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848B97A0-C91C-4303-A5BE-1DA727B29406}" xr6:coauthVersionLast="47" xr6:coauthVersionMax="47" xr10:uidLastSave="{00000000-0000-0000-0000-000000000000}"/>
  <bookViews>
    <workbookView xWindow="-120" yWindow="16080" windowWidth="29040" windowHeight="1644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X16" i="1" l="1"/>
  <c r="Y18" i="1"/>
  <c r="X18" i="1" s="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<sst xmlns="http://schemas.openxmlformats.org/spreadsheetml/2006/main" count="1247" uniqueCount="727">
  <si>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</si>
  <si>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</si>
  <si>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</si>
  <si>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</si>
  <si>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</si>
  <si>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</si>
  <si>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</si>
  <si>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</si>
  <si>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</si>
  <si>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</si>
  <si>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</si>
  <si>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</si>
  <si>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</si>
  <si>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</si>
  <si>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</si>
  <si>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</si>
  <si>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</si>
  <si>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</si>
  <si>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</si>
  <si>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</si>
  <si>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</si>
  <si>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</si>
  <si>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</si>
  <si>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</si>
  <si>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Última</t>
  </si>
  <si>
    <t>3tentos</t>
  </si>
  <si>
    <t>TTEN3</t>
  </si>
  <si>
    <t>Baixa</t>
  </si>
  <si>
    <t>TTEN3 está em clara tendência de baixa pelas médias de 21 e 200 dias e segue em movimento de baixa. Abaixo dos 9,87 pode buscar suportes 8,5 ou 7,13. Teria sinal de repique altista fechando acima dos 10,64 mirando resistências em 14,3 ou 17,03.</t>
  </si>
  <si>
    <t>Abc Brasil</t>
  </si>
  <si>
    <t>ABCB4</t>
  </si>
  <si>
    <t>ABCB4 está em clara tendência de baixa pelas médias de 21 e 200 dias e segue em movimento de baixa. Abaixo dos 21,81 pode buscar suportes 19,26 ou 16,71. Teria sinal de repique altista fechando acima dos 23,82 mirando resistências em 30,05 ou 35,14.</t>
  </si>
  <si>
    <t>Advanced Micro Devices, Inc</t>
  </si>
  <si>
    <t>A1MD34</t>
  </si>
  <si>
    <t>Alta</t>
  </si>
  <si>
    <t>A1MD34 apesar de estar em tendência de alta no longo prazo pela média de 200 dias, no curto prazo está em realização. Abaixo dos 278,1 pode seguir em baixa no curto prazo mirando suportes em 239,57 ou 201,05. Teria sinal de retomada altista fechando acima dos 319 mirando resistências em 402,77 ou 479,81. O IFR sobrevendido alerta para recuperações se superar 319</t>
  </si>
  <si>
    <t>Alibaba Group Holding Ltd</t>
  </si>
  <si>
    <t>BABA34</t>
  </si>
  <si>
    <t>BABA34 apesar de estar em tendência de baixa no longo prazo pela média de 200 dias, no curto prazo está com sinal de recuperação favorecendo repiques de alta. Acima dos 21,68 pode seguir repique altista na direção resistências nos 24,13 ou 28,1. Caso perca os 20,55 teria sinal de baixa projetando de 17,71 a 16,48. O padrão de volume favorece a alta. O IFR sobrecomprado alerta realizações se perder 20,55.</t>
  </si>
  <si>
    <t>Allied</t>
  </si>
  <si>
    <t>ALLD3</t>
  </si>
  <si>
    <t>ALLD3 está em clara tendência de baixa pelas médias de 21 e 200 dias e segue em movimento de baixa. Abaixo dos 5,17 pode buscar suportes 4,8 ou 3,99. Teria sinal de repique altista fechando acima dos 5,35 mirando resistências em 7,4 ou 9.</t>
  </si>
  <si>
    <t>Allos</t>
  </si>
  <si>
    <t>ALOS3</t>
  </si>
  <si>
    <t>ALOS3 está em tendência de baixa pelas médias de 21 e 200 dias, mas começa a dar sinais de repiques de alta. Acima dos 25,56 teria sinal de repique altista mirando resistências nos 35,95 ou 43,95. Já uma perda dos 24,71 traria de volta o sinal de baixa projetando de 22,99 a 18,98.</t>
  </si>
  <si>
    <t>Alpargatas</t>
  </si>
  <si>
    <t>ALPA4</t>
  </si>
  <si>
    <t>ALPA4 está em clara tendência de baixa pelas médias de 21 e 200 dias e segue em movimento de baixa. Abaixo dos 11,99 pode buscar suportes 9,92 ou 7,85. Teria sinal de repique altista fechando acima dos 13,44 mirando resistências em 18,68 ou 22,81.</t>
  </si>
  <si>
    <t>Alphabet Inc</t>
  </si>
  <si>
    <t>GOGL34</t>
  </si>
  <si>
    <t>GOGL34 está em clara tendência de baixa pelas médias de 21 e 200 dias e segue em movimento de baixa. Abaixo dos 125,27 pode buscar suportes 117,35 ou 109,43. Teria sinal de repique altista fechando acima dos 134,24 mirando resistências em 150,9 ou 166,73.</t>
  </si>
  <si>
    <t>Alupar</t>
  </si>
  <si>
    <t>ALUP11</t>
  </si>
  <si>
    <t>ALUP11 está em clara tendência de baixa pelas médias de 21 e 200 dias e segue em movimento de baixa. Abaixo dos 32,15 pode buscar suportes 29,36 ou 25,77. Teria sinal de repique altista fechando acima dos 33,5 mirando resistências em 40,95 ou 48,11.</t>
  </si>
  <si>
    <t>Amazon.Com, Inc</t>
  </si>
  <si>
    <t>AMZO34</t>
  </si>
  <si>
    <t>AMZO34 está em tendência de alta pelas médias de 21 e 200 dias, mas começa a dar sinal de possível realização. Abaixo dos 69,37 poderia realizar na direção dos suportes 61,27 ou 57,18. Caso supere os 74,5 retomaria sinal de alta com projeções nos 82,67 ou 95,9.</t>
  </si>
  <si>
    <t>Ambev S/A</t>
  </si>
  <si>
    <t>ABEV3</t>
  </si>
  <si>
    <t>ABEV3 está em tendência de baixa pelas médias de 21 e 200 dias, mas começa a dar sinais de repiques de alta. Acima dos 15,49 teria sinal de repique altista mirando resistências nos 17 ou 18,63. Já uma perda dos 15,13 traria de volta o sinal de baixa projetando de 14,35 a 13,53.</t>
  </si>
  <si>
    <t>Anima</t>
  </si>
  <si>
    <t>ANIM3</t>
  </si>
  <si>
    <t>ANIM3 está em tendência de baixa pelas médias de 21 e 200 dias, mas começa a dar sinais de repiques de alta. Acima dos 2,39 teria sinal de repique altista mirando resistências nos 5,83 ou 8,11. Já uma perda dos 2,13 traria de volta o sinal de baixa projetando de 0,98 a -0,15. O IFR sobrevendido alerta para recuperações se superar 2,39</t>
  </si>
  <si>
    <t>Apple Inc</t>
  </si>
  <si>
    <t>AAPL34</t>
  </si>
  <si>
    <t>AAPL34 está em tendência de alta pelas médias de 21 e 200 dias, mas começa a dar sinal de possível realização. Abaixo dos 93,79 poderia realizar na direção dos suportes 82,66 ou 78,17. Caso supere os 97,19 retomaria sinal de alta com projeções nos 106,16 ou 120,69.</t>
  </si>
  <si>
    <t>Asml Holding Nv</t>
  </si>
  <si>
    <t>ASML34</t>
  </si>
  <si>
    <t>ASML34 está em clara tendência de baixa pelas médias de 21 e 200 dias e segue em movimento de baixa. Abaixo dos 136 pode buscar suportes 126,31 ou 116,63. Teria sinal de repique altista fechando acima dos 145,77 mirando resistências em 167,34 ou 186,7. O IFR sobrevendido alerta para recuperações se superar 145,77</t>
  </si>
  <si>
    <t>Assai</t>
  </si>
  <si>
    <t>ASAI3</t>
  </si>
  <si>
    <t>ASAI3 está em tendência de baixa pelas médias de 21 e 200 dias, mas começa a dar sinais de repiques de alta. Acima dos 8,56 teria sinal de repique altista mirando resistências nos 14,23 ou 18,75. Já uma perda dos 8,03 traria de volta o sinal de baixa projetando de 6,91 a 4,64.</t>
  </si>
  <si>
    <t>Aura 360</t>
  </si>
  <si>
    <t>AURA33</t>
  </si>
  <si>
    <t>AURA33 está em tendência de alta no longo prazo, teve uma correção no curto prazo, mas pode estar retomando sinal de altas. Acima dos 137,3 pode buscar 154,55 ou 177,61. Abaixo dos 117,22 retomaria sinal de realização mirando suportes em 105,68 ou 94,15.</t>
  </si>
  <si>
    <t>Auren</t>
  </si>
  <si>
    <t>AURE3</t>
  </si>
  <si>
    <t>AURE3 está em tendência de baixa pelas médias de 21 e 200 dias, mas começa a dar sinais de repiques de alta. Acima dos 11,29 teria sinal de repique altista mirando resistências nos 16,36 ou 20,51. Já uma perda dos 10,93 traria de volta o sinal de baixa projetando de 9,64 a 7,56.</t>
  </si>
  <si>
    <t>Axia Energia</t>
  </si>
  <si>
    <t>AXIA3</t>
  </si>
  <si>
    <t>AXIA3 está em tendência de baixa pelas médias de 21 e 200 dias, mas começa a dar sinais de repiques de alta. Acima dos 49,3 teria sinal de repique altista mirando resistências nos 60,74 ou 69,71. Já uma perda dos 46,21 traria de volta o sinal de baixa projetando de 41,72 a 37,23. O IFR sobrevendido alerta para recuperações se superar 49,3</t>
  </si>
  <si>
    <t>AXIA7</t>
  </si>
  <si>
    <t>AXIA7 está em clara tendência de baixa pelas médias de 21 e 200 dias e segue em movimento de baixa. Abaixo dos 46,2 pode buscar suportes 41,65 ou 37,1. Teria sinal de repique altista fechando acima dos 49 mirando resistências em 60,92 ou 70,01. O IFR sobrevendido alerta para recuperações se superar 49</t>
  </si>
  <si>
    <t>Azzas 2154</t>
  </si>
  <si>
    <t>AZZA3</t>
  </si>
  <si>
    <t>AZZA3 está em tendência de baixa pelas médias de 21 e 200 dias, mas começa a dar sinais de repiques de alta. Acima dos 14,62 teria sinal de repique altista mirando resistências nos 28 ou 37,09. Já uma perda dos 13,29 traria de volta o sinal de baixa projetando de 8,74 a 4,19. O IFR sobrevendido alerta para recuperações se superar 14,62</t>
  </si>
  <si>
    <t>B3</t>
  </si>
  <si>
    <t>B3SA3</t>
  </si>
  <si>
    <t>B3SA3 está em tendência de baixa pelas médias de 21 e 200 dias, mas começa a dar sinais de repiques de alta. Acima dos 14,44 teria sinal de repique altista mirando resistências nos 24,25 ou 31,92. Já uma perda dos 14,04 traria de volta o sinal de baixa projetando de 11,83 a 7,99. O IFR sobrevendido alerta para recuperações se superar 14,44</t>
  </si>
  <si>
    <t>Banco BMG</t>
  </si>
  <si>
    <t>BMGB4</t>
  </si>
  <si>
    <t>BMGB4 apesar de estar em tendência de alta no longo prazo pela média de 200 dias, no curto prazo está em realização. Abaixo dos 5,47 pode seguir em baixa no curto prazo mirando suportes em 5,01 ou 4,3. Teria sinal de retomada altista fechando acima dos 5,69 mirando resistências em 7,3 ou 8,71.</t>
  </si>
  <si>
    <t>Banrisul</t>
  </si>
  <si>
    <t>BRSR6</t>
  </si>
  <si>
    <t>BRSR6 está em clara tendência de baixa pelas médias de 21 e 200 dias e segue em movimento de baixa. Abaixo dos 12,23 pode buscar suportes 10,11 ou 7,99. Teria sinal de repique altista fechando acima dos 13,01 mirando resistências em 19,08 ou 23,31. O IFR sobrevendido alerta para recuperações se superar 13,01</t>
  </si>
  <si>
    <t>BBSeguridade</t>
  </si>
  <si>
    <t>BBSE3</t>
  </si>
  <si>
    <t>BBSE3 está em tendência de alta no longo prazo, teve uma correção no curto prazo, mas pode estar retomando sinal de altas. Acima dos 38,2 pode buscar 44,34 ou 48,8. Abaixo dos 37,11 retomaria sinal de realização mirando suportes em 34,87 ou 32,64. O IFR sobrevendido alerta para recuperações se superar 38,2</t>
  </si>
  <si>
    <t>Bemobi Tech</t>
  </si>
  <si>
    <t>BMOB3</t>
  </si>
  <si>
    <t>BMOB3 está em clara tendência de baixa pelas médias de 21 e 200 dias e segue em movimento de baixa. Abaixo dos 22,93 pode buscar suportes 19,26 ou 15,59. Teria sinal de repique altista fechando acima dos 24,9 mirando resistências em 34,8 ou 42,13.</t>
  </si>
  <si>
    <t>Berkshire Hathaway Inc</t>
  </si>
  <si>
    <t>BERK34</t>
  </si>
  <si>
    <t>BERK34 está em tendência de alta pelas médias de 21 e 200 dias, mas começa a dar sinal de possível realização. Abaixo dos 156,9 poderia realizar na direção dos suportes 126,5 ou 116,09. Caso supere os 160,17 retomaria sinal de alta com projeções nos 180,97 ou 214,64. O IFR sobrecomprado alerta realizações se perder 156,9.</t>
  </si>
  <si>
    <t>BR Partners</t>
  </si>
  <si>
    <t>BRBI11</t>
  </si>
  <si>
    <t>BRBI11 está em tendência de baixa pelas médias de 21 e 200 dias, mas começa a dar sinais de repiques de alta. Acima dos 10,2 teria sinal de repique altista mirando resistências nos 19,44 ou 25,57. Já uma perda dos 9,51 traria de volta o sinal de baixa projetando de 6,44 a 3,37. O IFR sobrevendido alerta para recuperações se superar 10,2</t>
  </si>
  <si>
    <t>Bradesco</t>
  </si>
  <si>
    <t>BBDC3</t>
  </si>
  <si>
    <t>BBDC3 está em clara tendência de baixa pelas médias de 21 e 200 dias e segue em movimento de baixa. Abaixo dos 12,38 pode buscar suportes 10,3 ou 8,23. Teria sinal de repique altista fechando acima dos 12,99 mirando resistências em 19,08 ou 23,22. O IFR sobrevendido alerta para recuperações se superar 12,99</t>
  </si>
  <si>
    <t>BBDC4</t>
  </si>
  <si>
    <t>BBDC4 está em clara tendência de baixa pelas médias de 21 e 200 dias e segue em movimento de baixa. Abaixo dos 13,42 pode buscar suportes 10,87 ou 8,32. Teria sinal de repique altista fechando acima dos 14,15 mirando resistências em 21,67 ou 26,76. O IFR sobrevendido alerta para recuperações se superar 14,15</t>
  </si>
  <si>
    <t>Bradespar</t>
  </si>
  <si>
    <t>BRAP4</t>
  </si>
  <si>
    <t>BRAP4 está em tendência de baixa pelas médias de 21 e 200 dias, mas começa a dar sinais de repiques de alta. Acima dos 19,01 teria sinal de repique altista mirando resistências nos 21,45 ou 23,91. Já uma perda dos 18,64 traria de volta o sinal de baixa projetando de 17,46 a 16,22.</t>
  </si>
  <si>
    <t>Bradsaude</t>
  </si>
  <si>
    <t>SAUD3</t>
  </si>
  <si>
    <t>SAUD3 está em tendência de alta no longo prazo, teve uma correção no curto prazo, mas pode estar retomando sinal de altas. Acima dos 15,11 pode buscar 16,14 ou 17,95. Abaixo dos 14,53 retomaria sinal de realização mirando suportes em 13,21 ou 12,3.</t>
  </si>
  <si>
    <t>BBAS3</t>
  </si>
  <si>
    <t>BBAS3 está em clara tendência de baixa pelas médias de 21 e 200 dias e segue em movimento de baixa. Abaixo dos 16,08 pode buscar suportes 13,33 ou 10,58. Teria sinal de repique altista fechando acima dos 16,71 mirando resistências em 24,97 ou 30,46. O IFR sobrevendido alerta para recuperações se superar 16,71</t>
  </si>
  <si>
    <t>Brasilagro</t>
  </si>
  <si>
    <t>AGRO3</t>
  </si>
  <si>
    <t>AGRO3 está em clara tendência de baixa pelas médias de 21 e 200 dias e segue em movimento de baixa. Abaixo dos 17,74 pode buscar suportes 16,6 ou 15,81. Teria sinal de repique altista fechando acima dos 18,35 mirando resistências em 19,14 ou 20,7.</t>
  </si>
  <si>
    <t>Braskem</t>
  </si>
  <si>
    <t>BRKM5</t>
  </si>
  <si>
    <t>BRKM5 está em clara tendência de baixa pelas médias de 21 e 200 dias e segue em movimento de baixa. Abaixo dos 2,62 pode buscar suportes 1,98 ou 1,34. Teria sinal de repique altista fechando acima dos 3,12 mirando resistências em 4,68 ou 5,95.</t>
  </si>
  <si>
    <t>Brava</t>
  </si>
  <si>
    <t>BRAV3</t>
  </si>
  <si>
    <t>BRAV3 está em clara tendência de baixa pelas médias de 21 e 200 dias e segue em movimento de baixa. Abaixo dos 15,76 pode buscar suportes 13,92 ou 12,09. Teria sinal de repique altista fechando acima dos 16,32 mirando resistências em 21,69 ou 25,35. O IFR sobrevendido alerta para recuperações se superar 16,32</t>
  </si>
  <si>
    <t>Broadcom Inc</t>
  </si>
  <si>
    <t>AVGO34</t>
  </si>
  <si>
    <t>AVGO34 está em clara tendência de baixa pelas médias de 21 e 200 dias e segue em movimento de baixa. Abaixo dos 22,87 pode buscar suportes 21,62 ou 20,37. Teria sinal de repique altista fechando acima dos 24,78 mirando resistências em 26,9 ou 29,39.</t>
  </si>
  <si>
    <t>Btgp Banco</t>
  </si>
  <si>
    <t>BPAC11</t>
  </si>
  <si>
    <t>BPAC11 está em clara tendência de baixa pelas médias de 21 e 200 dias e segue em movimento de baixa. Abaixo dos 53,51 pode buscar suportes 48,93 ou 38,5. Teria sinal de repique altista fechando acima dos 55,57 mirando resistências em 82,67 ou 103,52. O IFR sobrevendido alerta para recuperações se superar 55,57</t>
  </si>
  <si>
    <t>Cadence Design Systems, Inc</t>
  </si>
  <si>
    <t>C1DN34</t>
  </si>
  <si>
    <t>C1DN34 está em tendência de alta pelas médias de 21 e 200 dias, mas começa a dar sinal de possível realização. Abaixo dos 50,15 poderia realizar na direção dos suportes 43,02 ou 39,46. Caso supere os 54,53 retomaria sinal de alta com projeções nos 61,64 ou 73,15.</t>
  </si>
  <si>
    <t>Caixa Seguri</t>
  </si>
  <si>
    <t>CXSE3</t>
  </si>
  <si>
    <t>CXSE3 está em tendência de alta pelas médias de 21 e 200 dias e vai mantendo sinal de força altista. Acima dos 21,58 pode buscar projeções nos 23,06 ou 25,47. Teria sinal de realização na perda dos 20,45 mirando os 19,17 ou 18,42.</t>
  </si>
  <si>
    <t>Camil</t>
  </si>
  <si>
    <t>CAML3</t>
  </si>
  <si>
    <t>CAML3 está em tendência de baixa pelas médias de 21 e 200 dias, mas começa a dar sinais de repiques de alta. Acima dos 4,3 teria sinal de repique altista mirando resistências nos 7,27 ou 9,38. Já uma perda dos 3,85 traria de volta o sinal de baixa projetando de 2,79 a 1,73. O IFR sobrevendido alerta para recuperações se superar 4,3</t>
  </si>
  <si>
    <t>Cba</t>
  </si>
  <si>
    <t>CBAV3</t>
  </si>
  <si>
    <t>CBAV3 apesar de estar em tendência de alta no longo prazo pela média de 200 dias, no curto prazo está em realização. Abaixo dos 11,2 pode seguir em baixa no curto prazo mirando suportes em 10,8 ou 10,6. Teria sinal de retomada altista fechando acima dos 11,44 mirando resistências em 11,83 ou 12,47.</t>
  </si>
  <si>
    <t>Cea Modas</t>
  </si>
  <si>
    <t>CEAB3</t>
  </si>
  <si>
    <t>CEAB3 está em tendência de baixa pelas médias de 21 e 200 dias, mas começa a dar sinais de repiques de alta. Acima dos 7,52 teria sinal de repique altista mirando resistências nos 14,57 ou 19,67. Já uma perda dos 6,31 traria de volta o sinal de baixa projetando de 3,75 a 1,2.</t>
  </si>
  <si>
    <t>Cemig</t>
  </si>
  <si>
    <t>CMIG4</t>
  </si>
  <si>
    <t>CMIG4 está em clara tendência de baixa pelas médias de 21 e 200 dias e segue em movimento de baixa. Abaixo dos 10,15 pode buscar suportes 9,86 ou 9,11. Teria sinal de repique altista fechando acima dos 10,33 mirando resistências em 12,27 ou 13,75.</t>
  </si>
  <si>
    <t>Chevron Corp</t>
  </si>
  <si>
    <t>CHVX34</t>
  </si>
  <si>
    <t>CHVX34 está em tendência de alta pelas médias de 21 e 200 dias, mas começa a dar sinal de possível realização. Abaixo dos 115,95 poderia realizar na direção dos suportes 104 ou 96,24. Caso supere os 121,85 retomaria sinal de alta com projeções nos 129,09 ou 144,59.</t>
  </si>
  <si>
    <t>Citigroup Inc</t>
  </si>
  <si>
    <t>CTGP34</t>
  </si>
  <si>
    <t>CTGP34 está em tendência de alta pelas médias de 21 e 200 dias, mas começa a dar sinal de possível realização. Abaixo dos 107,37 poderia realizar na direção dos suportes 100,29 ou 95,43. Caso supere os 115,99 retomaria sinal de alta com projeções nos 125,69 ou 141,39.</t>
  </si>
  <si>
    <t>Cloudflare, Inc</t>
  </si>
  <si>
    <t>N2ET34</t>
  </si>
  <si>
    <t>N2ET34 apesar de estar em tendência de alta no longo prazo pela média de 200 dias, no curto prazo está em realização. Abaixo dos 71,99 pode seguir em baixa no curto prazo mirando suportes em 63,05 ou 54,12. Teria sinal de retomada altista fechando acima dos 78 mirando resistências em 100,89 ou 118,75. O IFR sobrevendido alerta para recuperações se superar 78</t>
  </si>
  <si>
    <t>Cogna ON</t>
  </si>
  <si>
    <t>COGN3</t>
  </si>
  <si>
    <t>COGN3 está em clara tendência de baixa pelas médias de 21 e 200 dias e segue em movimento de baixa. Abaixo dos 1,37 pode buscar suportes 0,77 ou 0,17. Teria sinal de repique altista fechando acima dos 1,44 mirando resistências em 3,31 ou 4,5. O IFR sobrevendido alerta para recuperações se superar 1,44</t>
  </si>
  <si>
    <t>Compass Gas</t>
  </si>
  <si>
    <t>PASS3</t>
  </si>
  <si>
    <t>PASS3 está em tendência de baixa pelas médias de 21 e 200 dias, mas começa a dar sinais de repiques de alta. Acima dos 19,9 teria sinal de repique altista mirando resistências nos 29,21 ou 35,97. Já uma perda dos 18,27 traria de volta o sinal de baixa projetando de 14,88 a 11,5. O IFR sobrevendido alerta para recuperações se superar 19,9</t>
  </si>
  <si>
    <t>Copasa</t>
  </si>
  <si>
    <t>CSMG3</t>
  </si>
  <si>
    <t>CSMG3 está em clara tendência de baixa pelas médias de 21 e 200 dias e segue em movimento de baixa. Abaixo dos 47,09 pode buscar suportes 41,13 ou 35,18. Teria sinal de repique altista fechando acima dos 50,05 mirando resistências em 66,35 ou 78,25.</t>
  </si>
  <si>
    <t>Copel</t>
  </si>
  <si>
    <t>CPLE3</t>
  </si>
  <si>
    <t>CPLE3 está em clara tendência de baixa pelas médias de 21 e 200 dias e segue em movimento de baixa. Abaixo dos 14,45 pode buscar suportes 13,2 ou 11,74. Teria sinal de repique altista fechando acima dos 14,96 mirando resistências em 17,92 ou 20,83. O IFR sobrevendido alerta para recuperações se superar 14,96</t>
  </si>
  <si>
    <t>Cosan</t>
  </si>
  <si>
    <t>CSAN3</t>
  </si>
  <si>
    <t>CSAN3 está em tendência de baixa pelas médias de 21 e 200 dias, mas começa a dar sinais de repiques de alta. Acima dos 2,63 teria sinal de repique altista mirando resistências nos 5,47 ou 7,51. Já uma perda dos 2,46 traria de volta o sinal de baixa projetando de 2,16 a 1,13. O IFR sobrevendido alerta para recuperações se superar 2,63</t>
  </si>
  <si>
    <t>CPFL Energia</t>
  </si>
  <si>
    <t>CPFE3</t>
  </si>
  <si>
    <t>CPFE3 está em clara tendência de baixa pelas médias de 21 e 200 dias e segue em movimento de baixa. Abaixo dos 41,12 pode buscar suportes 37,47 ou 33,82. Teria sinal de repique altista fechando acima dos 42,95 mirando resistências em 52,92 ou 60,21.</t>
  </si>
  <si>
    <t>Crowdstrike Hldg Inc</t>
  </si>
  <si>
    <t>C2RW34</t>
  </si>
  <si>
    <t>C2RW34 apesar de estar em tendência de alta no longo prazo pela média de 200 dias, no curto prazo está em realização. Abaixo dos 50,68 pode seguir em baixa no curto prazo mirando suportes em 46,03 ou 41,39. Teria sinal de retomada altista fechando acima dos 59,64 mirando resistências em 65,71 ou 74,99.</t>
  </si>
  <si>
    <t>Csn Mineracao</t>
  </si>
  <si>
    <t>CMIN3</t>
  </si>
  <si>
    <t>CMIN3 está em tendência de baixa pela média de 200 dias, a parece ter completado movimento de repique de alta de curto prazo e pode estar retomando o movimento baixista. Abaixo dos 4,87 pode seguir em queda na direção dos suportes 4,34 ou 4. Teria sinal de repique altista fechando acima dos 5,43 mirando resistências em 6,1 ou 7,19.</t>
  </si>
  <si>
    <t>Cury S/A</t>
  </si>
  <si>
    <t>CURY3</t>
  </si>
  <si>
    <t>CURY3 está em tendência de baixa pelas médias de 21 e 200 dias, mas começa a dar sinais de repiques de alta. Acima dos 27,17 teria sinal de repique altista mirando resistências nos 35,19 ou 44,88. Já uma perda dos 26,1 traria de volta o sinal de baixa projetando de 19,5 a 14,65.</t>
  </si>
  <si>
    <t>Cvc Brasil</t>
  </si>
  <si>
    <t>CVCB3</t>
  </si>
  <si>
    <t>CVCB3 está em tendência de baixa pelas médias de 21 e 200 dias, mas começa a dar sinais de repiques de alta. Acima dos 0,86 teria sinal de repique altista mirando resistências nos 1,73 ou 2,32. Já uma perda dos 0,76 traria de volta o sinal de baixa projetando de 0,46 a 0,16. O IFR sobrevendido alerta para recuperações se superar 0,86</t>
  </si>
  <si>
    <t>Cyrela Realt</t>
  </si>
  <si>
    <t>CYRE3</t>
  </si>
  <si>
    <t>CYRE3 está em tendência de baixa pelas médias de 21 e 200 dias, mas começa a dar sinais de repiques de alta. Acima dos 18,44 teria sinal de repique altista mirando resistências nos 35,91 ou 48,05. Já uma perda dos 16,26 traria de volta o sinal de baixa projetando de 10,18 a 4,11. O IFR sobrevendido alerta para recuperações se superar 18,44</t>
  </si>
  <si>
    <t>CYRE4</t>
  </si>
  <si>
    <t>CYRE4 está em tendência de baixa pelas médias de 21 e 200 dias, mas começa a dar sinais de repiques de alta. Acima dos 17,32 teria sinal de repique altista mirando resistências nos 33,81 ou 45,24. Já uma perda dos 15,3 traria de volta o sinal de baixa projetando de 9,58 a 3,86. O IFR sobrevendido alerta para recuperações se superar 17,32</t>
  </si>
  <si>
    <t>Dasa</t>
  </si>
  <si>
    <t>DASA3</t>
  </si>
  <si>
    <t>DASA3 está em tendência de baixa pelas médias de 21 e 200 dias, mas começa a dar sinais de repiques de alta. Acima dos 3,04 teria sinal de repique altista mirando resistências nos 5,79 ou 7,94. Já uma perda dos 2,92 traria de volta o sinal de baixa projetando de 2,31 a 1,23.</t>
  </si>
  <si>
    <t>Dell Inc</t>
  </si>
  <si>
    <t>D1EL34</t>
  </si>
  <si>
    <t>D1EL34 apesar de estar em tendência de alta no longo prazo pela média de 200 dias, no curto prazo está em realização. Abaixo dos 69,93 pode seguir em baixa no curto prazo mirando suportes em 54,85 ou 39,77. Teria sinal de retomada altista fechando acima dos 77,51 mirando resistências em 118,73 ou 148,88. O IFR sobrevendido alerta para recuperações se superar 77,51</t>
  </si>
  <si>
    <t>Desktopsigma</t>
  </si>
  <si>
    <t>DESK3</t>
  </si>
  <si>
    <t>DESK3 está em tendência de alta pelas médias de 21 e 200 dias, mas começa a dar sinal de possível realização. Abaixo dos 19,5 poderia realizar na direção dos suportes 18,38 ou 17,99. Caso supere os 19,63 retomaria sinal de alta com projeções nos 20,4 ou 21,65.</t>
  </si>
  <si>
    <t>Dexco</t>
  </si>
  <si>
    <t>DXCO3</t>
  </si>
  <si>
    <t>DXCO3 está em clara tendência de baixa pelas médias de 21 e 200 dias e segue em movimento de baixa. Abaixo dos 4,09 pode buscar suportes 2,73 ou 1,38. Teria sinal de repique altista fechando acima dos 4,88 mirando resistências em 8,47 ou 11,17. O IFR sobrevendido alerta para recuperações se superar 4,88</t>
  </si>
  <si>
    <t>Dimed</t>
  </si>
  <si>
    <t>PNVL3</t>
  </si>
  <si>
    <t>PNVL3 está em tendência de baixa pelas médias de 21 e 200 dias, mas começa a dar sinais de repiques de alta. Acima dos 10,81 teria sinal de repique altista mirando resistências nos 16,29 ou 20,3. Já uma perda dos 10,42 traria de volta o sinal de baixa projetando de 9,8 a 7,79.</t>
  </si>
  <si>
    <t>Direcional</t>
  </si>
  <si>
    <t>DIRR3</t>
  </si>
  <si>
    <t>DIRR3 está em clara tendência de baixa pelas médias de 21 e 200 dias e segue em movimento de baixa. Abaixo dos 7,79 pode buscar suportes 6,37 ou 4,95. Teria sinal de repique altista fechando acima dos 8,61 mirando resistências em 12,37 ou 15,2.</t>
  </si>
  <si>
    <t>Ecorodovias</t>
  </si>
  <si>
    <t>ECOR3</t>
  </si>
  <si>
    <t>ECOR3 está em clara tendência de baixa pelas médias de 21 e 200 dias e segue em movimento de baixa. Abaixo dos 4,75 pode buscar suportes 1,62 ou -1,5. Teria sinal de repique altista fechando acima dos 5,34 mirando resistências em 14,87 ou 21,12. O IFR sobrevendido alerta para recuperações se superar 5,34</t>
  </si>
  <si>
    <t>Eli Lilly And Company</t>
  </si>
  <si>
    <t>LILY34</t>
  </si>
  <si>
    <t>LILY34 está em tendência de alta pelas médias de 21 e 200 dias, mas começa a dar sinal de possível realização. Abaixo dos 250,57 poderia realizar na direção dos suportes 188,6 ou 164,99. Caso supere os 265 retomaria sinal de alta com projeções nos 312,21 ou 388,61. O IFR sobrecomprado alerta realizações se perder 250,57.</t>
  </si>
  <si>
    <t>Emae</t>
  </si>
  <si>
    <t>EMAE3</t>
  </si>
  <si>
    <t>-</t>
  </si>
  <si>
    <t/>
  </si>
  <si>
    <t>Embraer</t>
  </si>
  <si>
    <t>EMBJ3</t>
  </si>
  <si>
    <t>EMBJ3 está em tendência de alta pelas médias de 21 e 200 dias, mas começa a dar sinal de possível realização. Abaixo dos 101 poderia realizar na direção dos suportes 86,24 ou 79,69. Caso supere os 107,42 retomaria sinal de alta com projeções nos 120,5 ou 141,68.</t>
  </si>
  <si>
    <t>Energisa</t>
  </si>
  <si>
    <t>ENGI11</t>
  </si>
  <si>
    <t>ENGI11 está em tendência de baixa pelas médias de 21 e 200 dias, mas começa a dar sinais de repiques de alta. Acima dos 45,63 teria sinal de repique altista mirando resistências nos 69,05 ou 87,62. Já uma perda dos 44,22 traria de volta o sinal de baixa projetando de 39 a 29,71. O IFR sobrevendido alerta para recuperações se superar 45,63</t>
  </si>
  <si>
    <t>Eneva</t>
  </si>
  <si>
    <t>ENEV3</t>
  </si>
  <si>
    <t>ENEV3 está em tendência de alta no longo prazo, teve uma correção no curto prazo, mas pode estar retomando sinal de altas. Acima dos 26,76 pode buscar 32,42 ou 38,24. Abaixo dos 26,01 retomaria sinal de realização mirando suportes em 23 ou 20,08.</t>
  </si>
  <si>
    <t>Engie Brasil</t>
  </si>
  <si>
    <t>EGIE3</t>
  </si>
  <si>
    <t>EGIE3 está em clara tendência de baixa pelas médias de 21 e 200 dias e segue em movimento de baixa. Abaixo dos 25,91 pode buscar suportes 23,93 ou 21,96. Teria sinal de repique altista fechando acima dos 26,95 mirando resistências em 32,3 ou 36,24. O IFR sobrevendido alerta para recuperações se superar 26,95</t>
  </si>
  <si>
    <t>Equatorial</t>
  </si>
  <si>
    <t>EQTL3</t>
  </si>
  <si>
    <t>EQTL3 está em clara tendência de baixa pelas médias de 21 e 200 dias e segue em movimento de baixa. Abaixo dos 33 pode buscar suportes 31,35 ou 25,19. Teria sinal de repique altista fechando acima dos 34,11 mirando resistências em 51,26 ou 63,56. O IFR sobrevendido alerta para recuperações se superar 34,11</t>
  </si>
  <si>
    <t>Exxon Mobil Corp</t>
  </si>
  <si>
    <t>EXXO34</t>
  </si>
  <si>
    <t>EXXO34 apesar de estar em tendência de alta no longo prazo pela média de 200 dias, no curto prazo está em realização. Abaixo dos 113,77 pode seguir em baixa no curto prazo mirando suportes em 104,74 ou 97,56. Teria sinal de retomada altista fechando acima dos 118,79 mirando resistências em 127,96 ou 142,3.</t>
  </si>
  <si>
    <t>Eztec</t>
  </si>
  <si>
    <t>EZTC3</t>
  </si>
  <si>
    <t>EZTC3 está em clara tendência de baixa pelas médias de 21 e 200 dias e segue em movimento de baixa. Abaixo dos 8,66 pode buscar suportes 5,12 ou 1,59. Teria sinal de repique altista fechando acima dos 9,69 mirando resistências em 20,09 ou 27,15. O IFR sobrevendido alerta para recuperações se superar 9,69</t>
  </si>
  <si>
    <t>Fleury</t>
  </si>
  <si>
    <t>FLRY3</t>
  </si>
  <si>
    <t>FLRY3 apesar de estar em tendência de alta no longo prazo pela média de 200 dias, no curto prazo está em realização. Abaixo dos 19,91 pode seguir em baixa no curto prazo mirando suportes em 17,2 ou 14,5. Teria sinal de retomada altista fechando acima dos 21,03 mirando resistências em 28,65 ou 34,05. O IFR sobrevendido alerta para recuperações se superar 21,03</t>
  </si>
  <si>
    <t>Freeport-Mcmoran Inc</t>
  </si>
  <si>
    <t>FCXO34</t>
  </si>
  <si>
    <t>FCXO34 está em clara tendência de baixa pelas médias de 21 e 200 dias e segue em movimento de baixa. Abaixo dos 103,93 pode buscar suportes 98,13 ou 92,33. Teria sinal de repique altista fechando acima dos 115,05 mirando resistências em 122,7 ou 134,29.</t>
  </si>
  <si>
    <t>Gerdau</t>
  </si>
  <si>
    <t>GGBR4</t>
  </si>
  <si>
    <t>GGBR4 apesar de estar em tendência de alta no longo prazo pela média de 200 dias, no curto prazo está em realização. Abaixo dos 23,44 pode seguir em baixa no curto prazo mirando suportes em 21,8 ou 20,17. Teria sinal de retomada altista fechando acima dos 25,14 mirando resistências em 28,72 ou 31,98.</t>
  </si>
  <si>
    <t>Gerdau Met</t>
  </si>
  <si>
    <t>GOAU4</t>
  </si>
  <si>
    <t>GOAU4 apesar de estar em tendência de alta no longo prazo pela média de 200 dias, no curto prazo está em realização. Abaixo dos 10 pode seguir em baixa no curto prazo mirando suportes em 8,98 ou 7,96. Teria sinal de retomada altista fechando acima dos 11,11 mirando resistências em 13,3 ou 15,33.</t>
  </si>
  <si>
    <t>Gps</t>
  </si>
  <si>
    <t>GGPS3</t>
  </si>
  <si>
    <t>GGPS3 está em clara tendência de baixa pelas médias de 21 e 200 dias e segue em movimento de baixa. Abaixo dos 10,12 pode buscar suportes 7,6 ou 5,09. Teria sinal de repique altista fechando acima dos 11,11 mirando resistências em 18,25 ou 23,27. O IFR sobrevendido alerta para recuperações se superar 11,11</t>
  </si>
  <si>
    <t>Grendene</t>
  </si>
  <si>
    <t>GRND3</t>
  </si>
  <si>
    <t>GRND3 está em tendência de baixa pelas médias de 21 e 200 dias, mas começa a dar sinais de repiques de alta. Acima dos 3,74 teria sinal de repique altista mirando resistências nos 4,85 ou 5,7. Já uma perda dos 3,66 traria de volta o sinal de baixa projetando de 3,46 a 3,03.</t>
  </si>
  <si>
    <t>Grupo Mateus</t>
  </si>
  <si>
    <t>GMAT3</t>
  </si>
  <si>
    <t>GMAT3 está em tendência de baixa pelas médias de 21 e 200 dias, mas começa a dar sinais de repiques de alta. Acima dos 3,71 teria sinal de repique altista mirando resistências nos 5,82 ou 7,33. Já uma perda dos 3,37 traria de volta o sinal de baixa projetando de 2,61 a 1,85.</t>
  </si>
  <si>
    <t>Grupo Sbf</t>
  </si>
  <si>
    <t>SBFG3</t>
  </si>
  <si>
    <t>SBFG3 está em tendência de baixa pelas médias de 21 e 200 dias, mas começa a dar sinais de repiques de alta. Acima dos 5,26 teria sinal de repique altista mirando resistências nos 12,21 ou 16,98. Já uma perda dos 5,01 traria de volta o sinal de baixa projetando de 4,48 a 2,09. O IFR sobrevendido alerta para recuperações se superar 5,26</t>
  </si>
  <si>
    <t>Hapvida</t>
  </si>
  <si>
    <t>HAPV3</t>
  </si>
  <si>
    <t>Restrita</t>
  </si>
  <si>
    <t>Hbr Realty</t>
  </si>
  <si>
    <t>HBRE3</t>
  </si>
  <si>
    <t>HBRE3 está em tendência de baixa pelas médias de 21 e 200 dias, mas começa a dar sinais de repiques de alta. Acima dos 2,05 teria sinal de repique altista mirando resistências nos 3,57 ou 4,74. Já uma perda dos 1,67 traria de volta o sinal de baixa projetando de 1,08 a 0,49. O IFR sobrevendido alerta para recuperações se superar 2,05</t>
  </si>
  <si>
    <t>Hypera</t>
  </si>
  <si>
    <t>HYPE3</t>
  </si>
  <si>
    <t>HYPE3 está em tendência de baixa pelas médias de 21 e 200 dias, mas começa a dar sinais de repiques de alta. Acima dos 21,9 teria sinal de repique altista mirando resistências nos 27,55 ou 32,58. Já uma perda dos 21,38 traria de volta o sinal de baixa projetando de 19,41 a 16,89.</t>
  </si>
  <si>
    <t>Iguatemi SA</t>
  </si>
  <si>
    <t>IGTI11</t>
  </si>
  <si>
    <t>IGTI11 está em clara tendência de baixa pelas médias de 21 e 200 dias e segue em movimento de baixa. Abaixo dos 22,62 pode buscar suportes 18,5 ou 13,88. Teria sinal de repique altista fechando acima dos 23,4 mirando resistências em 33,42 ou 42,64. O IFR sobrevendido alerta para recuperações se superar 23,4</t>
  </si>
  <si>
    <t>Intel Corp</t>
  </si>
  <si>
    <t>ITLC34</t>
  </si>
  <si>
    <t>ITLC34 está em clara tendência de baixa pelas médias de 21 e 200 dias e segue em movimento de baixa. Abaixo dos 47,96 pode buscar suportes 33,99 ou 20,03. Teria sinal de repique altista fechando acima dos 52 mirando resistências em 93,15 ou 121,07. O IFR sobrevendido alerta para recuperações se superar 52</t>
  </si>
  <si>
    <t>Intelbras</t>
  </si>
  <si>
    <t>INTB3</t>
  </si>
  <si>
    <t>INTB3 está em tendência de alta no longo prazo, teve uma correção no curto prazo, mas pode estar retomando sinal de altas. Acima dos 14,49 pode buscar 20,06 ou 24,33. Abaixo dos 14,08 retomaria sinal de realização mirando suportes em 13,14 ou 11.</t>
  </si>
  <si>
    <t>Inter &amp; Co, Inc.</t>
  </si>
  <si>
    <t>INBR34</t>
  </si>
  <si>
    <t>INBR34 está em clara tendência de baixa pelas médias de 21 e 200 dias e segue em movimento de baixa. Abaixo dos 20,61 pode buscar suportes 15,07 ou 9,54. Teria sinal de repique altista fechando acima dos 21,94 mirando resistências em 38,51 ou 49,57. O IFR sobrevendido alerta para recuperações se superar 21,94</t>
  </si>
  <si>
    <t>Iochp-Maxion</t>
  </si>
  <si>
    <t>MYPK3</t>
  </si>
  <si>
    <t>MYPK3 está em tendência de baixa pelas médias de 21 e 200 dias, mas começa a dar sinais de repiques de alta. Acima dos 9,6 teria sinal de repique altista mirando resistências nos 12,13 ou 14,65. Já uma perda dos 8,05 traria de volta o sinal de baixa projetando de 6,78 a 5,52.</t>
  </si>
  <si>
    <t>Irani</t>
  </si>
  <si>
    <t>RANI3</t>
  </si>
  <si>
    <t>RANI3 está em tendência de alta pelas médias de 21 e 200 dias, mas começa a dar sinal de possível realização. Abaixo dos 8,42 poderia realizar na direção dos suportes 6,92 ou 6,32. Caso supere os 8,85 retomaria sinal de alta com projeções nos 10,04 ou 11,97.</t>
  </si>
  <si>
    <t>Irbbrasil Re</t>
  </si>
  <si>
    <t>IRBR3</t>
  </si>
  <si>
    <t>IRBR3 apesar de estar em tendência de alta no longo prazo pela média de 200 dias, no curto prazo está em realização. Abaixo dos 54,6 pode seguir em baixa no curto prazo mirando suportes em 49,37 ou 44,15. Teria sinal de retomada altista fechando acima dos 59,63 mirando resistências em 71,5 ou 81,94.</t>
  </si>
  <si>
    <t>Isa Energia</t>
  </si>
  <si>
    <t>ISAE4</t>
  </si>
  <si>
    <t>ISAE4 está em tendência de baixa pelas médias de 21 e 200 dias, mas começa a dar sinais de repiques de alta. Acima dos 25,85 teria sinal de repique altista mirando resistências nos 30,07 ou 33,58. Já uma perda dos 25,34 traria de volta o sinal de baixa projetando de 24,38 a 22,62.</t>
  </si>
  <si>
    <t>Itausa</t>
  </si>
  <si>
    <t>ITSA4</t>
  </si>
  <si>
    <t>ITSA4 está em clara tendência de baixa pelas médias de 21 e 200 dias e segue em movimento de baixa. Abaixo dos 12,7 pode buscar suportes 12,26 ou 11. Teria sinal de repique altista fechando acima dos 12,91 mirando resistências em 16,33 ou 18,84. O IFR sobrevendido alerta para recuperações se superar 12,91</t>
  </si>
  <si>
    <t>ItauUnibanco</t>
  </si>
  <si>
    <t>ITUB3</t>
  </si>
  <si>
    <t>ITUB3 apesar de estar em tendência de alta no longo prazo pela média de 200 dias, no curto prazo está em realização. Abaixo dos 43,9 pode seguir em baixa no curto prazo mirando suportes em 42,49 ou 38,74. Teria sinal de retomada altista fechando acima dos 44,9 mirando resistências em 54,62 ou 62,11.</t>
  </si>
  <si>
    <t>ITUB4</t>
  </si>
  <si>
    <t>ITUB4 está em tendência de baixa pelas médias de 21 e 200 dias, mas começa a dar sinais de repiques de alta. Acima dos 40,17 teria sinal de repique altista mirando resistências nos 50,75 ou 58,56. Já uma perda dos 39,33 traria de volta o sinal de baixa projetando de 38,11 a 34,2.</t>
  </si>
  <si>
    <t>JBS Nv</t>
  </si>
  <si>
    <t>JBSS32</t>
  </si>
  <si>
    <t>JBSS32 está em tendência de baixa pela média de 200 dias, a parece ter completado movimento de repique de alta de curto prazo e pode estar retomando o movimento baixista. Abaixo dos 68,96 pode seguir em queda na direção dos suportes 56,6 ou 51,53. Teria sinal de repique altista fechando acima dos 73 mirando resistências em 83,13 ou 99,53.</t>
  </si>
  <si>
    <t>JHSF Part</t>
  </si>
  <si>
    <t>JHSF3</t>
  </si>
  <si>
    <t>JHSF3 está em clara tendência de baixa pelas médias de 21 e 200 dias e segue em movimento de baixa. Abaixo dos 9,34 pode buscar suportes 8,33 ou 6,38. Teria sinal de repique altista fechando acima dos 9,76 mirando resistências em 14,62 ou 18,5.</t>
  </si>
  <si>
    <t>Jpmorgan Chase &amp; Co</t>
  </si>
  <si>
    <t>JPMC34</t>
  </si>
  <si>
    <t>JPMC34 está em tendência de alta pelas médias de 21 e 200 dias, mas começa a dar sinal de possível realização. Abaixo dos 184,4 poderia realizar na direção dos suportes 163,22 ou 153,18. Caso supere os 195,68 retomaria sinal de alta com projeções nos 215,74 ou 248,2.</t>
  </si>
  <si>
    <t>JSL</t>
  </si>
  <si>
    <t>JSLG3</t>
  </si>
  <si>
    <t>JSLG3 está em clara tendência de baixa pelas médias de 21 e 200 dias e segue em movimento de baixa. Abaixo dos 5,04 pode buscar suportes 2,62 ou 0,21. Teria sinal de repique altista fechando acima dos 6 mirando resistências em 12,84 ou 17,66.</t>
  </si>
  <si>
    <t>Kepler Weber</t>
  </si>
  <si>
    <t>KEPL3</t>
  </si>
  <si>
    <t>KEPL3 está em tendência de baixa pelas médias de 21 e 200 dias, mas começa a dar sinais de repiques de alta. Acima dos 6,75 teria sinal de repique altista mirando resistências nos 8,06 ou 9,38. Já uma perda dos 6,56 traria de volta o sinal de baixa projetando de 5,92 a 5,25.</t>
  </si>
  <si>
    <t>Klabin S/A</t>
  </si>
  <si>
    <t>KLBN4</t>
  </si>
  <si>
    <t>KLBN4 está em clara tendência de baixa pelas médias de 21 e 200 dias e segue em movimento de baixa. Abaixo dos 3,35 pode buscar suportes 3,22 ou 3,09. Teria sinal de repique altista fechando acima dos 3,6 mirando resistências em 3,76 ou 4,01.</t>
  </si>
  <si>
    <t>KLBN11</t>
  </si>
  <si>
    <t>KLBN11 está em clara tendência de baixa pelas médias de 21 e 200 dias e segue em movimento de baixa. Abaixo dos 16,79 pode buscar suportes 16,05 ou 15,31. Teria sinal de repique altista fechando acima dos 18,07 mirando resistências em 19,17 ou 20,64.</t>
  </si>
  <si>
    <t>Lavvi</t>
  </si>
  <si>
    <t>LAVV3</t>
  </si>
  <si>
    <t>LAVV3 está em clara tendência de baixa pelas médias de 21 e 200 dias e segue em movimento de baixa. Abaixo dos 7,28 pode buscar suportes 4,52 ou 1,76. Teria sinal de repique altista fechando acima dos 7,71 mirando resistências em 16,2 ou 21,71. O IFR sobrevendido alerta para recuperações se superar 7,71</t>
  </si>
  <si>
    <t>Light S/A</t>
  </si>
  <si>
    <t>LIGT3</t>
  </si>
  <si>
    <t>LIGT3 está em clara tendência de baixa pelas médias de 21 e 200 dias e segue em movimento de baixa. Abaixo dos 2,3 pode buscar suportes 1,76 ou 1,23. Teria sinal de repique altista fechando acima dos 2,57 mirando resistências em 4,02 ou 5,08. O IFR sobrevendido alerta para recuperações se superar 2,57</t>
  </si>
  <si>
    <t>Localiza</t>
  </si>
  <si>
    <t>RENT3</t>
  </si>
  <si>
    <t>RENT3 está em clara tendência de baixa pelas médias de 21 e 200 dias e segue em movimento de baixa. Abaixo dos 28,91 pode buscar suportes 26,21 ou 17,35. Teria sinal de repique altista fechando acima dos 29,71 mirando resistências em 54,87 ou 72,58. O IFR sobrevendido alerta para recuperações se superar 29,71</t>
  </si>
  <si>
    <t>Log Com Prop</t>
  </si>
  <si>
    <t>LOGG3</t>
  </si>
  <si>
    <t>LOGG3 está em clara tendência de baixa pelas médias de 21 e 200 dias e segue em movimento de baixa. Abaixo dos 19,16 pode buscar suportes 15,33 ou 11,51. Teria sinal de repique altista fechando acima dos 21,21 mirando resistências em 31,53 ou 39,17. O IFR sobrevendido alerta para recuperações se superar 21,21</t>
  </si>
  <si>
    <t>Lojas Renner</t>
  </si>
  <si>
    <t>LREN3</t>
  </si>
  <si>
    <t>LREN3 está em tendência de baixa pelas médias de 21 e 200 dias, mas começa a dar sinais de repiques de alta. Acima dos 9,84 teria sinal de repique altista mirando resistências nos 15,16 ou 19,17. Já uma perda dos 9,3 traria de volta o sinal de baixa projetando de 8,66 a 6,65.</t>
  </si>
  <si>
    <t>Lwsa</t>
  </si>
  <si>
    <t>LWSA3</t>
  </si>
  <si>
    <t>LWSA3 está em tendência de baixa pelas médias de 21 e 200 dias, mas começa a dar sinais de repiques de alta. Acima dos 3,21 teria sinal de repique altista mirando resistências nos 5,83 ou 7,59. Já uma perda dos 2,98 traria de volta o sinal de baixa projetando de 2,09 a 1,21. O IFR sobrevendido alerta para recuperações se superar 3,21</t>
  </si>
  <si>
    <t>M.Diasbranco</t>
  </si>
  <si>
    <t>MDIA3</t>
  </si>
  <si>
    <t>MDIA3 está em tendência de baixa pelas médias de 21 e 200 dias, mas começa a dar sinais de repiques de alta. Acima dos 16,67 teria sinal de repique altista mirando resistências nos 20,86 ou 24,45. Já uma perda dos 16,24 traria de volta o sinal de baixa projetando de 15,04 a 13,24.</t>
  </si>
  <si>
    <t>Magaz Luiza</t>
  </si>
  <si>
    <t>MGLU3</t>
  </si>
  <si>
    <t>MGLU3 está em clara tendência de baixa pelas médias de 21 e 200 dias e segue em movimento de baixa. Abaixo dos 4,9 pode buscar suportes 2,1 ou -0,68. Teria sinal de repique altista fechando acima dos 5,56 mirando resistências em 13,93 ou 19,51.</t>
  </si>
  <si>
    <t>Marcopolo</t>
  </si>
  <si>
    <t>POMO3</t>
  </si>
  <si>
    <t>POMO3 está em tendência de baixa pelas médias de 21 e 200 dias, mas começa a dar sinais de repiques de alta. Acima dos 3,43 teria sinal de repique altista mirando resistências nos 4,65 ou 5,56. Já uma perda dos 3,17 traria de volta o sinal de baixa projetando de 2,71 a 2,25. O IFR sobrevendido alerta para recuperações se superar 3,43</t>
  </si>
  <si>
    <t>POMO4</t>
  </si>
  <si>
    <t>POMO4 está em tendência de baixa pelas médias de 21 e 200 dias, mas começa a dar sinais de repiques de alta. Acima dos 3,68 teria sinal de repique altista mirando resistências nos 5 ou 6,01. Já uma perda dos 3,36 traria de volta o sinal de baixa projetando de 2,85 a 2,34. O IFR sobrevendido alerta para recuperações se superar 3,68</t>
  </si>
  <si>
    <t>Marfrig</t>
  </si>
  <si>
    <t>MBRF3 está em clara tendência de baixa pelas médias de 21 e 200 dias e segue em movimento de baixa. Abaixo dos 15,29 pode buscar suportes 14,1 ou 12,91. Teria sinal de repique altista fechando acima dos 16,01 mirando resistências em 19,14 ou 21,51.</t>
  </si>
  <si>
    <t>Marvell Technology Group Ltd</t>
  </si>
  <si>
    <t>M2RV34</t>
  </si>
  <si>
    <t>M2RV34 está em clara tendência de baixa pelas médias de 21 e 200 dias e segue em movimento de baixa. Abaixo dos 74,73 pode buscar suportes 53,51 ou 32,29. Teria sinal de repique altista fechando acima dos 83,72 mirando resistências em 143,39 ou 185,82. O IFR sobrevendido alerta para recuperações se superar 83,72</t>
  </si>
  <si>
    <t>Mastercard Inc</t>
  </si>
  <si>
    <t>MSCD34</t>
  </si>
  <si>
    <t>MSCD34 está em tendência de alta pelas médias de 21 e 200 dias, mas começa a dar sinal de possível realização. Abaixo dos 115,01 poderia realizar na direção dos suportes 91,78 ou 82,85. Caso supere os 120,67 retomaria sinal de alta com projeções nos 138,52 ou 167,41.</t>
  </si>
  <si>
    <t>Meliuz</t>
  </si>
  <si>
    <t>CASH3</t>
  </si>
  <si>
    <t>CASH3 está em clara tendência de baixa pelas médias de 21 e 200 dias e segue em movimento de baixa. Abaixo dos 3,83 pode buscar suportes 3,4 ou 2,97. Teria sinal de repique altista fechando acima dos 4,15 mirando resistências em 5,22 ou 6,07. O IFR sobrevendido alerta para recuperações se superar 4,15</t>
  </si>
  <si>
    <t>Mercado Libre</t>
  </si>
  <si>
    <t>MELI34</t>
  </si>
  <si>
    <t>MELI34 está em clara tendência de baixa pelas médias de 21 e 200 dias e segue em movimento de baixa. Abaixo dos 67,23 pode buscar suportes 63,08 ou 58,93. Teria sinal de repique altista fechando acima dos 73,4 mirando resistências em 80,65 ou 88,94. O IFR sobrevendido alerta para recuperações se superar 73,4</t>
  </si>
  <si>
    <t>Meta Platforms, Inc</t>
  </si>
  <si>
    <t>M1TA34</t>
  </si>
  <si>
    <t>M1TA34 apesar de estar em tendência de alta no longo prazo pela média de 200 dias, no curto prazo está em realização. Abaixo dos 114,05 pode seguir em baixa no curto prazo mirando suportes em 106,68 ou 99,31. Teria sinal de retomada altista fechando acima dos 124,1 mirando resistências em 137,9 ou 152,63.</t>
  </si>
  <si>
    <t>Metal Leve</t>
  </si>
  <si>
    <t>LEVE3</t>
  </si>
  <si>
    <t>LEVE3 está em clara tendência de baixa pelas médias de 21 e 200 dias e segue em movimento de baixa. Abaixo dos 31,09 pode buscar suportes 29,73 ou 26,84. Teria sinal de repique altista fechando acima dos 32,08 mirando resistências em 39,08 ou 44,85.</t>
  </si>
  <si>
    <t>Micron Technology, Inc</t>
  </si>
  <si>
    <t>MUTC34</t>
  </si>
  <si>
    <t>MUTC34 está em clara tendência de baixa pelas médias de 21 e 200 dias e segue em movimento de baixa. Abaixo dos 601,48 pode buscar suportes 506,42 ou 411,37. Teria sinal de repique altista fechando acima dos 692,7 mirando resistências em 909,1 ou 1099,2. O IFR sobrevendido alerta para recuperações se superar 692,7</t>
  </si>
  <si>
    <t>Microsoft Corp</t>
  </si>
  <si>
    <t>MSFT34</t>
  </si>
  <si>
    <t>MSFT34 está em tendência de alta pelas médias de 21 e 200 dias, mas começa a dar sinal de possível realização. Abaixo dos 121,79 poderia realizar na direção dos suportes 108,2 ou 102,34. Caso supere os 127,16 retomaria sinal de alta com projeções nos 138,87 ou 157,83.</t>
  </si>
  <si>
    <t>Mills</t>
  </si>
  <si>
    <t>MILS3</t>
  </si>
  <si>
    <t>MILS3 está em tendência de alta pelas médias de 21 e 200 dias, mas começa a dar sinal de possível realização. Abaixo dos 15,85 poderia realizar na direção dos suportes 14,9 ou 14,45. Caso supere os 16,35 retomaria sinal de alta com projeções nos 17,24 ou 18,69.</t>
  </si>
  <si>
    <t>Minerva</t>
  </si>
  <si>
    <t>BEEF3</t>
  </si>
  <si>
    <t>BEEF3 está em clara tendência de baixa pelas médias de 21 e 200 dias e segue em movimento de baixa. Abaixo dos 2,41 pode buscar suportes 1,69 ou 0,97. Teria sinal de repique altista fechando acima dos 2,65 mirando resistências em 4,74 ou 6,17. O IFR sobrevendido alerta para recuperações se superar 2,65</t>
  </si>
  <si>
    <t>Moderna, Inc</t>
  </si>
  <si>
    <t>M1RN34</t>
  </si>
  <si>
    <t>M1RN34 está em tendência de alta pelas médias de 21 e 200 dias, mas começa a dar sinal de possível realização. Abaixo dos 65,15 poderia realizar na direção dos suportes 45,63 ou 37,74. Caso supere os 71,14 retomaria sinal de alta com projeções nos 86,9 ou 112,41.</t>
  </si>
  <si>
    <t>Motiva SA</t>
  </si>
  <si>
    <t>MOTV3</t>
  </si>
  <si>
    <t>MOTV3 está em clara tendência de baixa pelas médias de 21 e 200 dias e segue em movimento de baixa. Abaixo dos 14,29 pode buscar suportes 11,92 ou 9,16. Teria sinal de repique altista fechando acima dos 14,8 mirando resistências em 20,83 ou 26,33. O IFR sobrevendido alerta para recuperações se superar 14,8</t>
  </si>
  <si>
    <t>Moura Dubeux</t>
  </si>
  <si>
    <t>MDNE3</t>
  </si>
  <si>
    <t>MDNE3 está em clara tendência de baixa pelas médias de 21 e 200 dias e segue em movimento de baixa. Abaixo dos 15 pode buscar suportes 9,43 ou 3,86. Teria sinal de repique altista fechando acima dos 17,04 mirando resistências em 33,02 ou 44,15. O IFR sobrevendido alerta para recuperações se superar 17,04</t>
  </si>
  <si>
    <t>Movida</t>
  </si>
  <si>
    <t>MOVI3</t>
  </si>
  <si>
    <t>MOVI3 está em clara tendência de baixa pelas médias de 21 e 200 dias e segue em movimento de baixa. Abaixo dos 5,34 pode buscar suportes 0,66 ou -4,01. Teria sinal de repique altista fechando acima dos 6,1 mirando resistências em 20,48 ou 29,83. O IFR sobrevendido alerta para recuperações se superar 6,1</t>
  </si>
  <si>
    <t>MRV</t>
  </si>
  <si>
    <t>MRVE3</t>
  </si>
  <si>
    <t>MRVE3 está em tendência de baixa pelas médias de 21 e 200 dias, mas começa a dar sinais de repiques de alta. Acima dos 4,24 teria sinal de repique altista mirando resistências nos 8,55 ou 11,45. Já uma perda dos 3,85 traria de volta o sinal de baixa projetando de 2,39 a 0,94. O IFR sobrevendido alerta para recuperações se superar 4,24</t>
  </si>
  <si>
    <t>Multiplan</t>
  </si>
  <si>
    <t>MULT3</t>
  </si>
  <si>
    <t>MULT3 está em clara tendência de baixa pelas médias de 21 e 200 dias e segue em movimento de baixa. Abaixo dos 26,07 pode buscar suportes 22,51 ou 17,29. Teria sinal de repique altista fechando acima dos 27,12 mirando resistências em 39,38 ou 49,8. O IFR sobrevendido alerta para recuperações se superar 27,12</t>
  </si>
  <si>
    <t>Natura</t>
  </si>
  <si>
    <t>NATU3</t>
  </si>
  <si>
    <t>NATU3 está em clara tendência de baixa pelas médias de 21 e 200 dias e segue em movimento de baixa. Abaixo dos 5,21 pode buscar suportes 4,44 ou 3,36. Teria sinal de repique altista fechando acima dos 5,69 mirando resistências em 7,92 ou 10,07.</t>
  </si>
  <si>
    <t>Netflix, Inc</t>
  </si>
  <si>
    <t>NFLX34</t>
  </si>
  <si>
    <t>NFLX34 está em tendência de baixa pela média de 200 dias, a parece ter completado movimento de repique de alta de curto prazo e pode estar retomando o movimento baixista. Abaixo dos 7,11 pode seguir em queda na direção dos suportes 6,42 ou 6,1. Teria sinal de repique altista fechando acima dos 7,43 mirando resistências em 8,05 ou 9,06.</t>
  </si>
  <si>
    <t>Nu Holdings Ltd.</t>
  </si>
  <si>
    <t>ROXO34</t>
  </si>
  <si>
    <t>ROXO34 está em clara tendência de baixa pelas médias de 21 e 200 dias e segue em movimento de baixa. Abaixo dos 10,05 pode buscar suportes 9,02 ou 7,99. Teria sinal de repique altista fechando acima dos 10,97 mirando resistências em 13,37 ou 15,42.</t>
  </si>
  <si>
    <t>Nvidia Corp</t>
  </si>
  <si>
    <t>NVDC34</t>
  </si>
  <si>
    <t>NVDC34 está em clara tendência de baixa pelas médias de 21 e 200 dias e segue em movimento de baixa. Abaixo dos 20,79 pode buscar suportes 19,56 ou 18,34. Teria sinal de repique altista fechando acima dos 22,44 mirando resistências em 24,75 ou 27,19. O IFR sobrevendido alerta para recuperações se superar 22,44</t>
  </si>
  <si>
    <t>Oceanpact</t>
  </si>
  <si>
    <t>OPCT3</t>
  </si>
  <si>
    <t>OPCT3 está em clara tendência de baixa pelas médias de 21 e 200 dias e segue em movimento de baixa. Abaixo dos 9 pode buscar suportes 7,7 ou 6,7. Teria sinal de repique altista fechando acima dos 9,72 mirando resistências em 10,92 ou 12,9.</t>
  </si>
  <si>
    <t>Oncoclinicas</t>
  </si>
  <si>
    <t>ONCO3</t>
  </si>
  <si>
    <t>ONCO3 está em tendência de baixa pelas médias de 21 e 200 dias, mas começa a dar sinais de repiques de alta. Acima dos 0,88 teria sinal de repique altista mirando resistências nos 1,15 ou 1,46. Já uma perda dos 0,77 traria de volta o sinal de baixa projetando de 0,64 a 0,48.</t>
  </si>
  <si>
    <t>Oracle Corp</t>
  </si>
  <si>
    <t>ORCL34</t>
  </si>
  <si>
    <t>ORCL34 está em clara tendência de baixa pelas médias de 21 e 200 dias e segue em movimento de baixa. Abaixo dos 102,44 pode buscar suportes 93,2 ou 83,96. Teria sinal de repique altista fechando acima dos 112,55 mirando resistências em 132,34 ou 150,81.</t>
  </si>
  <si>
    <t>Oranjebtc</t>
  </si>
  <si>
    <t>OBTC3</t>
  </si>
  <si>
    <t>OBTC3 apesar de estar em tendência de alta no longo prazo pela média de 200 dias, no curto prazo está em realização. Abaixo dos 6,82 pode seguir em baixa no curto prazo mirando suportes em 6,47 ou 6,23. Teria sinal de retomada altista fechando acima dos 7,22 mirando resistências em 7,68 ou 8,43.</t>
  </si>
  <si>
    <t>Orizon</t>
  </si>
  <si>
    <t>ORVR3</t>
  </si>
  <si>
    <t>ORVR3 está em tendência de baixa pelas médias de 21 e 200 dias, mas começa a dar sinais de repiques de alta. Acima dos 17,13 teria sinal de repique altista mirando resistências nos 22,15 ou 27,18. Já uma perda dos 16,19 traria de volta o sinal de baixa projetando de 14 a 11,48.</t>
  </si>
  <si>
    <t>P.Acucar-Cbd</t>
  </si>
  <si>
    <t>PCAR3</t>
  </si>
  <si>
    <t>PCAR3 está em tendência de baixa pelas médias de 21 e 200 dias, mas começa a dar sinais de repiques de alta. Acima dos 2,56 teria sinal de repique altista mirando resistências nos 3,72 ou 4,8. Já uma perda dos 2,19 traria de volta o sinal de baixa projetando de 1,96 a 1,41.</t>
  </si>
  <si>
    <t>Pague Menos</t>
  </si>
  <si>
    <t>PGMN3</t>
  </si>
  <si>
    <t>PGMN3 está em clara tendência de baixa pelas médias de 21 e 200 dias e segue em movimento de baixa. Abaixo dos 2,4 pode buscar suportes 1,32 ou 0,24. Teria sinal de repique altista fechando acima dos 2,6 mirando resistências em 5,89 ou 8,04. O IFR sobrevendido alerta para recuperações se superar 2,6</t>
  </si>
  <si>
    <t>Palantir Technologies Inc</t>
  </si>
  <si>
    <t>P2LT34</t>
  </si>
  <si>
    <t>P2LT34 apesar de estar em tendência de alta no longo prazo pela média de 200 dias, no curto prazo está em realização. Abaixo dos 281 pode seguir em baixa no curto prazo mirando suportes em 256,06 ou 231,12. Teria sinal de retomada altista fechando acima dos 311,79 mirando resistências em 361,71 ou 411,58. O IFR sobrevendido alerta para recuperações se superar 311,79</t>
  </si>
  <si>
    <t>Palo Alto Networks, Inc</t>
  </si>
  <si>
    <t>P2AN34</t>
  </si>
  <si>
    <t>P2AN34 apesar de estar em tendência de alta no longo prazo pela média de 200 dias, no curto prazo está em realização. Abaixo dos 28,24 pode seguir em baixa no curto prazo mirando suportes em 25,55 ou 22,87. Teria sinal de retomada altista fechando acima dos 31,92 mirando resistências em 36,92 ou 42,28.</t>
  </si>
  <si>
    <t>Petrobras</t>
  </si>
  <si>
    <t>PETR3</t>
  </si>
  <si>
    <t>PETR3 apesar de estar em tendência de alta no longo prazo pela média de 200 dias, no curto prazo está em realização. Abaixo dos 51,78 pode seguir em baixa no curto prazo mirando suportes em 47,23 ou 42,68. Teria sinal de retomada altista fechando acima dos 54,43 mirando resistências em 66,49 ou 75,58. O IFR sobrevendido alerta para recuperações se superar 54,43</t>
  </si>
  <si>
    <t>PETR4</t>
  </si>
  <si>
    <t>PETR4 apesar de estar em tendência de alta no longo prazo pela média de 200 dias, no curto prazo está em realização. Abaixo dos 45,95 pode seguir em baixa no curto prazo mirando suportes em 41,67 ou 37,39. Teria sinal de retomada altista fechando acima dos 48,04 mirando resistências em 59,79 ou 68,34. O IFR sobrevendido alerta para recuperações se superar 48,04</t>
  </si>
  <si>
    <t>Petrorecsa</t>
  </si>
  <si>
    <t>RECV3</t>
  </si>
  <si>
    <t>RECV3 está em clara tendência de baixa pelas médias de 21 e 200 dias e segue em movimento de baixa. Abaixo dos 10,16 pode buscar suportes 9,33 ou 8,51. Teria sinal de repique altista fechando acima dos 10,63 mirando resistências em 12,82 ou 14,46. O IFR sobrevendido alerta para recuperações se superar 10,63</t>
  </si>
  <si>
    <t>Petrorio</t>
  </si>
  <si>
    <t>PRIO3</t>
  </si>
  <si>
    <t>PRIO3 apesar de estar em tendência de alta no longo prazo pela média de 200 dias, no curto prazo está em realização. Abaixo dos 61,54 pode seguir em baixa no curto prazo mirando suportes em 57,5 ou 53,46. Teria sinal de retomada altista fechando acima dos 64,44 mirando resistências em 74,6 ou 82,67. O IFR sobrevendido alerta para recuperações se superar 64,44</t>
  </si>
  <si>
    <t>Petzcobasi</t>
  </si>
  <si>
    <t>AUAU3</t>
  </si>
  <si>
    <t>AUAU3 está em tendência de alta no longo prazo, teve uma correção no curto prazo, mas pode estar retomando sinal de altas. Acima dos 3,98 pode buscar 5,37 ou 6,46. Abaixo dos 3,87 retomaria sinal de realização mirando suportes em 3,6 ou 3,05.</t>
  </si>
  <si>
    <t>Pine</t>
  </si>
  <si>
    <t>PINE4</t>
  </si>
  <si>
    <t>PINE4 está em tendência de baixa pelas médias de 21 e 200 dias, mas começa a dar sinais de repiques de alta. Acima dos 10,61 teria sinal de repique altista mirando resistências nos 17,71 ou 22,75. Já uma perda dos 9,54 traria de volta o sinal de baixa projetando de 7,01 a 4,49.</t>
  </si>
  <si>
    <t>Planoeplano</t>
  </si>
  <si>
    <t>PLPL3</t>
  </si>
  <si>
    <t>PLPL3 está em clara tendência de baixa pelas médias de 21 e 200 dias e segue em movimento de baixa. Abaixo dos 4,25 pode buscar suportes 2,72 ou 1,19. Teria sinal de repique altista fechando acima dos 4,57 mirando resistências em 9,2 ou 12,25. O IFR sobrevendido alerta para recuperações se superar 4,57</t>
  </si>
  <si>
    <t>Porto Seguro</t>
  </si>
  <si>
    <t>PSSA3</t>
  </si>
  <si>
    <t>PSSA3 está em clara tendência de baixa pelas médias de 21 e 200 dias e segue em movimento de baixa. Abaixo dos 42,36 pode buscar suportes 38,77 ou 35,18. Teria sinal de repique altista fechando acima dos 44,48 mirando resistências em 53,97 ou 61,14. O IFR sobrevendido alerta para recuperações se superar 44,48</t>
  </si>
  <si>
    <t>Priner</t>
  </si>
  <si>
    <t>PRNR3</t>
  </si>
  <si>
    <t>PRNR3 está em clara tendência de baixa pelas médias de 21 e 200 dias e segue em movimento de baixa. Abaixo dos 11,84 pode buscar suportes 8,42 ou 5,01. Teria sinal de repique altista fechando acima dos 13,26 mirando resistências em 22,89 ou 29,71. O IFR sobrevendido alerta para recuperações se superar 13,26</t>
  </si>
  <si>
    <t>Qualcomm Inc</t>
  </si>
  <si>
    <t>QCOM34</t>
  </si>
  <si>
    <t>QCOM34 está em clara tendência de baixa pelas médias de 21 e 200 dias e segue em movimento de baixa. Abaixo dos 68 pode buscar suportes 63,33 ou 58,67. Teria sinal de repique altista fechando acima dos 73,47 mirando resistências em 83,09 ou 92,41.</t>
  </si>
  <si>
    <t>Qualicorp</t>
  </si>
  <si>
    <t>QUAL3</t>
  </si>
  <si>
    <t>QUAL3 está em clara tendência de baixa pelas médias de 21 e 200 dias e segue em movimento de baixa. Abaixo dos 1,24 pode buscar suportes 0,87 ou 0,5. Teria sinal de repique altista fechando acima dos 1,52 mirando resistências em 2,43 ou 3,16.</t>
  </si>
  <si>
    <t>Quero-Quero</t>
  </si>
  <si>
    <t>LJQQ3</t>
  </si>
  <si>
    <t>LJQQ3 está em clara tendência de baixa pelas médias de 21 e 200 dias e segue em movimento de baixa. Abaixo dos 1,06 pode buscar suportes 0,83 ou 0,08. Teria sinal de repique altista fechando acima dos 1,18 mirando resistências em 3,25 ou 4,74.</t>
  </si>
  <si>
    <t>RaiaDrogasil</t>
  </si>
  <si>
    <t>RADL3</t>
  </si>
  <si>
    <t>RADL3 está em clara tendência de baixa pelas médias de 21 e 200 dias e segue em movimento de baixa. Abaixo dos 14,69 pode buscar suportes 13,5 ou 10,83. Teria sinal de repique altista fechando acima dos 15,51 mirando resistências em 22,12 ou 27,44. O IFR sobrevendido alerta para recuperações se superar 15,51</t>
  </si>
  <si>
    <t>Randon Part</t>
  </si>
  <si>
    <t>RAPT4</t>
  </si>
  <si>
    <t>RAPT4 está em tendência de baixa pelas médias de 21 e 200 dias, mas começa a dar sinais de repiques de alta. Acima dos 3,7 teria sinal de repique altista mirando resistências nos 8,33 ou 11,4. Já uma perda dos 3,35 traria de volta o sinal de baixa projetando de 1,81 a 0,27. O IFR sobrevendido alerta para recuperações se superar 3,7</t>
  </si>
  <si>
    <t>Rede D Or</t>
  </si>
  <si>
    <t>RDOR3</t>
  </si>
  <si>
    <t>RDOR3 está em tendência de baixa pelas médias de 21 e 200 dias, mas começa a dar sinais de repiques de alta. Acima dos 33,31 teria sinal de repique altista mirando resistências nos 46,59 ou 56,53. Já uma perda dos 30,5 traria de volta o sinal de baixa projetando de 25,52 a 20,55. O IFR sobrevendido alerta para recuperações se superar 33,31</t>
  </si>
  <si>
    <t>Riachuelo</t>
  </si>
  <si>
    <t>RIAA3</t>
  </si>
  <si>
    <t>RIAA3 está em clara tendência de baixa pelas médias de 21 e 200 dias e segue em movimento de baixa. Abaixo dos 5,75 pode buscar suportes 3,94 ou 2,14. Teria sinal de repique altista fechando acima dos 6,35 mirando resistências em 11,58 ou 15,18.</t>
  </si>
  <si>
    <t>Rumo S.A.</t>
  </si>
  <si>
    <t>RAIL3</t>
  </si>
  <si>
    <t>RAIL3 está em clara tendência de baixa pelas médias de 21 e 200 dias e segue em movimento de baixa. Abaixo dos 13,5 pode buscar suportes 11,63 ou 9,76. Teria sinal de repique altista fechando acima dos 14,48 mirando resistências em 19,54 ou 23,27. O IFR sobrevendido alerta para recuperações se superar 14,48</t>
  </si>
  <si>
    <t>Sabesp</t>
  </si>
  <si>
    <t>SBSP3</t>
  </si>
  <si>
    <t>Sanepar</t>
  </si>
  <si>
    <t>SAPR4</t>
  </si>
  <si>
    <t>SAPR4 está em clara tendência de baixa pelas médias de 21 e 200 dias e segue em movimento de baixa. Abaixo dos 5,83 pode buscar suportes 4,9 ou 3,97. Teria sinal de repique altista fechando acima dos 6,27 mirando resistências em 8,83 ou 10,68.</t>
  </si>
  <si>
    <t>SAPR11</t>
  </si>
  <si>
    <t>SAPR11 está em clara tendência de baixa pelas médias de 21 e 200 dias e segue em movimento de baixa. Abaixo dos 29,29 pode buscar suportes 24,14 ou 19. Teria sinal de repique altista fechando acima dos 31,51 mirando resistências em 45,94 ou 56,22. O IFR sobrevendido alerta para recuperações se superar 31,51</t>
  </si>
  <si>
    <t>Santander BR</t>
  </si>
  <si>
    <t>SANB11</t>
  </si>
  <si>
    <t>SANB11 está em tendência de baixa pelas médias de 21 e 200 dias, mas começa a dar sinais de repiques de alta. Acima dos 26,4 teria sinal de repique altista mirando resistências nos 29,03 ou 32,28. Já uma perda dos 25,73 traria de volta o sinal de baixa projetando de 23,77 a 22,14.</t>
  </si>
  <si>
    <t>Sao Martinho</t>
  </si>
  <si>
    <t>SMTO3</t>
  </si>
  <si>
    <t>SMTO3 apesar de estar em tendência de alta no longo prazo pela média de 200 dias, no curto prazo está em realização. Abaixo dos 20,42 pode seguir em baixa no curto prazo mirando suportes em 17,84 ou 16,58. Teria sinal de retomada altista fechando acima dos 21,91 mirando resistências em 24,42 ou 28,49.</t>
  </si>
  <si>
    <t>Seagate Technology Holdings Plc</t>
  </si>
  <si>
    <t>S1TX34</t>
  </si>
  <si>
    <t>S1TX34 está em clara tendência de baixa pelas médias de 21 e 200 dias e segue em movimento de baixa. Abaixo dos 46,4 pode buscar suportes 37,84 ou 29,28. Teria sinal de repique altista fechando acima dos 53,29 mirando resistências em 74,09 ou 91,2. O IFR sobrevendido alerta para recuperações se superar 53,29</t>
  </si>
  <si>
    <t>Ser Educa</t>
  </si>
  <si>
    <t>SEER3</t>
  </si>
  <si>
    <t>SEER3 está em clara tendência de baixa pelas médias de 21 e 200 dias e segue em movimento de baixa. Abaixo dos 9,93 pode buscar suportes 7,25 ou 4,57. Teria sinal de repique altista fechando acima dos 10,98 mirando resistências em 18,6 ou 23,95. O IFR sobrevendido alerta para recuperações se superar 10,98</t>
  </si>
  <si>
    <t>Sid Nacional</t>
  </si>
  <si>
    <t>CSNA3</t>
  </si>
  <si>
    <t>CSNA3 está em clara tendência de baixa pelas médias de 21 e 200 dias e segue em movimento de baixa. Abaixo dos 3,78 pode buscar suportes 2,86 ou 1,95. Teria sinal de repique altista fechando acima dos 4,29 mirando resistências em 6,74 ou 8,56. O IFR sobrevendido alerta para recuperações se superar 4,29</t>
  </si>
  <si>
    <t>Simpar</t>
  </si>
  <si>
    <t>SIMH3</t>
  </si>
  <si>
    <t>SIMH3 está em clara tendência de baixa pelas médias de 21 e 200 dias e segue em movimento de baixa. Abaixo dos 4,63 pode buscar suportes 0,67 ou -3,28. Teria sinal de repique altista fechando acima dos 5,67 mirando resistências em 17,43 ou 25,34. O IFR sobrevendido alerta para recuperações se superar 5,67</t>
  </si>
  <si>
    <t>Sk Hynix Inc.</t>
  </si>
  <si>
    <t>SKHY34</t>
  </si>
  <si>
    <t>SKHY34 está em clara tendência de baixa pelas médias de 21 e 200 dias e segue em movimento de baixa. Abaixo dos 41,21 pode buscar suportes 36,52 ou 31,84. Teria sinal de repique altista fechando acima dos 47,15 mirando resistências em 56,36 ou 65,72.</t>
  </si>
  <si>
    <t>SLC Agricola</t>
  </si>
  <si>
    <t>SLCE3</t>
  </si>
  <si>
    <t>SLCE3 apesar de estar em tendência de alta no longo prazo pela média de 200 dias, no curto prazo está em realização. Abaixo dos 16,13 pode seguir em baixa no curto prazo mirando suportes em 15,51 ou 14,9. Teria sinal de retomada altista fechando acima dos 16,76 mirando resistências em 18,12 ou 19,34.</t>
  </si>
  <si>
    <t>Smart Fit</t>
  </si>
  <si>
    <t>SMFT3</t>
  </si>
  <si>
    <t>SMFT3 está em tendência de baixa pelas médias de 21 e 200 dias, mas começa a dar sinais de repiques de alta. Acima dos 18,06 teria sinal de repique altista mirando resistências nos 26,1 ou 33,57. Já uma perda dos 17,45 traria de volta o sinal de baixa projetando de 14 a 10,26.</t>
  </si>
  <si>
    <t>Snowflake Inc</t>
  </si>
  <si>
    <t>S2NW34</t>
  </si>
  <si>
    <t>S2NW34 apesar de estar em tendência de alta no longo prazo pela média de 200 dias, no curto prazo está em realização. Abaixo dos 37,12 pode seguir em baixa no curto prazo mirando suportes em 34,35 ou 31,58. Teria sinal de retomada altista fechando acima dos 40,18 mirando resistências em 46,07 ou 51,6.</t>
  </si>
  <si>
    <t>Space Exploration Technologies Corp</t>
  </si>
  <si>
    <t>SPCX34</t>
  </si>
  <si>
    <t>SPCX34 está em clara tendência de baixa pelas médias de 21 e 200 dias e segue em movimento de baixa. Abaixo dos 44,18 pode buscar suportes 40,46 ou 36,75. Teria sinal de repique altista fechando acima dos 49,08 mirando resistências em 56,2 ou 63,62.</t>
  </si>
  <si>
    <t>Stoneco Ltd.</t>
  </si>
  <si>
    <t>STOC34</t>
  </si>
  <si>
    <t>STOC34 está em clara tendência de baixa pelas médias de 21 e 200 dias e segue em movimento de baixa. Abaixo dos 39,87 pode buscar suportes 32,97 ou 26,07. Teria sinal de repique altista fechando acima dos 42,25 mirando resistências em 62,19 ou 75,98. O IFR sobrevendido alerta para recuperações se superar 42,25</t>
  </si>
  <si>
    <t>Paypal</t>
  </si>
  <si>
    <t>M2ST34</t>
  </si>
  <si>
    <t>M2ST34 apesar de estar em tendência de alta no longo prazo pela média de 200 dias, no curto prazo está em realização. Abaixo dos 9,58 pode seguir em baixa no curto prazo mirando suportes em 9 ou 8,43. Teria sinal de retomada altista fechando acima dos 11,43 mirando resistências em 12,57 ou 14,42.</t>
  </si>
  <si>
    <t>Suzano S.A.</t>
  </si>
  <si>
    <t>SUZB3</t>
  </si>
  <si>
    <t>SUZB3 está em tendência de alta pelas médias de 21 e 200 dias, mas começa a dar sinal de possível realização. Abaixo dos 51,15 poderia realizar na direção dos suportes 41,85 ou 38,48. Caso supere os 52,75 retomaria sinal de alta com projeções nos 59,48 ou 70,38. O IFR sobrecomprado alerta realizações se perder 51,15.</t>
  </si>
  <si>
    <t>Synopsys, Inc</t>
  </si>
  <si>
    <t>S1NP34</t>
  </si>
  <si>
    <t>S1NP34 está em tendência de alta pelas médias de 21 e 200 dias, mas começa a dar sinal de possível realização. Abaixo dos 60 poderia realizar na direção dos suportes 53,1 ou 49,17. Caso supere os 61,36 retomaria sinal de alta com projeções nos 65,81 ou 73,66.</t>
  </si>
  <si>
    <t>Taesa</t>
  </si>
  <si>
    <t>TAEE11</t>
  </si>
  <si>
    <t>TAEE11 está em clara tendência de baixa pelas médias de 21 e 200 dias e segue em movimento de baixa. Abaixo dos 38,66 pode buscar suportes 36,11 ou 33,56. Teria sinal de repique altista fechando acima dos 40,34 mirando resistências em 46,91 ou 52.</t>
  </si>
  <si>
    <t>Taiwan Semiconductor Manufacturing Co Ltd</t>
  </si>
  <si>
    <t>TSMC34</t>
  </si>
  <si>
    <t>TSMC34 está em clara tendência de baixa pelas médias de 21 e 200 dias e segue em movimento de baixa. Abaixo dos 241,87 pode buscar suportes 225,08 ou 208,29. Teria sinal de repique altista fechando acima dos 263,9 mirando resistências em 296,2 ou 329,77. O IFR sobrevendido alerta para recuperações se superar 263,9</t>
  </si>
  <si>
    <t>Taurus Armas</t>
  </si>
  <si>
    <t>TASA4</t>
  </si>
  <si>
    <t>TASA4 está em clara tendência de baixa pelas médias de 21 e 200 dias e segue em movimento de baixa. Abaixo dos 4,28 pode buscar suportes 2,26 ou 0,25. Teria sinal de repique altista fechando acima dos 4,68 mirando resistências em 10,8 ou 14,82. O IFR sobrevendido alerta para recuperações se superar 4,68</t>
  </si>
  <si>
    <t>Tegma</t>
  </si>
  <si>
    <t>TGMA3</t>
  </si>
  <si>
    <t>TGMA3 apesar de estar em tendência de alta no longo prazo pela média de 200 dias, no curto prazo está em realização. Abaixo dos 34,2 pode seguir em baixa no curto prazo mirando suportes em 28,72 ou 23,24. Teria sinal de retomada altista fechando acima dos 37,5 mirando resistências em 51,92 ou 62,87. O IFR sobrevendido alerta para recuperações se superar 37,5</t>
  </si>
  <si>
    <t>Telef Brasil</t>
  </si>
  <si>
    <t>VIVT3</t>
  </si>
  <si>
    <t>VIVT3 está em tendência de baixa pelas médias de 21 e 200 dias, mas começa a dar sinais de repiques de alta. Acima dos 31,57 teria sinal de repique altista mirando resistências nos 33,03 ou 35,39. Já uma perda dos 30,7 traria de volta o sinal de baixa projetando de 29,2 a 28,01.</t>
  </si>
  <si>
    <t>Tenda</t>
  </si>
  <si>
    <t>TEND3</t>
  </si>
  <si>
    <t>TEND3 está em clara tendência de baixa pelas médias de 21 e 200 dias e segue em movimento de baixa. Abaixo dos 16,15 pode buscar suportes 11,35 ou 6,55. Teria sinal de repique altista fechando acima dos 18,35 mirando resistências em 31,67 ou 41,26. O IFR sobrevendido alerta para recuperações se superar 18,35</t>
  </si>
  <si>
    <t>Tesla, Inc</t>
  </si>
  <si>
    <t>TSLA34</t>
  </si>
  <si>
    <t>TSLA34 está em clara tendência de baixa pelas médias de 21 e 200 dias e segue em movimento de baixa. Abaixo dos 55,42 pode buscar suportes 50,92 ou 46,42. Teria sinal de repique altista fechando acima dos 64,45 mirando resistências em 69,98 ou 78,97.</t>
  </si>
  <si>
    <t>The Goldman Sachs Group, Inc</t>
  </si>
  <si>
    <t>GSGI34</t>
  </si>
  <si>
    <t>GSGI34 está em tendência de baixa pela média de 200 dias, a parece ter completado movimento de repique de alta de curto prazo e pode estar retomando o movimento baixista. Abaixo dos 156,26 pode seguir em queda na direção dos suportes 145 ou 136,87. Teria sinal de repique altista fechando acima dos 171,28 mirando resistências em 187,52 ou 213,8.</t>
  </si>
  <si>
    <t>Tim</t>
  </si>
  <si>
    <t>TIMS3</t>
  </si>
  <si>
    <t>TIMS3 apesar de estar em tendência de baixa no longo prazo pela média de 200 dias, no curto prazo está com sinal de recuperação favorecendo repiques de alta. Acima dos 20,11 pode seguir repique altista na direção resistências nos 22,64 ou 26,75. Caso perca os 19,47 teria sinal de baixa projetando de 16 a 14,73. O padrão de volume favorece a alta.</t>
  </si>
  <si>
    <t>Totvs</t>
  </si>
  <si>
    <t>TOTS3</t>
  </si>
  <si>
    <t>TOTS3 está em clara tendência de baixa pelas médias de 21 e 200 dias e segue em movimento de baixa. Abaixo dos 32,3 pode buscar suportes 26,5 ou 20,84. Teria sinal de repique altista fechando acima dos 34,09 mirando resistências em 44,79 ou 56,09.</t>
  </si>
  <si>
    <t>Track Field</t>
  </si>
  <si>
    <t>TFCO4</t>
  </si>
  <si>
    <t>TFCO4 está em tendência de baixa pelas médias de 21 e 200 dias, mas começa a dar sinais de repiques de alta. Acima dos 10,56 teria sinal de repique altista mirando resistências nos 16,18 ou 20,31. Já uma perda dos 9,49 traria de volta o sinal de baixa projetando de 7,42 a 5,35. O IFR sobrevendido alerta para recuperações se superar 10,56</t>
  </si>
  <si>
    <t>Tupy</t>
  </si>
  <si>
    <t>TUPY3</t>
  </si>
  <si>
    <t>TUPY3 está em tendência de alta no longo prazo, teve uma correção no curto prazo, mas pode estar retomando sinal de altas. Acima dos 15,84 pode buscar 20,89 ou 25,16. Abaixo dos 15,05 retomaria sinal de realização mirando suportes em 13,97 ou 11,83.</t>
  </si>
  <si>
    <t>Ultrapar</t>
  </si>
  <si>
    <t>UGPA3</t>
  </si>
  <si>
    <t>UGPA3 apesar de estar em tendência de alta no longo prazo pela média de 200 dias, no curto prazo está em realização. Abaixo dos 30,38 pode seguir em baixa no curto prazo mirando suportes em 27,28 ou 24,19. Teria sinal de retomada altista fechando acima dos 31,15 mirando resistências em 40,39 ou 46,57. O IFR sobrevendido alerta para recuperações se superar 31,15</t>
  </si>
  <si>
    <t>Unifique</t>
  </si>
  <si>
    <t>FIQE3</t>
  </si>
  <si>
    <t>FIQE3 está em tendência de baixa pelas médias de 21 e 200 dias, mas começa a dar sinais de repiques de alta. Acima dos 5,45 teria sinal de repique altista mirando resistências nos 6,34 ou 7,22. Já uma perda dos 5,32 traria de volta o sinal de baixa projetando de 4,9 a 4,45.</t>
  </si>
  <si>
    <t>Unipar</t>
  </si>
  <si>
    <t>UNIP6</t>
  </si>
  <si>
    <t>UNIP6 está em clara tendência de baixa pelas médias de 21 e 200 dias e segue em movimento de baixa. Abaixo dos 49,73 pode buscar suportes 45,8 ou 41,87. Teria sinal de repique altista fechando acima dos 52,81 mirando resistências em 62,44 ou 70,29.</t>
  </si>
  <si>
    <t>Usiminas</t>
  </si>
  <si>
    <t>USIM5</t>
  </si>
  <si>
    <t>USIM5 está em clara tendência de baixa pelas médias de 21 e 200 dias e segue em movimento de baixa. Abaixo dos 4,76 pode buscar suportes 3,93 ou 3,1. Teria sinal de repique altista fechando acima dos 4,89 mirando resistências em 7,44 ou 9,09. O IFR sobrevendido alerta para recuperações se superar 4,89</t>
  </si>
  <si>
    <t>Vale</t>
  </si>
  <si>
    <t>VALE3</t>
  </si>
  <si>
    <t>VALE3 está em tendência de baixa pelas médias de 21 e 200 dias, mas começa a dar sinais de repiques de alta. Acima dos 63,16 teria sinal de repique altista mirando resistências nos 69,36 ou 75,5. Já uma perda dos 62,15 traria de volta o sinal de baixa projetando de 59,42 a 56,34.</t>
  </si>
  <si>
    <t>Vamos</t>
  </si>
  <si>
    <t>VAMO3</t>
  </si>
  <si>
    <t>VAMO3 está em tendência de baixa pelas médias de 21 e 200 dias, mas começa a dar sinais de repiques de alta. Acima dos 2,65 teria sinal de repique altista mirando resistências nos 6,97 ou 9,92. Já uma perda dos 2,54 traria de volta o sinal de baixa projetando de 2,19 a 0,71. O IFR sobrevendido alerta para recuperações se superar 2,65</t>
  </si>
  <si>
    <t>Vibra</t>
  </si>
  <si>
    <t>VBBR3</t>
  </si>
  <si>
    <t>VBBR3 está em clara tendência de baixa pelas médias de 21 e 200 dias e segue em movimento de baixa. Abaixo dos 27,48 pode buscar suportes 24,09 ou 20,71. Teria sinal de repique altista fechando acima dos 30,02 mirando resistências em 38,42 ou 45,18. O IFR sobrevendido alerta para recuperações se superar 30,02</t>
  </si>
  <si>
    <t>Visa Inc</t>
  </si>
  <si>
    <t>VISA34</t>
  </si>
  <si>
    <t>VISA34 está em tendência de alta pelas médias de 21 e 200 dias, mas começa a dar sinal de possível realização. Abaixo dos 116,13 poderia realizar na direção dos suportes 93,07 ou 84,32. Caso supere os 121,37 retomaria sinal de alta com projeções nos 138,85 ou 167,15. O IFR sobrecomprado alerta realizações se perder 116,13.</t>
  </si>
  <si>
    <t>Vitrueduca</t>
  </si>
  <si>
    <t>VTRU3</t>
  </si>
  <si>
    <t>VTRU3 está em tendência de baixa pelas médias de 21 e 200 dias, mas começa a dar sinais de repiques de alta. Acima dos 12,37 teria sinal de repique altista mirando resistências nos 20,95 ou 27,07. Já uma perda dos 11,04 traria de volta o sinal de baixa projetando de 7,97 a 4,91. O IFR sobrevendido alerta para recuperações se superar 12,37</t>
  </si>
  <si>
    <t>Vivara S.A.</t>
  </si>
  <si>
    <t>VIVA3</t>
  </si>
  <si>
    <t>VIVA3 está em clara tendência de baixa pelas médias de 21 e 200 dias e segue em movimento de baixa. Abaixo dos 18,01 pode buscar suportes 16,29 ou 12,05. Teria sinal de repique altista fechando acima dos 18,78 mirando resistências em 29,99 ou 38,45. O IFR sobrevendido alerta para recuperações se superar 18,78</t>
  </si>
  <si>
    <t>Vulcabras</t>
  </si>
  <si>
    <t>VULC3</t>
  </si>
  <si>
    <t>VULC3 está em clara tendência de baixa pelas médias de 21 e 200 dias e segue em movimento de baixa. Abaixo dos 11,85 pode buscar suportes 11,2 ou 9,52. Teria sinal de repique altista fechando acima dos 12,32 mirando resistências em 16,63 ou 19,98.</t>
  </si>
  <si>
    <t>Weg</t>
  </si>
  <si>
    <t>WEGE3</t>
  </si>
  <si>
    <t>WEGE3 apesar de estar em tendência de alta no longo prazo pela média de 200 dias, no curto prazo está em realização. Abaixo dos 47,65 pode seguir em baixa no curto prazo mirando suportes em 41,15 ou 37,57. Teria sinal de retomada altista fechando acima dos 49,93 mirando resistências em 52,71 ou 59,85.</t>
  </si>
  <si>
    <t>Western Digital Corp</t>
  </si>
  <si>
    <t>W1DC34</t>
  </si>
  <si>
    <t>W1DC34 está em clara tendência de baixa pelas médias de 21 e 200 dias e segue em movimento de baixa. Abaixo dos 1463,33 pode buscar suportes 1248,51 ou 1033,69. Teria sinal de repique altista fechando acima dos 1690 mirando resistências em 2158,53 ou 2588,16. O IFR sobrevendido alerta para recuperações se superar 1690</t>
  </si>
  <si>
    <t>Xp Inc.</t>
  </si>
  <si>
    <t>XPBR31</t>
  </si>
  <si>
    <t>Yduqs Part</t>
  </si>
  <si>
    <t>YDUQ3</t>
  </si>
  <si>
    <t>YDUQ3 está em clara tendência de baixa pelas médias de 21 e 200 dias e segue em movimento de baixa. Abaixo dos 9,05 pode buscar suportes 8,26 ou 6,21. Teria sinal de repique altista fechando acima dos 9,44 mirando resistências em 14,87 ou 18,95. O IFR sobrevendido alerta para recuperações se superar 9,44</t>
  </si>
  <si>
    <t>BB Etf Dolar</t>
  </si>
  <si>
    <t>DOLA11</t>
  </si>
  <si>
    <t>DOLA11 está em tendência de alta pelas médias de 21 e 200 dias e vai mantendo sinal de força altista. Acima dos 11,01 pode buscar projeções nos 11,66 ou 12,73. Teria sinal de realização na perda dos 10,85 mirando os 9,92 ou 9,38. O IFR sobrecomprado alerta realizações se perder 10,85.</t>
  </si>
  <si>
    <t>BTG Div Real</t>
  </si>
  <si>
    <t>DOLB11</t>
  </si>
  <si>
    <t>DOLB11 está em tendência de alta pelas médias de 21 e 200 dias e vai mantendo sinal de força altista. Acima dos 105,59 pode buscar projeções nos 113,11 ou 125,28. Teria sinal de realização na perda dos 103,42 mirando os 93,42 ou 89,65. O padrão de volume favorece a alta. O IFR sobrecomprado alerta realizações se perder 103,42.</t>
  </si>
  <si>
    <t>BTG Sphedge</t>
  </si>
  <si>
    <t>SPBZ11</t>
  </si>
  <si>
    <t>SPBZ11 apesar de estar em tendência de alta no longo prazo pela média de 200 dias, no curto prazo está em realização. Abaixo dos 118,42 pode seguir em baixa no curto prazo mirando suportes em 116,19 ou 113,97. Teria sinal de retomada altista fechando acima dos 125,61 mirando resistências em 130,05 ou 137,24.</t>
  </si>
  <si>
    <t>Btgp Golb</t>
  </si>
  <si>
    <t>GOLB11</t>
  </si>
  <si>
    <t>GOLB11 apesar de estar em tendência de baixa no longo prazo pela média de 200 dias, no curto prazo está com sinal de recuperação favorecendo repiques de alta. Acima dos 105,41 pode seguir repique altista na direção resistências nos 110,5 ou 117,77. Caso perca os 104,24 teria sinal de baixa projetando de 98,73 a 95,09. O padrão de volume favorece a alta.</t>
  </si>
  <si>
    <t>Etf Brad Bov</t>
  </si>
  <si>
    <t>BOVB11</t>
  </si>
  <si>
    <t>BOVB11 está em clara tendência de baixa pelas médias de 21 e 200 dias e segue em movimento de baixa. Abaixo dos 168,53 pode buscar suportes 154,24 ou 139,95. Teria sinal de repique altista fechando acima dos 173 mirando resistências em 214,76 ou 243,33. O IFR sobrevendido alerta para recuperações se superar 173</t>
  </si>
  <si>
    <t>Etf BV Spyi</t>
  </si>
  <si>
    <t>SPYI11</t>
  </si>
  <si>
    <t>SPYI11 está em tendência de alta pelas médias de 21 e 200 dias, mas começa a dar sinal de possível realização. Abaixo dos 110,5 poderia realizar na direção dos suportes 103,36 ou 99,85. Caso supere os 114,7 retomaria sinal de alta com projeções nos 121,7 ou 133,04.</t>
  </si>
  <si>
    <t>Fundo Buena Vista II Fundo de Índice</t>
  </si>
  <si>
    <t>QQQI11</t>
  </si>
  <si>
    <t>QQQI11 apesar de estar em tendência de alta no longo prazo pela média de 200 dias, no curto prazo está em realização. Abaixo dos 89,44 pode seguir em baixa no curto prazo mirando suportes em 86,33 ou 83,22. Teria sinal de retomada altista fechando acima dos 95,93 mirando resistências em 99,5 ou 105,71.</t>
  </si>
  <si>
    <t>Hashdex Btcn</t>
  </si>
  <si>
    <t>BITH11</t>
  </si>
  <si>
    <t>BITH11 está em tendência de alta pelas médias de 21 e 200 dias, mas começa a dar sinal de possível realização. Abaixo dos 90,03 poderia realizar na direção dos suportes 87,1 ou 84,18. Caso supere os 99,49 retomaria sinal de alta com projeções nos 105,33 ou 114,79.</t>
  </si>
  <si>
    <t>Hashdex Nci</t>
  </si>
  <si>
    <t>HASH11</t>
  </si>
  <si>
    <t>HASH11 apesar de estar em tendência de alta no longo prazo pela média de 200 dias, no curto prazo está em realização. Abaixo dos 51,86 pode seguir em baixa no curto prazo mirando suportes em 50,19 ou 48,53. Teria sinal de retomada altista fechando acima dos 57,24 mirando resistências em 60,56 ou 65,94.</t>
  </si>
  <si>
    <t>Investo Chip</t>
  </si>
  <si>
    <t>CHIP11</t>
  </si>
  <si>
    <t>CHIP11 está em clara tendência de baixa pelas médias de 21 e 200 dias e segue em movimento de baixa. Abaixo dos 30,3 pode buscar suportes 27,81 ou 25,32. Teria sinal de repique altista fechando acima dos 32,91 mirando resistências em 38,35 ou 43,32. O IFR sobrevendido alerta para recuperações se superar 32,91</t>
  </si>
  <si>
    <t>Investo Wrld</t>
  </si>
  <si>
    <t>WRLD11</t>
  </si>
  <si>
    <t>WRLD11 está em tendência de alta pelas médias de 21 e 200 dias, mas começa a dar sinal de possível realização. Abaixo dos 150,41 poderia realizar na direção dos suportes 140,74 ou 135,78. Caso supere os 156,79 retomaria sinal de alta com projeções nos 166,7 ou 182,75.</t>
  </si>
  <si>
    <t>Investoutil</t>
  </si>
  <si>
    <t>UTLL11</t>
  </si>
  <si>
    <t>UTLL11 está em clara tendência de baixa pelas médias de 21 e 200 dias e segue em movimento de baixa. Abaixo dos 111,98 pode buscar suportes 107,58 ou 95,52. Teria sinal de repique altista fechando acima dos 114,3 mirando resistências em 146,6 ou 170,71. O IFR sobrevendido alerta para recuperações se superar 114,3</t>
  </si>
  <si>
    <t>Ishares Bova Ci</t>
  </si>
  <si>
    <t>BOVA11</t>
  </si>
  <si>
    <t>BOVA11 está em clara tendência de baixa pelas médias de 21 e 200 dias e segue em movimento de baixa. Abaixo dos 161,77 pode buscar suportes 147,95 ou 134,13. Teria sinal de repique altista fechando acima dos 166,28 mirando resistências em 206,48 ou 234,11. O IFR sobrevendido alerta para recuperações se superar 166,28</t>
  </si>
  <si>
    <t>Ishares Cap5</t>
  </si>
  <si>
    <t>CAPE11</t>
  </si>
  <si>
    <t>CAPE11 está em clara tendência de baixa pelas médias de 21 e 200 dias e segue em movimento de baixa. Abaixo dos 131,51 pode buscar suportes 129,89 ou 118,29. Teria sinal de repique altista fechando acima dos 133,85 mirando resistências em 167,43 ou 190,62. O IFR sobrevendido alerta para recuperações se superar 133,85</t>
  </si>
  <si>
    <t>Ishares Eqwe</t>
  </si>
  <si>
    <t>EWBZ11</t>
  </si>
  <si>
    <t>EWBZ11 está em clara tendência de baixa pelas médias de 21 e 200 dias e segue em movimento de baixa. Abaixo dos 113,23 pode buscar suportes 110,2 ou 95,87. Teria sinal de repique altista fechando acima dos 115,01 mirando resistências em 156,57 ou 185,22. O IFR sobrevendido alerta para recuperações se superar 115,01</t>
  </si>
  <si>
    <t>iShares MSCI Acwi (All Country World Index)</t>
  </si>
  <si>
    <t>BACW39</t>
  </si>
  <si>
    <t>BACW39 está em tendência de alta pelas médias de 21 e 200 dias, mas começa a dar sinal de possível realização. Abaixo dos 83,45 poderia realizar na direção dos suportes 78,26 ou 75,45. Caso supere os 87,35 retomaria sinal de alta com projeções nos 92,96 ou 102,05.</t>
  </si>
  <si>
    <t>iShares MSCI South Korea Capped ETF</t>
  </si>
  <si>
    <t>BEWY39</t>
  </si>
  <si>
    <t>BEWY39 está em clara tendência de baixa pelas médias de 21 e 200 dias e segue em movimento de baixa. Abaixo dos 92,4 pode buscar suportes 86 ou 79,6. Teria sinal de repique altista fechando acima dos 100 mirando resistências em 113,1 ou 125,89.</t>
  </si>
  <si>
    <t>Ishares S&amp;P 500</t>
  </si>
  <si>
    <t>IVVB11</t>
  </si>
  <si>
    <t>IVVB11 está em tendência de alta pelas médias de 21 e 200 dias, mas começa a dar sinal de possível realização. Abaixo dos 455,7 poderia realizar na direção dos suportes 429,51 ou 413,95. Caso supere os 479,85 retomaria sinal de alta com projeções nos 510,96 ou 561,3.</t>
  </si>
  <si>
    <t>Ishares Smal Ci</t>
  </si>
  <si>
    <t>SMAL11</t>
  </si>
  <si>
    <t>SMAL11 está em clara tendência de baixa pelas médias de 21 e 200 dias e segue em movimento de baixa. Abaixo dos 94,05 pode buscar suportes 87 ou 70,56. Teria sinal de repique altista fechando acima dos 96,85 mirando resistências em 140,2 ou 173,07. O IFR sobrevendido alerta para recuperações se superar 96,85</t>
  </si>
  <si>
    <t>It Now Ibov</t>
  </si>
  <si>
    <t>BOVV11</t>
  </si>
  <si>
    <t>BOVV11 está em clara tendência de baixa pelas médias de 21 e 200 dias e segue em movimento de baixa. Abaixo dos 169,88 pode buscar suportes 155,33 ou 140,78. Teria sinal de repique altista fechando acima dos 174,6 mirando resistências em 216,96 ou 246,05. O IFR sobrevendido alerta para recuperações se superar 174,6</t>
  </si>
  <si>
    <t>It Now Idiv</t>
  </si>
  <si>
    <t>DIVO11</t>
  </si>
  <si>
    <t>DIVO11 está em clara tendência de baixa pelas médias de 21 e 200 dias e segue em movimento de baixa. Abaixo dos 118,3 pode buscar suportes 74,52 ou 51,59. Teria sinal de repique altista fechando acima dos 120,24 mirando resistências em 148,71 ou 194,55. O IFR sobrevendido alerta para recuperações se superar 120,24</t>
  </si>
  <si>
    <t>It Now Ifnc Fundo de Indice</t>
  </si>
  <si>
    <t>FIND11</t>
  </si>
  <si>
    <t>FIND11 está em tendência de baixa pelas médias de 21 e 200 dias, mas começa a dar sinais de repiques de alta. Acima dos 163,25 teria sinal de repique altista mirando resistências nos 229,32 ou 294,81. Já uma perda dos 160,31 traria de volta o sinal de baixa projetando de 123,34 a 90,59. O IFR sobrevendido alerta para recuperações se superar 163,25</t>
  </si>
  <si>
    <t>It Now SP BR</t>
  </si>
  <si>
    <t>SPXR11</t>
  </si>
  <si>
    <t>SPXR11 apesar de estar em tendência de alta no longo prazo pela média de 200 dias, no curto prazo está em realização. Abaixo dos 73,2 pode seguir em baixa no curto prazo mirando suportes em 71,8 ou 70,4. Teria sinal de retomada altista fechando acima dos 77,72 mirando resistências em 80,51 ou 85,03.</t>
  </si>
  <si>
    <t>It Now Spxi</t>
  </si>
  <si>
    <t>SPXI11</t>
  </si>
  <si>
    <t>SPXI11 está em tendência de alta pelas médias de 21 e 200 dias, mas começa a dar sinal de possível realização. Abaixo dos 55,45 poderia realizar na direção dos suportes 52,2 ou 50,41. Caso supere os 57,98 retomaria sinal de alta com projeções nos 61,55 ou 67,33.</t>
  </si>
  <si>
    <t>It Now Teck</t>
  </si>
  <si>
    <t>TECK11</t>
  </si>
  <si>
    <t>TECK11 apesar de estar em tendência de alta no longo prazo pela média de 200 dias, no curto prazo está em realização. Abaixo dos 117,9 pode seguir em baixa no curto prazo mirando suportes em 112 ou 106,32. Teria sinal de retomada altista fechando acima dos 130,38 mirando resistências em 141,73 ou 160,11.</t>
  </si>
  <si>
    <t>Nuibovhighbt</t>
  </si>
  <si>
    <t>HIGH11</t>
  </si>
  <si>
    <t>HIGH11 está em tendência de baixa pelas médias de 21 e 200 dias, mas começa a dar sinais de repiques de alta. Acima dos 67,61 teria sinal de repique altista mirando resistências nos 118,72 ou 157,01. Já uma perda dos 65,97 traria de volta o sinal de baixa projetando de 56,76 a 37,61. O IFR sobrevendido alerta para recuperações se superar 67,61</t>
  </si>
  <si>
    <t>Qr Bitcoin</t>
  </si>
  <si>
    <t>QBTC11</t>
  </si>
  <si>
    <t>QBTC11 está em tendência de alta pelas médias de 21 e 200 dias, mas começa a dar sinal de possível realização. Abaixo dos 24,2 poderia realizar na direção dos suportes 23,46 ou 22,72. Caso supere os 26,58 retomaria sinal de alta com projeções nos 28,05 ou 30,43.</t>
  </si>
  <si>
    <t>Trend Ibovx</t>
  </si>
  <si>
    <t>BOVX11</t>
  </si>
  <si>
    <t>BOVX11 está em clara tendência de baixa pelas médias de 21 e 200 dias e segue em movimento de baixa. Abaixo dos 16,89 pode buscar suportes 15,44 ou 14. Teria sinal de repique altista fechando acima dos 17,36 mirando resistências em 21,56 ou 24,44. O IFR sobrevendido alerta para recuperações se superar 17,36</t>
  </si>
  <si>
    <t>Trend Nasdaq</t>
  </si>
  <si>
    <t>NASD11</t>
  </si>
  <si>
    <t>NASD11 apesar de estar em tendência de alta no longo prazo pela média de 200 dias, no curto prazo está em realização. Abaixo dos 20,09 pode seguir em baixa no curto prazo mirando suportes em 19,34 ou 18,6. Teria sinal de retomada altista fechando acima dos 21,56 mirando resistências em 22,5 ou 23,98.</t>
  </si>
  <si>
    <t>Trend Ouro</t>
  </si>
  <si>
    <t>GOLD11</t>
  </si>
  <si>
    <t>GOLD11 apesar de estar em tendência de baixa no longo prazo pela média de 200 dias, no curto prazo está com sinal de recuperação favorecendo repiques de alta. Acima dos 23,47 pode seguir repique altista na direção resistências nos 25,17 ou 27,93. Caso perca os 23,11 teria sinal de baixa projetando de 20,71 a 19,85. O padrão de volume favorece a alta.</t>
  </si>
  <si>
    <t>Trend SP Brl</t>
  </si>
  <si>
    <t>SPXH11</t>
  </si>
  <si>
    <t>SPXH11 apesar de estar em tendência de alta no longo prazo pela média de 200 dias, no curto prazo está em realização. Abaixo dos 57,04 pode seguir em baixa no curto prazo mirando suportes em 55,84 ou 54,64. Teria sinal de retomada altista fechando acima dos 60,92 mirando resistências em 63,31 ou 67,19.</t>
  </si>
  <si>
    <t>Vaneck Gold Miners ETF</t>
  </si>
  <si>
    <t>GDXB39</t>
  </si>
  <si>
    <t>GDXB39 está em tendência de alta pelas médias de 21 e 200 dias e vai mantendo sinal de força altista. Acima dos 159 pode buscar projeções nos 175,16 ou 201,31. Teria sinal de realização na perda dos 152,5 mirando os 132,85 ou 124,76. O padrão de volume favorece 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</si>
</sst>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S16" sqref="S16"/>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22</v>
      </c>
      <c r="Y3" s="50">
        <f>Y7-Y10</f>
        <v>166</v>
      </c>
      <c r="Z3" s="51">
        <f>X3/(Y3+X3)</f>
        <v>0.11702127659574468</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0.34782608695652173</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38</v>
      </c>
      <c r="Y7" s="33">
        <f>COUNTIF($R$17:$R$352,"Baixa")</f>
        <v>196</v>
      </c>
      <c r="Z7" s="33"/>
      <c r="AA7" s="33">
        <f>X7+Y7</f>
        <v>234</v>
      </c>
    </row>
    <row r="8" spans="2:29" ht="15" customHeight="1" x14ac:dyDescent="0.25">
      <c r="B8" s="3"/>
      <c r="C8" s="26"/>
      <c r="D8" s="27"/>
      <c r="E8" s="60"/>
      <c r="F8" s="27"/>
      <c r="G8" s="27"/>
      <c r="H8" s="27"/>
      <c r="I8" s="27"/>
      <c r="J8" s="27"/>
      <c r="K8" s="27"/>
      <c r="L8" s="27"/>
      <c r="M8" s="27"/>
      <c r="N8" s="27"/>
      <c r="O8" s="27"/>
      <c r="P8" s="28"/>
      <c r="Q8" s="53"/>
      <c r="R8" s="27"/>
      <c r="S8" s="29"/>
      <c r="T8" s="20"/>
      <c r="X8" s="34">
        <f>X7/AA7</f>
        <v>0.1623931623931624</v>
      </c>
      <c r="Y8" s="34">
        <f>Y7/AA7</f>
        <v>0.83760683760683763</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46</v>
      </c>
      <c r="W9" s="49" t="s">
        <v>14</v>
      </c>
      <c r="X9" s="45">
        <f>SUMIF(D17:D352,"=*34*",F17:F352)/V9</f>
        <v>3.0217391304347827</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0.34782608695652173</v>
      </c>
      <c r="W10" s="44" t="s">
        <v>9</v>
      </c>
      <c r="X10" s="47">
        <f>COUNTIFS(D17:D352,"=*34*",R17:R352,"Alta")</f>
        <v>16</v>
      </c>
      <c r="Y10" s="48">
        <f>V9-X10</f>
        <v>30</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46332</v>
      </c>
      <c r="T15" s="20"/>
      <c r="W15" s="1" t="s">
        <v>15</v>
      </c>
    </row>
    <row r="16" spans="2:29" ht="25.15" customHeight="1" x14ac:dyDescent="0.25">
      <c r="B16" s="3"/>
      <c r="C16" s="63" t="s">
        <v>0</v>
      </c>
      <c r="D16" s="63"/>
      <c r="E16" s="7" t="s">
        <v>24</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clara tendência de baixa pelas médias de 21 e 200 dias e segue em movimento de baixa. Abaixo dos 15,29 pode buscar suportes 14,1 ou 12,91. Teria sinal de repique altista fechando acima dos 16,01 mirando resistências em 19,14 ou 21,51.</v>
      </c>
    </row>
    <row r="17" spans="2:261" s="12" customFormat="1" ht="75" customHeight="1" x14ac:dyDescent="0.25">
      <c r="B17" s="3"/>
      <c r="C17" s="9" t="s">
        <v>25</v>
      </c>
      <c r="D17" s="16" t="s">
        <v>26</v>
      </c>
      <c r="E17" s="61">
        <v>10.119999999999999</v>
      </c>
      <c r="F17" s="16">
        <v>0</v>
      </c>
      <c r="G17" s="15">
        <v>10.029999999999999</v>
      </c>
      <c r="H17" s="15">
        <v>8.08</v>
      </c>
      <c r="I17" s="15">
        <v>6.13</v>
      </c>
      <c r="J17" s="14"/>
      <c r="K17" s="15">
        <v>10.64</v>
      </c>
      <c r="L17" s="15">
        <v>14.53</v>
      </c>
      <c r="M17" s="15">
        <v>20.83</v>
      </c>
      <c r="N17" s="54"/>
      <c r="O17" s="15">
        <v>33.006431802000002</v>
      </c>
      <c r="P17" s="15">
        <v>36.709979238000003</v>
      </c>
      <c r="Q17" s="15" t="s">
        <v>27</v>
      </c>
      <c r="R17" s="16" t="s">
        <v>27</v>
      </c>
      <c r="S17" s="37" t="s">
        <v>28</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29</v>
      </c>
      <c r="D18" s="17" t="s">
        <v>30</v>
      </c>
      <c r="E18" s="62">
        <v>22.74</v>
      </c>
      <c r="F18" s="17">
        <v>0</v>
      </c>
      <c r="G18" s="14">
        <v>22.68</v>
      </c>
      <c r="H18" s="14">
        <v>20.13</v>
      </c>
      <c r="I18" s="14">
        <v>17.579999999999998</v>
      </c>
      <c r="J18" s="14"/>
      <c r="K18" s="14">
        <v>23.82</v>
      </c>
      <c r="L18" s="14">
        <v>28.91</v>
      </c>
      <c r="M18" s="14">
        <v>37.15</v>
      </c>
      <c r="N18" s="54"/>
      <c r="O18" s="14">
        <v>31.848034691999999</v>
      </c>
      <c r="P18" s="31">
        <v>26.231402571</v>
      </c>
      <c r="Q18" s="31" t="s">
        <v>27</v>
      </c>
      <c r="R18" s="17" t="s">
        <v>27</v>
      </c>
      <c r="S18" s="38" t="s">
        <v>31</v>
      </c>
      <c r="T18" s="10"/>
      <c r="U18" s="11"/>
      <c r="V18" s="11"/>
      <c r="W18" s="11"/>
      <c r="X18" s="36">
        <f>SUM(F17:F352)/Y18</f>
        <v>2.2447257383966246</v>
      </c>
      <c r="Y18" s="11">
        <f>COUNT(F17:F352)</f>
        <v>237</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32</v>
      </c>
      <c r="D19" s="16" t="s">
        <v>33</v>
      </c>
      <c r="E19" s="61">
        <v>281.91000000000003</v>
      </c>
      <c r="F19" s="16">
        <v>3</v>
      </c>
      <c r="G19" s="15">
        <v>278.10000000000002</v>
      </c>
      <c r="H19" s="15">
        <v>231.98</v>
      </c>
      <c r="I19" s="15">
        <v>185.86</v>
      </c>
      <c r="J19" s="14"/>
      <c r="K19" s="15">
        <v>319</v>
      </c>
      <c r="L19" s="15">
        <v>411.23</v>
      </c>
      <c r="M19" s="15">
        <v>560.48</v>
      </c>
      <c r="N19" s="54"/>
      <c r="O19" s="15">
        <v>28.433074712</v>
      </c>
      <c r="P19" s="15">
        <v>34.618278844000002</v>
      </c>
      <c r="Q19" s="15" t="s">
        <v>34</v>
      </c>
      <c r="R19" s="16" t="s">
        <v>27</v>
      </c>
      <c r="S19" s="37" t="s">
        <v>35</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36</v>
      </c>
      <c r="D20" s="17" t="s">
        <v>37</v>
      </c>
      <c r="E20" s="62">
        <v>21.12</v>
      </c>
      <c r="F20" s="17">
        <v>7</v>
      </c>
      <c r="G20" s="14">
        <v>20.55</v>
      </c>
      <c r="H20" s="14">
        <v>18.54</v>
      </c>
      <c r="I20" s="14">
        <v>16.53</v>
      </c>
      <c r="J20" s="14"/>
      <c r="K20" s="14">
        <v>21.68</v>
      </c>
      <c r="L20" s="14">
        <v>25.69</v>
      </c>
      <c r="M20" s="14">
        <v>32.18</v>
      </c>
      <c r="N20" s="54"/>
      <c r="O20" s="14">
        <v>70.615743609999996</v>
      </c>
      <c r="P20" s="31">
        <v>8.8670459924000014</v>
      </c>
      <c r="Q20" s="31" t="s">
        <v>27</v>
      </c>
      <c r="R20" s="17" t="s">
        <v>34</v>
      </c>
      <c r="S20" s="38" t="s">
        <v>38</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39</v>
      </c>
      <c r="D21" s="16" t="s">
        <v>40</v>
      </c>
      <c r="E21" s="61">
        <v>5.26</v>
      </c>
      <c r="F21" s="16">
        <v>0</v>
      </c>
      <c r="G21" s="15">
        <v>5.17</v>
      </c>
      <c r="H21" s="15">
        <v>4.09</v>
      </c>
      <c r="I21" s="15">
        <v>3.01</v>
      </c>
      <c r="J21" s="14"/>
      <c r="K21" s="15">
        <v>5.35</v>
      </c>
      <c r="L21" s="15">
        <v>7.5</v>
      </c>
      <c r="M21" s="15">
        <v>10.98</v>
      </c>
      <c r="N21" s="54"/>
      <c r="O21" s="15">
        <v>41.026449925999998</v>
      </c>
      <c r="P21" s="15">
        <v>17.503092428999999</v>
      </c>
      <c r="Q21" s="15" t="s">
        <v>27</v>
      </c>
      <c r="R21" s="16" t="s">
        <v>27</v>
      </c>
      <c r="S21" s="37" t="s">
        <v>41</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42</v>
      </c>
      <c r="D22" s="17" t="s">
        <v>43</v>
      </c>
      <c r="E22" s="62">
        <v>25.05</v>
      </c>
      <c r="F22" s="17">
        <v>2</v>
      </c>
      <c r="G22" s="14">
        <v>24.71</v>
      </c>
      <c r="H22" s="14">
        <v>20.7</v>
      </c>
      <c r="I22" s="14">
        <v>16.690000000000001</v>
      </c>
      <c r="J22" s="14"/>
      <c r="K22" s="14">
        <v>25.56</v>
      </c>
      <c r="L22" s="14">
        <v>33.57</v>
      </c>
      <c r="M22" s="14">
        <v>46.53</v>
      </c>
      <c r="N22" s="54"/>
      <c r="O22" s="14">
        <v>30.658435433000001</v>
      </c>
      <c r="P22" s="31">
        <v>333.66643229000005</v>
      </c>
      <c r="Q22" s="31" t="s">
        <v>27</v>
      </c>
      <c r="R22" s="17" t="s">
        <v>27</v>
      </c>
      <c r="S22" s="38" t="s">
        <v>44</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45</v>
      </c>
      <c r="D23" s="16" t="s">
        <v>46</v>
      </c>
      <c r="E23" s="61">
        <v>12.66</v>
      </c>
      <c r="F23" s="16">
        <v>0</v>
      </c>
      <c r="G23" s="15">
        <v>12.64</v>
      </c>
      <c r="H23" s="15">
        <v>10.199999999999999</v>
      </c>
      <c r="I23" s="15">
        <v>7.77</v>
      </c>
      <c r="J23" s="14"/>
      <c r="K23" s="15">
        <v>13.44</v>
      </c>
      <c r="L23" s="15">
        <v>18.3</v>
      </c>
      <c r="M23" s="15">
        <v>26.18</v>
      </c>
      <c r="N23" s="54"/>
      <c r="O23" s="15">
        <v>33.320273245000003</v>
      </c>
      <c r="P23" s="15">
        <v>52.748493667000005</v>
      </c>
      <c r="Q23" s="15" t="s">
        <v>27</v>
      </c>
      <c r="R23" s="16" t="s">
        <v>27</v>
      </c>
      <c r="S23" s="37" t="s">
        <v>47</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48</v>
      </c>
      <c r="D24" s="17" t="s">
        <v>49</v>
      </c>
      <c r="E24" s="62">
        <v>128.94</v>
      </c>
      <c r="F24" s="17">
        <v>0</v>
      </c>
      <c r="G24" s="14">
        <v>126.91</v>
      </c>
      <c r="H24" s="14">
        <v>115.02</v>
      </c>
      <c r="I24" s="14">
        <v>103.13</v>
      </c>
      <c r="J24" s="14"/>
      <c r="K24" s="14">
        <v>134.24</v>
      </c>
      <c r="L24" s="14">
        <v>158.01</v>
      </c>
      <c r="M24" s="14">
        <v>196.48</v>
      </c>
      <c r="N24" s="54"/>
      <c r="O24" s="14">
        <v>36.122258311000003</v>
      </c>
      <c r="P24" s="31">
        <v>64.428151698999997</v>
      </c>
      <c r="Q24" s="31" t="s">
        <v>27</v>
      </c>
      <c r="R24" s="17" t="s">
        <v>27</v>
      </c>
      <c r="S24" s="38" t="s">
        <v>50</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51</v>
      </c>
      <c r="D25" s="16" t="s">
        <v>52</v>
      </c>
      <c r="E25" s="61">
        <v>32.15</v>
      </c>
      <c r="F25" s="16">
        <v>0</v>
      </c>
      <c r="G25" s="15">
        <v>32.15</v>
      </c>
      <c r="H25" s="15">
        <v>28.56</v>
      </c>
      <c r="I25" s="15">
        <v>24.98</v>
      </c>
      <c r="J25" s="14"/>
      <c r="K25" s="15">
        <v>33.5</v>
      </c>
      <c r="L25" s="15">
        <v>40.659999999999997</v>
      </c>
      <c r="M25" s="15">
        <v>52.25</v>
      </c>
      <c r="N25" s="54"/>
      <c r="O25" s="15">
        <v>37.380646960999997</v>
      </c>
      <c r="P25" s="15">
        <v>72.241622094999997</v>
      </c>
      <c r="Q25" s="15" t="s">
        <v>27</v>
      </c>
      <c r="R25" s="16" t="s">
        <v>27</v>
      </c>
      <c r="S25" s="37" t="s">
        <v>53</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54</v>
      </c>
      <c r="D26" s="17" t="s">
        <v>55</v>
      </c>
      <c r="E26" s="62">
        <v>71.430000000000007</v>
      </c>
      <c r="F26" s="17">
        <v>7</v>
      </c>
      <c r="G26" s="14">
        <v>69.37</v>
      </c>
      <c r="H26" s="14">
        <v>64.27</v>
      </c>
      <c r="I26" s="14">
        <v>59.17</v>
      </c>
      <c r="J26" s="14"/>
      <c r="K26" s="14">
        <v>74.5</v>
      </c>
      <c r="L26" s="14">
        <v>84.69</v>
      </c>
      <c r="M26" s="14">
        <v>101.18</v>
      </c>
      <c r="N26" s="54"/>
      <c r="O26" s="14">
        <v>62.184081479</v>
      </c>
      <c r="P26" s="31">
        <v>72.744704788999996</v>
      </c>
      <c r="Q26" s="31" t="s">
        <v>34</v>
      </c>
      <c r="R26" s="17" t="s">
        <v>34</v>
      </c>
      <c r="S26" s="38" t="s">
        <v>56</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57</v>
      </c>
      <c r="D27" s="16" t="s">
        <v>58</v>
      </c>
      <c r="E27" s="61">
        <v>15.48</v>
      </c>
      <c r="F27" s="16">
        <v>3</v>
      </c>
      <c r="G27" s="15">
        <v>15.13</v>
      </c>
      <c r="H27" s="15">
        <v>14.31</v>
      </c>
      <c r="I27" s="15">
        <v>13.49</v>
      </c>
      <c r="J27" s="14"/>
      <c r="K27" s="15">
        <v>15.49</v>
      </c>
      <c r="L27" s="15">
        <v>17.12</v>
      </c>
      <c r="M27" s="15">
        <v>19.77</v>
      </c>
      <c r="N27" s="54"/>
      <c r="O27" s="15">
        <v>47.997664688999997</v>
      </c>
      <c r="P27" s="15">
        <v>749.15675513999997</v>
      </c>
      <c r="Q27" s="15" t="s">
        <v>27</v>
      </c>
      <c r="R27" s="16" t="s">
        <v>27</v>
      </c>
      <c r="S27" s="37" t="s">
        <v>59</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60</v>
      </c>
      <c r="D28" s="17" t="s">
        <v>61</v>
      </c>
      <c r="E28" s="62">
        <v>2.39</v>
      </c>
      <c r="F28" s="17">
        <v>2</v>
      </c>
      <c r="G28" s="14">
        <v>2.13</v>
      </c>
      <c r="H28" s="14">
        <v>0.92</v>
      </c>
      <c r="I28" s="14">
        <v>-0.28000000000000003</v>
      </c>
      <c r="J28" s="14"/>
      <c r="K28" s="14">
        <v>2.39</v>
      </c>
      <c r="L28" s="14">
        <v>4.8</v>
      </c>
      <c r="M28" s="14">
        <v>8.7100000000000009</v>
      </c>
      <c r="N28" s="54"/>
      <c r="O28" s="14">
        <v>26.417938541000002</v>
      </c>
      <c r="P28" s="31">
        <v>60.061965904999994</v>
      </c>
      <c r="Q28" s="31" t="s">
        <v>27</v>
      </c>
      <c r="R28" s="17" t="s">
        <v>27</v>
      </c>
      <c r="S28" s="38" t="s">
        <v>62</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63</v>
      </c>
      <c r="D29" s="16" t="s">
        <v>64</v>
      </c>
      <c r="E29" s="61">
        <v>94.72</v>
      </c>
      <c r="F29" s="16">
        <v>7</v>
      </c>
      <c r="G29" s="15">
        <v>93.79</v>
      </c>
      <c r="H29" s="15">
        <v>87.27</v>
      </c>
      <c r="I29" s="15">
        <v>80.75</v>
      </c>
      <c r="J29" s="14"/>
      <c r="K29" s="15">
        <v>97.19</v>
      </c>
      <c r="L29" s="15">
        <v>110.22</v>
      </c>
      <c r="M29" s="15">
        <v>131.30000000000001</v>
      </c>
      <c r="N29" s="54"/>
      <c r="O29" s="15">
        <v>62.555427928</v>
      </c>
      <c r="P29" s="15">
        <v>45.171018384</v>
      </c>
      <c r="Q29" s="15" t="s">
        <v>34</v>
      </c>
      <c r="R29" s="16" t="s">
        <v>34</v>
      </c>
      <c r="S29" s="37" t="s">
        <v>65</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66</v>
      </c>
      <c r="D30" s="17" t="s">
        <v>67</v>
      </c>
      <c r="E30" s="62">
        <v>136.78</v>
      </c>
      <c r="F30" s="17">
        <v>0</v>
      </c>
      <c r="G30" s="14">
        <v>136</v>
      </c>
      <c r="H30" s="14">
        <v>122.61</v>
      </c>
      <c r="I30" s="14">
        <v>109.22</v>
      </c>
      <c r="J30" s="14"/>
      <c r="K30" s="14">
        <v>145.77000000000001</v>
      </c>
      <c r="L30" s="14">
        <v>172.54</v>
      </c>
      <c r="M30" s="14">
        <v>215.87</v>
      </c>
      <c r="N30" s="54"/>
      <c r="O30" s="14">
        <v>29.373555982999999</v>
      </c>
      <c r="P30" s="31">
        <v>11.579000082</v>
      </c>
      <c r="Q30" s="31" t="s">
        <v>27</v>
      </c>
      <c r="R30" s="17" t="s">
        <v>27</v>
      </c>
      <c r="S30" s="38" t="s">
        <v>68</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69</v>
      </c>
      <c r="D31" s="16" t="s">
        <v>70</v>
      </c>
      <c r="E31" s="61">
        <v>8.4499999999999993</v>
      </c>
      <c r="F31" s="16">
        <v>2</v>
      </c>
      <c r="G31" s="15">
        <v>8.0299999999999994</v>
      </c>
      <c r="H31" s="15">
        <v>5.76</v>
      </c>
      <c r="I31" s="15">
        <v>3.5</v>
      </c>
      <c r="J31" s="14"/>
      <c r="K31" s="15">
        <v>8.56</v>
      </c>
      <c r="L31" s="15">
        <v>13.08</v>
      </c>
      <c r="M31" s="15">
        <v>20.399999999999999</v>
      </c>
      <c r="N31" s="54"/>
      <c r="O31" s="15">
        <v>35.604246816</v>
      </c>
      <c r="P31" s="15">
        <v>272.45495367000001</v>
      </c>
      <c r="Q31" s="15" t="s">
        <v>27</v>
      </c>
      <c r="R31" s="16" t="s">
        <v>27</v>
      </c>
      <c r="S31" s="37" t="s">
        <v>71</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72</v>
      </c>
      <c r="D32" s="17" t="s">
        <v>73</v>
      </c>
      <c r="E32" s="62">
        <v>132.85</v>
      </c>
      <c r="F32" s="17">
        <v>6</v>
      </c>
      <c r="G32" s="14">
        <v>122.44</v>
      </c>
      <c r="H32" s="14">
        <v>98.08</v>
      </c>
      <c r="I32" s="14">
        <v>73.72</v>
      </c>
      <c r="J32" s="14"/>
      <c r="K32" s="14">
        <v>137.30000000000001</v>
      </c>
      <c r="L32" s="14">
        <v>186.01</v>
      </c>
      <c r="M32" s="14">
        <v>264.85000000000002</v>
      </c>
      <c r="N32" s="54"/>
      <c r="O32" s="14">
        <v>47.571903341000002</v>
      </c>
      <c r="P32" s="31">
        <v>116.41528791</v>
      </c>
      <c r="Q32" s="31" t="s">
        <v>34</v>
      </c>
      <c r="R32" s="17" t="s">
        <v>27</v>
      </c>
      <c r="S32" s="38" t="s">
        <v>74</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75</v>
      </c>
      <c r="D33" s="16" t="s">
        <v>76</v>
      </c>
      <c r="E33" s="61">
        <v>11.18</v>
      </c>
      <c r="F33" s="16">
        <v>2</v>
      </c>
      <c r="G33" s="15">
        <v>10.93</v>
      </c>
      <c r="H33" s="15">
        <v>8.85</v>
      </c>
      <c r="I33" s="15">
        <v>6.77</v>
      </c>
      <c r="J33" s="14"/>
      <c r="K33" s="15">
        <v>11.29</v>
      </c>
      <c r="L33" s="15">
        <v>15.44</v>
      </c>
      <c r="M33" s="15">
        <v>22.16</v>
      </c>
      <c r="N33" s="54"/>
      <c r="O33" s="15">
        <v>33.019913905000003</v>
      </c>
      <c r="P33" s="15">
        <v>90.116867952000007</v>
      </c>
      <c r="Q33" s="15" t="s">
        <v>27</v>
      </c>
      <c r="R33" s="16" t="s">
        <v>27</v>
      </c>
      <c r="S33" s="37" t="s">
        <v>77</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78</v>
      </c>
      <c r="D34" s="17" t="s">
        <v>79</v>
      </c>
      <c r="E34" s="62">
        <v>47.69</v>
      </c>
      <c r="F34" s="17">
        <v>2</v>
      </c>
      <c r="G34" s="14">
        <v>46.96</v>
      </c>
      <c r="H34" s="14">
        <v>42.09</v>
      </c>
      <c r="I34" s="14">
        <v>37.22</v>
      </c>
      <c r="J34" s="14"/>
      <c r="K34" s="14">
        <v>49.3</v>
      </c>
      <c r="L34" s="14">
        <v>59.03</v>
      </c>
      <c r="M34" s="14">
        <v>74.78</v>
      </c>
      <c r="N34" s="54"/>
      <c r="O34" s="14">
        <v>25.568690118999999</v>
      </c>
      <c r="P34" s="31">
        <v>1157.0110519999998</v>
      </c>
      <c r="Q34" s="31" t="s">
        <v>27</v>
      </c>
      <c r="R34" s="17" t="s">
        <v>27</v>
      </c>
      <c r="S34" s="38" t="s">
        <v>80</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78</v>
      </c>
      <c r="D35" s="16" t="s">
        <v>81</v>
      </c>
      <c r="E35" s="61">
        <v>47.79</v>
      </c>
      <c r="F35" s="16">
        <v>0</v>
      </c>
      <c r="G35" s="15">
        <v>47.28</v>
      </c>
      <c r="H35" s="15">
        <v>42.28</v>
      </c>
      <c r="I35" s="15">
        <v>37.29</v>
      </c>
      <c r="J35" s="14"/>
      <c r="K35" s="15">
        <v>49</v>
      </c>
      <c r="L35" s="15">
        <v>58.98</v>
      </c>
      <c r="M35" s="15">
        <v>75.13</v>
      </c>
      <c r="N35" s="54"/>
      <c r="O35" s="15">
        <v>24.149430931000001</v>
      </c>
      <c r="P35" s="15">
        <v>139.56373371000001</v>
      </c>
      <c r="Q35" s="15" t="s">
        <v>27</v>
      </c>
      <c r="R35" s="16" t="s">
        <v>27</v>
      </c>
      <c r="S35" s="37" t="s">
        <v>82</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83</v>
      </c>
      <c r="D36" s="17" t="s">
        <v>84</v>
      </c>
      <c r="E36" s="62">
        <v>14.06</v>
      </c>
      <c r="F36" s="17">
        <v>2</v>
      </c>
      <c r="G36" s="14">
        <v>13.92</v>
      </c>
      <c r="H36" s="14">
        <v>9.3699999999999992</v>
      </c>
      <c r="I36" s="14">
        <v>4.82</v>
      </c>
      <c r="J36" s="14"/>
      <c r="K36" s="14">
        <v>14.62</v>
      </c>
      <c r="L36" s="14">
        <v>23.71</v>
      </c>
      <c r="M36" s="14">
        <v>38.42</v>
      </c>
      <c r="N36" s="54"/>
      <c r="O36" s="14">
        <v>27.650831354000001</v>
      </c>
      <c r="P36" s="31">
        <v>116.35607604</v>
      </c>
      <c r="Q36" s="31" t="s">
        <v>27</v>
      </c>
      <c r="R36" s="17" t="s">
        <v>27</v>
      </c>
      <c r="S36" s="38" t="s">
        <v>85</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86</v>
      </c>
      <c r="D37" s="16" t="s">
        <v>87</v>
      </c>
      <c r="E37" s="61">
        <v>14.36</v>
      </c>
      <c r="F37" s="16">
        <v>2</v>
      </c>
      <c r="G37" s="15">
        <v>14.04</v>
      </c>
      <c r="H37" s="15">
        <v>10.19</v>
      </c>
      <c r="I37" s="15">
        <v>6.34</v>
      </c>
      <c r="J37" s="14"/>
      <c r="K37" s="15">
        <v>14.44</v>
      </c>
      <c r="L37" s="15">
        <v>22.13</v>
      </c>
      <c r="M37" s="15">
        <v>34.58</v>
      </c>
      <c r="N37" s="54"/>
      <c r="O37" s="15">
        <v>28.545618465</v>
      </c>
      <c r="P37" s="15">
        <v>1418.5895424</v>
      </c>
      <c r="Q37" s="15" t="s">
        <v>27</v>
      </c>
      <c r="R37" s="16" t="s">
        <v>27</v>
      </c>
      <c r="S37" s="37" t="s">
        <v>88</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89</v>
      </c>
      <c r="D38" s="17" t="s">
        <v>90</v>
      </c>
      <c r="E38" s="62">
        <v>5.47</v>
      </c>
      <c r="F38" s="17">
        <v>3</v>
      </c>
      <c r="G38" s="14">
        <v>5.47</v>
      </c>
      <c r="H38" s="14">
        <v>4.68</v>
      </c>
      <c r="I38" s="14">
        <v>3.89</v>
      </c>
      <c r="J38" s="14"/>
      <c r="K38" s="14">
        <v>5.69</v>
      </c>
      <c r="L38" s="14">
        <v>7.26</v>
      </c>
      <c r="M38" s="14">
        <v>9.8000000000000007</v>
      </c>
      <c r="N38" s="54"/>
      <c r="O38" s="14">
        <v>33.090301930000003</v>
      </c>
      <c r="P38" s="31">
        <v>10.808485666000001</v>
      </c>
      <c r="Q38" s="31" t="s">
        <v>34</v>
      </c>
      <c r="R38" s="17" t="s">
        <v>27</v>
      </c>
      <c r="S38" s="38" t="s">
        <v>91</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92</v>
      </c>
      <c r="D39" s="16" t="s">
        <v>93</v>
      </c>
      <c r="E39" s="61">
        <v>12.61</v>
      </c>
      <c r="F39" s="16">
        <v>0</v>
      </c>
      <c r="G39" s="15">
        <v>12.56</v>
      </c>
      <c r="H39" s="15">
        <v>10.44</v>
      </c>
      <c r="I39" s="15">
        <v>8.32</v>
      </c>
      <c r="J39" s="14"/>
      <c r="K39" s="15">
        <v>13.01</v>
      </c>
      <c r="L39" s="15">
        <v>17.239999999999998</v>
      </c>
      <c r="M39" s="15">
        <v>24.09</v>
      </c>
      <c r="N39" s="54"/>
      <c r="O39" s="15">
        <v>27.116387190000001</v>
      </c>
      <c r="P39" s="15">
        <v>44.400233142999994</v>
      </c>
      <c r="Q39" s="15" t="s">
        <v>27</v>
      </c>
      <c r="R39" s="16" t="s">
        <v>27</v>
      </c>
      <c r="S39" s="37" t="s">
        <v>94</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95</v>
      </c>
      <c r="D40" s="17" t="s">
        <v>96</v>
      </c>
      <c r="E40" s="62">
        <v>37.9</v>
      </c>
      <c r="F40" s="17">
        <v>5</v>
      </c>
      <c r="G40" s="14">
        <v>37.11</v>
      </c>
      <c r="H40" s="14">
        <v>34.64</v>
      </c>
      <c r="I40" s="14">
        <v>32.17</v>
      </c>
      <c r="J40" s="14"/>
      <c r="K40" s="14">
        <v>38.200000000000003</v>
      </c>
      <c r="L40" s="14">
        <v>43.13</v>
      </c>
      <c r="M40" s="14">
        <v>51.11</v>
      </c>
      <c r="N40" s="54"/>
      <c r="O40" s="14">
        <v>27.026496915999999</v>
      </c>
      <c r="P40" s="31">
        <v>369.28635661999999</v>
      </c>
      <c r="Q40" s="31" t="s">
        <v>34</v>
      </c>
      <c r="R40" s="17" t="s">
        <v>27</v>
      </c>
      <c r="S40" s="38" t="s">
        <v>97</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98</v>
      </c>
      <c r="D41" s="16" t="s">
        <v>99</v>
      </c>
      <c r="E41" s="61">
        <v>24.07</v>
      </c>
      <c r="F41" s="16">
        <v>0</v>
      </c>
      <c r="G41" s="15">
        <v>23.71</v>
      </c>
      <c r="H41" s="15">
        <v>19.75</v>
      </c>
      <c r="I41" s="15">
        <v>15.8</v>
      </c>
      <c r="J41" s="14"/>
      <c r="K41" s="15">
        <v>24.9</v>
      </c>
      <c r="L41" s="15">
        <v>32.799999999999997</v>
      </c>
      <c r="M41" s="15">
        <v>45.6</v>
      </c>
      <c r="N41" s="54"/>
      <c r="O41" s="15">
        <v>30.438262364</v>
      </c>
      <c r="P41" s="15">
        <v>30.937304189999999</v>
      </c>
      <c r="Q41" s="15" t="s">
        <v>27</v>
      </c>
      <c r="R41" s="16" t="s">
        <v>27</v>
      </c>
      <c r="S41" s="37" t="s">
        <v>100</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101</v>
      </c>
      <c r="D42" s="17" t="s">
        <v>102</v>
      </c>
      <c r="E42" s="62">
        <v>157.13</v>
      </c>
      <c r="F42" s="17">
        <v>7</v>
      </c>
      <c r="G42" s="14">
        <v>156.9</v>
      </c>
      <c r="H42" s="14">
        <v>145.44</v>
      </c>
      <c r="I42" s="14">
        <v>133.99</v>
      </c>
      <c r="J42" s="14"/>
      <c r="K42" s="14">
        <v>160.16999999999999</v>
      </c>
      <c r="L42" s="14">
        <v>183.07</v>
      </c>
      <c r="M42" s="14">
        <v>220.13</v>
      </c>
      <c r="N42" s="54"/>
      <c r="O42" s="14">
        <v>79.746468934999996</v>
      </c>
      <c r="P42" s="31">
        <v>9.9881018710000014</v>
      </c>
      <c r="Q42" s="31" t="s">
        <v>34</v>
      </c>
      <c r="R42" s="17" t="s">
        <v>34</v>
      </c>
      <c r="S42" s="38" t="s">
        <v>103</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104</v>
      </c>
      <c r="D43" s="16" t="s">
        <v>105</v>
      </c>
      <c r="E43" s="61">
        <v>10.1</v>
      </c>
      <c r="F43" s="16">
        <v>2</v>
      </c>
      <c r="G43" s="15">
        <v>9.77</v>
      </c>
      <c r="H43" s="15">
        <v>6.7</v>
      </c>
      <c r="I43" s="15">
        <v>3.63</v>
      </c>
      <c r="J43" s="14"/>
      <c r="K43" s="15">
        <v>10.199999999999999</v>
      </c>
      <c r="L43" s="15">
        <v>16.329999999999998</v>
      </c>
      <c r="M43" s="15">
        <v>26.26</v>
      </c>
      <c r="N43" s="54"/>
      <c r="O43" s="15">
        <v>23.515994154000001</v>
      </c>
      <c r="P43" s="15">
        <v>16.85219919</v>
      </c>
      <c r="Q43" s="15" t="s">
        <v>27</v>
      </c>
      <c r="R43" s="16" t="s">
        <v>27</v>
      </c>
      <c r="S43" s="37" t="s">
        <v>106</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107</v>
      </c>
      <c r="D44" s="17" t="s">
        <v>108</v>
      </c>
      <c r="E44" s="62">
        <v>12.69</v>
      </c>
      <c r="F44" s="17">
        <v>0</v>
      </c>
      <c r="G44" s="14">
        <v>12.66</v>
      </c>
      <c r="H44" s="14">
        <v>10.34</v>
      </c>
      <c r="I44" s="14">
        <v>8.0299999999999994</v>
      </c>
      <c r="J44" s="14"/>
      <c r="K44" s="14">
        <v>12.99</v>
      </c>
      <c r="L44" s="14">
        <v>17.61</v>
      </c>
      <c r="M44" s="14">
        <v>25.09</v>
      </c>
      <c r="N44" s="54"/>
      <c r="O44" s="14">
        <v>22.019780649000001</v>
      </c>
      <c r="P44" s="31">
        <v>318.29462776000003</v>
      </c>
      <c r="Q44" s="31" t="s">
        <v>27</v>
      </c>
      <c r="R44" s="17" t="s">
        <v>27</v>
      </c>
      <c r="S44" s="38" t="s">
        <v>109</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107</v>
      </c>
      <c r="D45" s="16" t="s">
        <v>110</v>
      </c>
      <c r="E45" s="61">
        <v>13.77</v>
      </c>
      <c r="F45" s="16">
        <v>0</v>
      </c>
      <c r="G45" s="15">
        <v>13.72</v>
      </c>
      <c r="H45" s="15">
        <v>10.88</v>
      </c>
      <c r="I45" s="15">
        <v>8.0500000000000007</v>
      </c>
      <c r="J45" s="14"/>
      <c r="K45" s="15">
        <v>14.15</v>
      </c>
      <c r="L45" s="15">
        <v>19.809999999999999</v>
      </c>
      <c r="M45" s="15">
        <v>28.97</v>
      </c>
      <c r="N45" s="54"/>
      <c r="O45" s="15">
        <v>20.911941361</v>
      </c>
      <c r="P45" s="15">
        <v>1555.7138019000001</v>
      </c>
      <c r="Q45" s="15" t="s">
        <v>27</v>
      </c>
      <c r="R45" s="16" t="s">
        <v>27</v>
      </c>
      <c r="S45" s="37" t="s">
        <v>111</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112</v>
      </c>
      <c r="D46" s="17" t="s">
        <v>113</v>
      </c>
      <c r="E46" s="62">
        <v>18.88</v>
      </c>
      <c r="F46" s="17">
        <v>2</v>
      </c>
      <c r="G46" s="14">
        <v>18.64</v>
      </c>
      <c r="H46" s="14">
        <v>16.79</v>
      </c>
      <c r="I46" s="14">
        <v>14.95</v>
      </c>
      <c r="J46" s="14"/>
      <c r="K46" s="14">
        <v>19.010000000000002</v>
      </c>
      <c r="L46" s="14">
        <v>22.69</v>
      </c>
      <c r="M46" s="14">
        <v>28.65</v>
      </c>
      <c r="N46" s="54"/>
      <c r="O46" s="14">
        <v>46.308105501999997</v>
      </c>
      <c r="P46" s="31">
        <v>120.62527185</v>
      </c>
      <c r="Q46" s="31" t="s">
        <v>27</v>
      </c>
      <c r="R46" s="17" t="s">
        <v>27</v>
      </c>
      <c r="S46" s="38" t="s">
        <v>114</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115</v>
      </c>
      <c r="D47" s="16" t="s">
        <v>116</v>
      </c>
      <c r="E47" s="61">
        <v>14.8</v>
      </c>
      <c r="F47" s="16">
        <v>6</v>
      </c>
      <c r="G47" s="15">
        <v>14.53</v>
      </c>
      <c r="H47" s="15">
        <v>13.38</v>
      </c>
      <c r="I47" s="15">
        <v>12.24</v>
      </c>
      <c r="J47" s="14"/>
      <c r="K47" s="15">
        <v>15.11</v>
      </c>
      <c r="L47" s="15">
        <v>17.39</v>
      </c>
      <c r="M47" s="15">
        <v>21.09</v>
      </c>
      <c r="N47" s="54"/>
      <c r="O47" s="15">
        <v>52.707631141999997</v>
      </c>
      <c r="P47" s="15">
        <v>138.28489557</v>
      </c>
      <c r="Q47" s="15" t="s">
        <v>34</v>
      </c>
      <c r="R47" s="16" t="s">
        <v>27</v>
      </c>
      <c r="S47" s="37" t="s">
        <v>117</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11</v>
      </c>
      <c r="D48" s="17" t="s">
        <v>118</v>
      </c>
      <c r="E48" s="62">
        <v>16.489999999999998</v>
      </c>
      <c r="F48" s="17">
        <v>0</v>
      </c>
      <c r="G48" s="14">
        <v>16.34</v>
      </c>
      <c r="H48" s="14">
        <v>12.9</v>
      </c>
      <c r="I48" s="14">
        <v>9.4700000000000006</v>
      </c>
      <c r="J48" s="14"/>
      <c r="K48" s="14">
        <v>16.71</v>
      </c>
      <c r="L48" s="14">
        <v>23.57</v>
      </c>
      <c r="M48" s="14">
        <v>34.68</v>
      </c>
      <c r="N48" s="54"/>
      <c r="O48" s="14">
        <v>21.107982381999999</v>
      </c>
      <c r="P48" s="31">
        <v>1258.1732583</v>
      </c>
      <c r="Q48" s="31" t="s">
        <v>27</v>
      </c>
      <c r="R48" s="17" t="s">
        <v>27</v>
      </c>
      <c r="S48" s="38" t="s">
        <v>119</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120</v>
      </c>
      <c r="D49" s="16" t="s">
        <v>121</v>
      </c>
      <c r="E49" s="61">
        <v>18.02</v>
      </c>
      <c r="F49" s="16">
        <v>1</v>
      </c>
      <c r="G49" s="15">
        <v>17.739999999999998</v>
      </c>
      <c r="H49" s="15">
        <v>16.829999999999998</v>
      </c>
      <c r="I49" s="15">
        <v>15.93</v>
      </c>
      <c r="J49" s="14"/>
      <c r="K49" s="15">
        <v>18.350000000000001</v>
      </c>
      <c r="L49" s="15">
        <v>20.149999999999999</v>
      </c>
      <c r="M49" s="15">
        <v>23.07</v>
      </c>
      <c r="N49" s="54"/>
      <c r="O49" s="15">
        <v>53.263388341999999</v>
      </c>
      <c r="P49" s="15">
        <v>6.3619306189999998</v>
      </c>
      <c r="Q49" s="15" t="s">
        <v>27</v>
      </c>
      <c r="R49" s="16" t="s">
        <v>27</v>
      </c>
      <c r="S49" s="37" t="s">
        <v>122</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123</v>
      </c>
      <c r="D50" s="17" t="s">
        <v>124</v>
      </c>
      <c r="E50" s="62">
        <v>3.03</v>
      </c>
      <c r="F50" s="17">
        <v>0</v>
      </c>
      <c r="G50" s="14">
        <v>2.97</v>
      </c>
      <c r="H50" s="14">
        <v>1.6</v>
      </c>
      <c r="I50" s="14">
        <v>0.23</v>
      </c>
      <c r="J50" s="14"/>
      <c r="K50" s="14">
        <v>3.12</v>
      </c>
      <c r="L50" s="14">
        <v>5.85</v>
      </c>
      <c r="M50" s="14">
        <v>10.27</v>
      </c>
      <c r="N50" s="54"/>
      <c r="O50" s="14">
        <v>32.292343924000001</v>
      </c>
      <c r="P50" s="31">
        <v>23.215851762</v>
      </c>
      <c r="Q50" s="31" t="s">
        <v>27</v>
      </c>
      <c r="R50" s="17" t="s">
        <v>27</v>
      </c>
      <c r="S50" s="38" t="s">
        <v>125</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126</v>
      </c>
      <c r="D51" s="16" t="s">
        <v>127</v>
      </c>
      <c r="E51" s="61">
        <v>15.76</v>
      </c>
      <c r="F51" s="16">
        <v>0</v>
      </c>
      <c r="G51" s="15">
        <v>15.76</v>
      </c>
      <c r="H51" s="15">
        <v>13.92</v>
      </c>
      <c r="I51" s="15">
        <v>12.09</v>
      </c>
      <c r="J51" s="14"/>
      <c r="K51" s="15">
        <v>16.32</v>
      </c>
      <c r="L51" s="15">
        <v>19.98</v>
      </c>
      <c r="M51" s="15">
        <v>25.91</v>
      </c>
      <c r="N51" s="54"/>
      <c r="O51" s="15">
        <v>20.994837368999999</v>
      </c>
      <c r="P51" s="15">
        <v>93.841216666999998</v>
      </c>
      <c r="Q51" s="15" t="s">
        <v>27</v>
      </c>
      <c r="R51" s="16" t="s">
        <v>27</v>
      </c>
      <c r="S51" s="37" t="s">
        <v>128</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129</v>
      </c>
      <c r="D52" s="17" t="s">
        <v>130</v>
      </c>
      <c r="E52" s="62">
        <v>23.04</v>
      </c>
      <c r="F52" s="17">
        <v>0</v>
      </c>
      <c r="G52" s="14">
        <v>23.01</v>
      </c>
      <c r="H52" s="14">
        <v>20.34</v>
      </c>
      <c r="I52" s="14">
        <v>17.68</v>
      </c>
      <c r="J52" s="14"/>
      <c r="K52" s="14">
        <v>24.78</v>
      </c>
      <c r="L52" s="14">
        <v>30.1</v>
      </c>
      <c r="M52" s="14">
        <v>38.71</v>
      </c>
      <c r="N52" s="54"/>
      <c r="O52" s="14">
        <v>35.732798957</v>
      </c>
      <c r="P52" s="31">
        <v>15.067789812000001</v>
      </c>
      <c r="Q52" s="31" t="s">
        <v>27</v>
      </c>
      <c r="R52" s="17" t="s">
        <v>27</v>
      </c>
      <c r="S52" s="38" t="s">
        <v>131</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132</v>
      </c>
      <c r="D53" s="16" t="s">
        <v>133</v>
      </c>
      <c r="E53" s="61">
        <v>53.88</v>
      </c>
      <c r="F53" s="16">
        <v>0</v>
      </c>
      <c r="G53" s="15">
        <v>53.51</v>
      </c>
      <c r="H53" s="15">
        <v>42.49</v>
      </c>
      <c r="I53" s="15">
        <v>31.47</v>
      </c>
      <c r="J53" s="14"/>
      <c r="K53" s="15">
        <v>55.57</v>
      </c>
      <c r="L53" s="15">
        <v>77.599999999999994</v>
      </c>
      <c r="M53" s="15">
        <v>113.26</v>
      </c>
      <c r="N53" s="54"/>
      <c r="O53" s="15">
        <v>28.402779566</v>
      </c>
      <c r="P53" s="15">
        <v>1590.7476340000001</v>
      </c>
      <c r="Q53" s="15" t="s">
        <v>27</v>
      </c>
      <c r="R53" s="16" t="s">
        <v>27</v>
      </c>
      <c r="S53" s="37" t="s">
        <v>134</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135</v>
      </c>
      <c r="D54" s="17" t="s">
        <v>136</v>
      </c>
      <c r="E54" s="62">
        <v>50.5</v>
      </c>
      <c r="F54" s="17">
        <v>7</v>
      </c>
      <c r="G54" s="14">
        <v>50.15</v>
      </c>
      <c r="H54" s="14">
        <v>44.91</v>
      </c>
      <c r="I54" s="14">
        <v>39.68</v>
      </c>
      <c r="J54" s="14"/>
      <c r="K54" s="14">
        <v>54.53</v>
      </c>
      <c r="L54" s="14">
        <v>64.989999999999995</v>
      </c>
      <c r="M54" s="14">
        <v>81.92</v>
      </c>
      <c r="N54" s="54"/>
      <c r="O54" s="14">
        <v>50.234673348999998</v>
      </c>
      <c r="P54" s="31">
        <v>2.2857244200000002</v>
      </c>
      <c r="Q54" s="31" t="s">
        <v>34</v>
      </c>
      <c r="R54" s="17" t="s">
        <v>34</v>
      </c>
      <c r="S54" s="38" t="s">
        <v>137</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138</v>
      </c>
      <c r="D55" s="16" t="s">
        <v>139</v>
      </c>
      <c r="E55" s="61">
        <v>20.95</v>
      </c>
      <c r="F55" s="16">
        <v>8</v>
      </c>
      <c r="G55" s="15">
        <v>20.45</v>
      </c>
      <c r="H55" s="15">
        <v>19.100000000000001</v>
      </c>
      <c r="I55" s="15">
        <v>17.760000000000002</v>
      </c>
      <c r="J55" s="14"/>
      <c r="K55" s="15">
        <v>21.58</v>
      </c>
      <c r="L55" s="15">
        <v>24.26</v>
      </c>
      <c r="M55" s="15">
        <v>28.59</v>
      </c>
      <c r="N55" s="54"/>
      <c r="O55" s="15">
        <v>53.672305035000001</v>
      </c>
      <c r="P55" s="15">
        <v>236.65632651999999</v>
      </c>
      <c r="Q55" s="15" t="s">
        <v>34</v>
      </c>
      <c r="R55" s="16" t="s">
        <v>34</v>
      </c>
      <c r="S55" s="37" t="s">
        <v>140</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141</v>
      </c>
      <c r="D56" s="17" t="s">
        <v>142</v>
      </c>
      <c r="E56" s="62">
        <v>4.13</v>
      </c>
      <c r="F56" s="17">
        <v>2</v>
      </c>
      <c r="G56" s="14">
        <v>4.07</v>
      </c>
      <c r="H56" s="14">
        <v>3.01</v>
      </c>
      <c r="I56" s="14">
        <v>1.95</v>
      </c>
      <c r="J56" s="14"/>
      <c r="K56" s="14">
        <v>4.3</v>
      </c>
      <c r="L56" s="14">
        <v>6.41</v>
      </c>
      <c r="M56" s="14">
        <v>9.83</v>
      </c>
      <c r="N56" s="54"/>
      <c r="O56" s="14">
        <v>24.622200329999998</v>
      </c>
      <c r="P56" s="31">
        <v>12.491411381000001</v>
      </c>
      <c r="Q56" s="31" t="s">
        <v>27</v>
      </c>
      <c r="R56" s="17" t="s">
        <v>27</v>
      </c>
      <c r="S56" s="38" t="s">
        <v>143</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144</v>
      </c>
      <c r="D57" s="16" t="s">
        <v>145</v>
      </c>
      <c r="E57" s="61">
        <v>11.25</v>
      </c>
      <c r="F57" s="16">
        <v>4</v>
      </c>
      <c r="G57" s="15">
        <v>11.2</v>
      </c>
      <c r="H57" s="15">
        <v>10.97</v>
      </c>
      <c r="I57" s="15">
        <v>10.74</v>
      </c>
      <c r="J57" s="14"/>
      <c r="K57" s="15">
        <v>11.34</v>
      </c>
      <c r="L57" s="15">
        <v>11.79</v>
      </c>
      <c r="M57" s="15">
        <v>12.53</v>
      </c>
      <c r="N57" s="54"/>
      <c r="O57" s="15">
        <v>47.905642909999997</v>
      </c>
      <c r="P57" s="15">
        <v>64.876874619000006</v>
      </c>
      <c r="Q57" s="15" t="s">
        <v>34</v>
      </c>
      <c r="R57" s="16" t="s">
        <v>27</v>
      </c>
      <c r="S57" s="37" t="s">
        <v>146</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147</v>
      </c>
      <c r="D58" s="17" t="s">
        <v>148</v>
      </c>
      <c r="E58" s="62">
        <v>7.44</v>
      </c>
      <c r="F58" s="17">
        <v>3</v>
      </c>
      <c r="G58" s="14">
        <v>6.73</v>
      </c>
      <c r="H58" s="14">
        <v>4.17</v>
      </c>
      <c r="I58" s="14">
        <v>1.62</v>
      </c>
      <c r="J58" s="14"/>
      <c r="K58" s="14">
        <v>7.52</v>
      </c>
      <c r="L58" s="14">
        <v>12.62</v>
      </c>
      <c r="M58" s="14">
        <v>20.88</v>
      </c>
      <c r="N58" s="54"/>
      <c r="O58" s="14">
        <v>33.765730200999997</v>
      </c>
      <c r="P58" s="31">
        <v>174.72307623999998</v>
      </c>
      <c r="Q58" s="31" t="s">
        <v>27</v>
      </c>
      <c r="R58" s="17" t="s">
        <v>27</v>
      </c>
      <c r="S58" s="38" t="s">
        <v>149</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150</v>
      </c>
      <c r="D59" s="16" t="s">
        <v>151</v>
      </c>
      <c r="E59" s="61">
        <v>10.16</v>
      </c>
      <c r="F59" s="16">
        <v>0</v>
      </c>
      <c r="G59" s="15">
        <v>10.15</v>
      </c>
      <c r="H59" s="15">
        <v>9.3699999999999992</v>
      </c>
      <c r="I59" s="15">
        <v>8.59</v>
      </c>
      <c r="J59" s="14"/>
      <c r="K59" s="15">
        <v>10.33</v>
      </c>
      <c r="L59" s="15">
        <v>11.88</v>
      </c>
      <c r="M59" s="15">
        <v>14.4</v>
      </c>
      <c r="N59" s="54"/>
      <c r="O59" s="15">
        <v>32.224263223999998</v>
      </c>
      <c r="P59" s="15">
        <v>232.73800276</v>
      </c>
      <c r="Q59" s="15" t="s">
        <v>27</v>
      </c>
      <c r="R59" s="16" t="s">
        <v>27</v>
      </c>
      <c r="S59" s="37" t="s">
        <v>152</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153</v>
      </c>
      <c r="D60" s="17" t="s">
        <v>154</v>
      </c>
      <c r="E60" s="62">
        <v>117.16</v>
      </c>
      <c r="F60" s="17">
        <v>7</v>
      </c>
      <c r="G60" s="14">
        <v>115.95</v>
      </c>
      <c r="H60" s="14">
        <v>102.36</v>
      </c>
      <c r="I60" s="14">
        <v>88.78</v>
      </c>
      <c r="J60" s="14"/>
      <c r="K60" s="14">
        <v>129.09</v>
      </c>
      <c r="L60" s="14">
        <v>156.25</v>
      </c>
      <c r="M60" s="14">
        <v>200.21</v>
      </c>
      <c r="N60" s="54"/>
      <c r="O60" s="14">
        <v>48.138100367</v>
      </c>
      <c r="P60" s="31">
        <v>1.9772976342999999</v>
      </c>
      <c r="Q60" s="31" t="s">
        <v>34</v>
      </c>
      <c r="R60" s="17" t="s">
        <v>34</v>
      </c>
      <c r="S60" s="38" t="s">
        <v>155</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156</v>
      </c>
      <c r="D61" s="16" t="s">
        <v>157</v>
      </c>
      <c r="E61" s="61">
        <v>108.61</v>
      </c>
      <c r="F61" s="16">
        <v>7</v>
      </c>
      <c r="G61" s="15">
        <v>107.37</v>
      </c>
      <c r="H61" s="15">
        <v>99.96</v>
      </c>
      <c r="I61" s="15">
        <v>92.55</v>
      </c>
      <c r="J61" s="14"/>
      <c r="K61" s="15">
        <v>115.99</v>
      </c>
      <c r="L61" s="15">
        <v>130.80000000000001</v>
      </c>
      <c r="M61" s="15">
        <v>154.78</v>
      </c>
      <c r="N61" s="54"/>
      <c r="O61" s="15">
        <v>48.393823275999999</v>
      </c>
      <c r="P61" s="15">
        <v>3.4102942990000003</v>
      </c>
      <c r="Q61" s="15" t="s">
        <v>34</v>
      </c>
      <c r="R61" s="16" t="s">
        <v>34</v>
      </c>
      <c r="S61" s="37" t="s">
        <v>158</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159</v>
      </c>
      <c r="D62" s="17" t="s">
        <v>160</v>
      </c>
      <c r="E62" s="62">
        <v>74.900000000000006</v>
      </c>
      <c r="F62" s="17">
        <v>3</v>
      </c>
      <c r="G62" s="14">
        <v>71.989999999999995</v>
      </c>
      <c r="H62" s="14">
        <v>60.57</v>
      </c>
      <c r="I62" s="14">
        <v>49.16</v>
      </c>
      <c r="J62" s="14"/>
      <c r="K62" s="14">
        <v>78</v>
      </c>
      <c r="L62" s="14">
        <v>100.82</v>
      </c>
      <c r="M62" s="14">
        <v>137.76</v>
      </c>
      <c r="N62" s="54"/>
      <c r="O62" s="14">
        <v>27.702726601999998</v>
      </c>
      <c r="P62" s="31">
        <v>9.5312461176000003</v>
      </c>
      <c r="Q62" s="31" t="s">
        <v>34</v>
      </c>
      <c r="R62" s="17" t="s">
        <v>27</v>
      </c>
      <c r="S62" s="38" t="s">
        <v>161</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162</v>
      </c>
      <c r="D63" s="16" t="s">
        <v>163</v>
      </c>
      <c r="E63" s="61">
        <v>1.39</v>
      </c>
      <c r="F63" s="16">
        <v>0</v>
      </c>
      <c r="G63" s="15">
        <v>1.37</v>
      </c>
      <c r="H63" s="15">
        <v>0.77</v>
      </c>
      <c r="I63" s="15">
        <v>0.17</v>
      </c>
      <c r="J63" s="14"/>
      <c r="K63" s="15">
        <v>1.44</v>
      </c>
      <c r="L63" s="15">
        <v>2.63</v>
      </c>
      <c r="M63" s="15">
        <v>4.57</v>
      </c>
      <c r="N63" s="54"/>
      <c r="O63" s="15">
        <v>20.855078049999999</v>
      </c>
      <c r="P63" s="15">
        <v>178.20960205</v>
      </c>
      <c r="Q63" s="15" t="s">
        <v>27</v>
      </c>
      <c r="R63" s="16" t="s">
        <v>27</v>
      </c>
      <c r="S63" s="37" t="s">
        <v>164</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165</v>
      </c>
      <c r="D64" s="17" t="s">
        <v>166</v>
      </c>
      <c r="E64" s="62">
        <v>19.579999999999998</v>
      </c>
      <c r="F64" s="17">
        <v>3</v>
      </c>
      <c r="G64" s="14">
        <v>18.82</v>
      </c>
      <c r="H64" s="14">
        <v>13.64</v>
      </c>
      <c r="I64" s="14">
        <v>8.4600000000000009</v>
      </c>
      <c r="J64" s="14"/>
      <c r="K64" s="14">
        <v>19.899999999999999</v>
      </c>
      <c r="L64" s="14">
        <v>30.25</v>
      </c>
      <c r="M64" s="14">
        <v>47.01</v>
      </c>
      <c r="N64" s="54"/>
      <c r="O64" s="14">
        <v>28.4529155</v>
      </c>
      <c r="P64" s="31">
        <v>54.312959333000002</v>
      </c>
      <c r="Q64" s="31" t="s">
        <v>27</v>
      </c>
      <c r="R64" s="17" t="s">
        <v>27</v>
      </c>
      <c r="S64" s="38" t="s">
        <v>167</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168</v>
      </c>
      <c r="D65" s="16" t="s">
        <v>169</v>
      </c>
      <c r="E65" s="61">
        <v>48.95</v>
      </c>
      <c r="F65" s="16">
        <v>0</v>
      </c>
      <c r="G65" s="15">
        <v>48.73</v>
      </c>
      <c r="H65" s="15">
        <v>42.41</v>
      </c>
      <c r="I65" s="15">
        <v>36.1</v>
      </c>
      <c r="J65" s="14"/>
      <c r="K65" s="15">
        <v>50.05</v>
      </c>
      <c r="L65" s="15">
        <v>62.67</v>
      </c>
      <c r="M65" s="15">
        <v>83.09</v>
      </c>
      <c r="N65" s="54"/>
      <c r="O65" s="15">
        <v>31.711058661999999</v>
      </c>
      <c r="P65" s="15">
        <v>396.58884656999999</v>
      </c>
      <c r="Q65" s="15" t="s">
        <v>27</v>
      </c>
      <c r="R65" s="16" t="s">
        <v>27</v>
      </c>
      <c r="S65" s="37" t="s">
        <v>170</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171</v>
      </c>
      <c r="D66" s="17" t="s">
        <v>172</v>
      </c>
      <c r="E66" s="62">
        <v>14.45</v>
      </c>
      <c r="F66" s="17">
        <v>0</v>
      </c>
      <c r="G66" s="14">
        <v>14.45</v>
      </c>
      <c r="H66" s="14">
        <v>12.96</v>
      </c>
      <c r="I66" s="14">
        <v>11.48</v>
      </c>
      <c r="J66" s="14"/>
      <c r="K66" s="14">
        <v>14.96</v>
      </c>
      <c r="L66" s="14">
        <v>17.920000000000002</v>
      </c>
      <c r="M66" s="14">
        <v>22.72</v>
      </c>
      <c r="N66" s="54"/>
      <c r="O66" s="14">
        <v>27.095405879000001</v>
      </c>
      <c r="P66" s="31">
        <v>473.12517589999999</v>
      </c>
      <c r="Q66" s="31" t="s">
        <v>27</v>
      </c>
      <c r="R66" s="17" t="s">
        <v>27</v>
      </c>
      <c r="S66" s="38" t="s">
        <v>173</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174</v>
      </c>
      <c r="D67" s="16" t="s">
        <v>175</v>
      </c>
      <c r="E67" s="61">
        <v>2.5</v>
      </c>
      <c r="F67" s="16">
        <v>2</v>
      </c>
      <c r="G67" s="15">
        <v>2.46</v>
      </c>
      <c r="H67" s="15">
        <v>1.43</v>
      </c>
      <c r="I67" s="15">
        <v>0.41</v>
      </c>
      <c r="J67" s="14"/>
      <c r="K67" s="15">
        <v>2.63</v>
      </c>
      <c r="L67" s="15">
        <v>4.67</v>
      </c>
      <c r="M67" s="15">
        <v>7.98</v>
      </c>
      <c r="N67" s="54"/>
      <c r="O67" s="15">
        <v>27.554858801000002</v>
      </c>
      <c r="P67" s="15">
        <v>204.26854438000001</v>
      </c>
      <c r="Q67" s="15" t="s">
        <v>27</v>
      </c>
      <c r="R67" s="16" t="s">
        <v>27</v>
      </c>
      <c r="S67" s="37" t="s">
        <v>176</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177</v>
      </c>
      <c r="D68" s="17" t="s">
        <v>178</v>
      </c>
      <c r="E68" s="62">
        <v>42.2</v>
      </c>
      <c r="F68" s="17">
        <v>0</v>
      </c>
      <c r="G68" s="14">
        <v>41.94</v>
      </c>
      <c r="H68" s="14">
        <v>38.020000000000003</v>
      </c>
      <c r="I68" s="14">
        <v>34.1</v>
      </c>
      <c r="J68" s="14"/>
      <c r="K68" s="14">
        <v>42.95</v>
      </c>
      <c r="L68" s="14">
        <v>50.78</v>
      </c>
      <c r="M68" s="14">
        <v>63.46</v>
      </c>
      <c r="N68" s="54"/>
      <c r="O68" s="14">
        <v>31.088695666</v>
      </c>
      <c r="P68" s="31">
        <v>123.77125290000001</v>
      </c>
      <c r="Q68" s="31" t="s">
        <v>27</v>
      </c>
      <c r="R68" s="17" t="s">
        <v>27</v>
      </c>
      <c r="S68" s="38" t="s">
        <v>179</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180</v>
      </c>
      <c r="D69" s="16" t="s">
        <v>181</v>
      </c>
      <c r="E69" s="61">
        <v>53.85</v>
      </c>
      <c r="F69" s="16">
        <v>3</v>
      </c>
      <c r="G69" s="15">
        <v>53.69</v>
      </c>
      <c r="H69" s="15">
        <v>45.94</v>
      </c>
      <c r="I69" s="15">
        <v>38.200000000000003</v>
      </c>
      <c r="J69" s="14"/>
      <c r="K69" s="15">
        <v>59.64</v>
      </c>
      <c r="L69" s="15">
        <v>75.12</v>
      </c>
      <c r="M69" s="15">
        <v>100.18</v>
      </c>
      <c r="N69" s="54"/>
      <c r="O69" s="15">
        <v>34.311785870000001</v>
      </c>
      <c r="P69" s="15">
        <v>14.173939861000001</v>
      </c>
      <c r="Q69" s="15" t="s">
        <v>34</v>
      </c>
      <c r="R69" s="16" t="s">
        <v>27</v>
      </c>
      <c r="S69" s="37" t="s">
        <v>182</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183</v>
      </c>
      <c r="D70" s="17" t="s">
        <v>184</v>
      </c>
      <c r="E70" s="62">
        <v>4.9000000000000004</v>
      </c>
      <c r="F70" s="17">
        <v>4</v>
      </c>
      <c r="G70" s="14">
        <v>4.87</v>
      </c>
      <c r="H70" s="14">
        <v>3.99</v>
      </c>
      <c r="I70" s="14">
        <v>3.11</v>
      </c>
      <c r="J70" s="14"/>
      <c r="K70" s="14">
        <v>5.43</v>
      </c>
      <c r="L70" s="14">
        <v>7.18</v>
      </c>
      <c r="M70" s="14">
        <v>10.02</v>
      </c>
      <c r="N70" s="54"/>
      <c r="O70" s="14">
        <v>50.857116384999998</v>
      </c>
      <c r="P70" s="31">
        <v>45.594323237999994</v>
      </c>
      <c r="Q70" s="31" t="s">
        <v>27</v>
      </c>
      <c r="R70" s="17" t="s">
        <v>34</v>
      </c>
      <c r="S70" s="38" t="s">
        <v>185</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186</v>
      </c>
      <c r="D71" s="16" t="s">
        <v>187</v>
      </c>
      <c r="E71" s="61">
        <v>26.65</v>
      </c>
      <c r="F71" s="16">
        <v>2</v>
      </c>
      <c r="G71" s="15">
        <v>26.1</v>
      </c>
      <c r="H71" s="15">
        <v>21.25</v>
      </c>
      <c r="I71" s="15">
        <v>16.399999999999999</v>
      </c>
      <c r="J71" s="14"/>
      <c r="K71" s="15">
        <v>27.17</v>
      </c>
      <c r="L71" s="15">
        <v>36.86</v>
      </c>
      <c r="M71" s="15">
        <v>52.55</v>
      </c>
      <c r="N71" s="54"/>
      <c r="O71" s="15">
        <v>38.893264082000002</v>
      </c>
      <c r="P71" s="15">
        <v>199.81455009999999</v>
      </c>
      <c r="Q71" s="15" t="s">
        <v>27</v>
      </c>
      <c r="R71" s="16" t="s">
        <v>27</v>
      </c>
      <c r="S71" s="37" t="s">
        <v>188</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189</v>
      </c>
      <c r="D72" s="17" t="s">
        <v>190</v>
      </c>
      <c r="E72" s="62">
        <v>0.82</v>
      </c>
      <c r="F72" s="17">
        <v>2</v>
      </c>
      <c r="G72" s="14">
        <v>0.81</v>
      </c>
      <c r="H72" s="14">
        <v>0.44</v>
      </c>
      <c r="I72" s="14">
        <v>0.08</v>
      </c>
      <c r="J72" s="14"/>
      <c r="K72" s="14">
        <v>0.86</v>
      </c>
      <c r="L72" s="14">
        <v>1.58</v>
      </c>
      <c r="M72" s="14">
        <v>2.76</v>
      </c>
      <c r="N72" s="54"/>
      <c r="O72" s="14">
        <v>24.361413455000001</v>
      </c>
      <c r="P72" s="31">
        <v>24.745029047999999</v>
      </c>
      <c r="Q72" s="31" t="s">
        <v>27</v>
      </c>
      <c r="R72" s="17" t="s">
        <v>27</v>
      </c>
      <c r="S72" s="38" t="s">
        <v>191</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192</v>
      </c>
      <c r="D73" s="16" t="s">
        <v>193</v>
      </c>
      <c r="E73" s="61">
        <v>18.190000000000001</v>
      </c>
      <c r="F73" s="16">
        <v>2</v>
      </c>
      <c r="G73" s="15">
        <v>17.670000000000002</v>
      </c>
      <c r="H73" s="15">
        <v>11.59</v>
      </c>
      <c r="I73" s="15">
        <v>5.52</v>
      </c>
      <c r="J73" s="14"/>
      <c r="K73" s="15">
        <v>18.440000000000001</v>
      </c>
      <c r="L73" s="15">
        <v>30.58</v>
      </c>
      <c r="M73" s="15">
        <v>50.23</v>
      </c>
      <c r="N73" s="54"/>
      <c r="O73" s="15">
        <v>26.676446755000001</v>
      </c>
      <c r="P73" s="15">
        <v>423.91619910000003</v>
      </c>
      <c r="Q73" s="15" t="s">
        <v>27</v>
      </c>
      <c r="R73" s="16" t="s">
        <v>27</v>
      </c>
      <c r="S73" s="37" t="s">
        <v>194</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192</v>
      </c>
      <c r="D74" s="17" t="s">
        <v>195</v>
      </c>
      <c r="E74" s="62">
        <v>17.16</v>
      </c>
      <c r="F74" s="17">
        <v>3</v>
      </c>
      <c r="G74" s="14">
        <v>16.62</v>
      </c>
      <c r="H74" s="14">
        <v>10.9</v>
      </c>
      <c r="I74" s="14">
        <v>5.18</v>
      </c>
      <c r="J74" s="14"/>
      <c r="K74" s="14">
        <v>17.32</v>
      </c>
      <c r="L74" s="14">
        <v>28.75</v>
      </c>
      <c r="M74" s="14">
        <v>47.26</v>
      </c>
      <c r="N74" s="54"/>
      <c r="O74" s="14">
        <v>26.501674657999999</v>
      </c>
      <c r="P74" s="31">
        <v>16.476056429</v>
      </c>
      <c r="Q74" s="31" t="s">
        <v>27</v>
      </c>
      <c r="R74" s="17" t="s">
        <v>27</v>
      </c>
      <c r="S74" s="38" t="s">
        <v>196</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197</v>
      </c>
      <c r="D75" s="16" t="s">
        <v>198</v>
      </c>
      <c r="E75" s="61">
        <v>2.95</v>
      </c>
      <c r="F75" s="16">
        <v>2</v>
      </c>
      <c r="G75" s="15">
        <v>2.92</v>
      </c>
      <c r="H75" s="15">
        <v>1.74</v>
      </c>
      <c r="I75" s="15">
        <v>0.56999999999999995</v>
      </c>
      <c r="J75" s="14"/>
      <c r="K75" s="15">
        <v>3.04</v>
      </c>
      <c r="L75" s="15">
        <v>5.38</v>
      </c>
      <c r="M75" s="15">
        <v>9.17</v>
      </c>
      <c r="N75" s="54"/>
      <c r="O75" s="15">
        <v>37.005833694000003</v>
      </c>
      <c r="P75" s="15">
        <v>9.7881852856999991</v>
      </c>
      <c r="Q75" s="15" t="s">
        <v>27</v>
      </c>
      <c r="R75" s="16" t="s">
        <v>27</v>
      </c>
      <c r="S75" s="37" t="s">
        <v>199</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200</v>
      </c>
      <c r="D76" s="17" t="s">
        <v>201</v>
      </c>
      <c r="E76" s="62">
        <v>70</v>
      </c>
      <c r="F76" s="17">
        <v>3</v>
      </c>
      <c r="G76" s="14">
        <v>69.930000000000007</v>
      </c>
      <c r="H76" s="14">
        <v>53.67</v>
      </c>
      <c r="I76" s="14">
        <v>37.409999999999997</v>
      </c>
      <c r="J76" s="14"/>
      <c r="K76" s="14">
        <v>77.510000000000005</v>
      </c>
      <c r="L76" s="14">
        <v>110.02</v>
      </c>
      <c r="M76" s="14">
        <v>162.63</v>
      </c>
      <c r="N76" s="54"/>
      <c r="O76" s="14">
        <v>23.694246926999998</v>
      </c>
      <c r="P76" s="31">
        <v>6.0609290661999999</v>
      </c>
      <c r="Q76" s="31" t="s">
        <v>34</v>
      </c>
      <c r="R76" s="17" t="s">
        <v>27</v>
      </c>
      <c r="S76" s="38" t="s">
        <v>202</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203</v>
      </c>
      <c r="D77" s="16" t="s">
        <v>204</v>
      </c>
      <c r="E77" s="61">
        <v>19.54</v>
      </c>
      <c r="F77" s="16">
        <v>7</v>
      </c>
      <c r="G77" s="15">
        <v>19.5</v>
      </c>
      <c r="H77" s="15">
        <v>18.829999999999998</v>
      </c>
      <c r="I77" s="15">
        <v>18.170000000000002</v>
      </c>
      <c r="J77" s="14"/>
      <c r="K77" s="15">
        <v>19.63</v>
      </c>
      <c r="L77" s="15">
        <v>20.95</v>
      </c>
      <c r="M77" s="15">
        <v>23.08</v>
      </c>
      <c r="N77" s="54"/>
      <c r="O77" s="15">
        <v>63.908950689000001</v>
      </c>
      <c r="P77" s="15">
        <v>13.261390476000001</v>
      </c>
      <c r="Q77" s="15" t="s">
        <v>34</v>
      </c>
      <c r="R77" s="16" t="s">
        <v>34</v>
      </c>
      <c r="S77" s="37" t="s">
        <v>205</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206</v>
      </c>
      <c r="D78" s="17" t="s">
        <v>207</v>
      </c>
      <c r="E78" s="62">
        <v>4.58</v>
      </c>
      <c r="F78" s="17">
        <v>0</v>
      </c>
      <c r="G78" s="14">
        <v>4.49</v>
      </c>
      <c r="H78" s="14">
        <v>3.13</v>
      </c>
      <c r="I78" s="14">
        <v>1.78</v>
      </c>
      <c r="J78" s="14"/>
      <c r="K78" s="14">
        <v>4.88</v>
      </c>
      <c r="L78" s="14">
        <v>7.58</v>
      </c>
      <c r="M78" s="14">
        <v>11.96</v>
      </c>
      <c r="N78" s="54"/>
      <c r="O78" s="14">
        <v>28.413244164999998</v>
      </c>
      <c r="P78" s="31">
        <v>46.867898048000001</v>
      </c>
      <c r="Q78" s="31" t="s">
        <v>27</v>
      </c>
      <c r="R78" s="17" t="s">
        <v>27</v>
      </c>
      <c r="S78" s="38" t="s">
        <v>208</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209</v>
      </c>
      <c r="D79" s="16" t="s">
        <v>210</v>
      </c>
      <c r="E79" s="61">
        <v>10.7</v>
      </c>
      <c r="F79" s="16">
        <v>2</v>
      </c>
      <c r="G79" s="15">
        <v>10.42</v>
      </c>
      <c r="H79" s="15">
        <v>8.41</v>
      </c>
      <c r="I79" s="15">
        <v>6.4</v>
      </c>
      <c r="J79" s="14"/>
      <c r="K79" s="15">
        <v>10.81</v>
      </c>
      <c r="L79" s="15">
        <v>14.82</v>
      </c>
      <c r="M79" s="15">
        <v>21.31</v>
      </c>
      <c r="N79" s="54"/>
      <c r="O79" s="15">
        <v>30.480980533</v>
      </c>
      <c r="P79" s="15">
        <v>19.532562237999997</v>
      </c>
      <c r="Q79" s="15" t="s">
        <v>27</v>
      </c>
      <c r="R79" s="16" t="s">
        <v>27</v>
      </c>
      <c r="S79" s="37" t="s">
        <v>211</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212</v>
      </c>
      <c r="D80" s="17" t="s">
        <v>213</v>
      </c>
      <c r="E80" s="62">
        <v>8.36</v>
      </c>
      <c r="F80" s="17">
        <v>0</v>
      </c>
      <c r="G80" s="14">
        <v>8.26</v>
      </c>
      <c r="H80" s="14">
        <v>6.21</v>
      </c>
      <c r="I80" s="14">
        <v>4.16</v>
      </c>
      <c r="J80" s="14"/>
      <c r="K80" s="14">
        <v>8.61</v>
      </c>
      <c r="L80" s="14">
        <v>12.7</v>
      </c>
      <c r="M80" s="14">
        <v>19.329999999999998</v>
      </c>
      <c r="N80" s="54"/>
      <c r="O80" s="14">
        <v>32.923438320000002</v>
      </c>
      <c r="P80" s="31">
        <v>183.08938952</v>
      </c>
      <c r="Q80" s="31" t="s">
        <v>27</v>
      </c>
      <c r="R80" s="17" t="s">
        <v>27</v>
      </c>
      <c r="S80" s="38" t="s">
        <v>214</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215</v>
      </c>
      <c r="D81" s="16" t="s">
        <v>216</v>
      </c>
      <c r="E81" s="61">
        <v>4.88</v>
      </c>
      <c r="F81" s="16">
        <v>0</v>
      </c>
      <c r="G81" s="15">
        <v>4.88</v>
      </c>
      <c r="H81" s="15">
        <v>1.75</v>
      </c>
      <c r="I81" s="15">
        <v>-1.37</v>
      </c>
      <c r="J81" s="14"/>
      <c r="K81" s="15">
        <v>5.34</v>
      </c>
      <c r="L81" s="15">
        <v>11.59</v>
      </c>
      <c r="M81" s="15">
        <v>21.71</v>
      </c>
      <c r="N81" s="54"/>
      <c r="O81" s="15">
        <v>24.316478055000001</v>
      </c>
      <c r="P81" s="15">
        <v>210.82331295</v>
      </c>
      <c r="Q81" s="15" t="s">
        <v>27</v>
      </c>
      <c r="R81" s="16" t="s">
        <v>27</v>
      </c>
      <c r="S81" s="37" t="s">
        <v>217</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218</v>
      </c>
      <c r="D82" s="17" t="s">
        <v>219</v>
      </c>
      <c r="E82" s="62">
        <v>253.67</v>
      </c>
      <c r="F82" s="17">
        <v>7</v>
      </c>
      <c r="G82" s="14">
        <v>250.57</v>
      </c>
      <c r="H82" s="14">
        <v>226.67</v>
      </c>
      <c r="I82" s="14">
        <v>202.78</v>
      </c>
      <c r="J82" s="14"/>
      <c r="K82" s="14">
        <v>265</v>
      </c>
      <c r="L82" s="14">
        <v>312.77999999999997</v>
      </c>
      <c r="M82" s="14">
        <v>390.11</v>
      </c>
      <c r="N82" s="54"/>
      <c r="O82" s="14">
        <v>73.208962743000001</v>
      </c>
      <c r="P82" s="31">
        <v>12.237527504999999</v>
      </c>
      <c r="Q82" s="31" t="s">
        <v>34</v>
      </c>
      <c r="R82" s="17" t="s">
        <v>34</v>
      </c>
      <c r="S82" s="38" t="s">
        <v>220</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221</v>
      </c>
      <c r="D83" s="16" t="s">
        <v>222</v>
      </c>
      <c r="E83" s="61" t="s">
        <v>223</v>
      </c>
      <c r="F83" s="16">
        <v>4</v>
      </c>
      <c r="G83" s="15">
        <v>150</v>
      </c>
      <c r="H83" s="15" t="s">
        <v>224</v>
      </c>
      <c r="I83" s="15" t="s">
        <v>224</v>
      </c>
      <c r="J83" s="14"/>
      <c r="K83" s="15" t="s">
        <v>224</v>
      </c>
      <c r="L83" s="15" t="s">
        <v>224</v>
      </c>
      <c r="M83" s="15" t="s">
        <v>224</v>
      </c>
      <c r="N83" s="54"/>
      <c r="O83" s="15">
        <v>94.064508982000007</v>
      </c>
      <c r="P83" s="15">
        <v>1.0764285713999999</v>
      </c>
      <c r="Q83" s="15" t="s">
        <v>27</v>
      </c>
      <c r="R83" s="16" t="s">
        <v>34</v>
      </c>
      <c r="S83" s="37" t="s">
        <v>224</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225</v>
      </c>
      <c r="D84" s="17" t="s">
        <v>226</v>
      </c>
      <c r="E84" s="62">
        <v>101.75</v>
      </c>
      <c r="F84" s="17">
        <v>7</v>
      </c>
      <c r="G84" s="14">
        <v>101</v>
      </c>
      <c r="H84" s="14">
        <v>92.7</v>
      </c>
      <c r="I84" s="14">
        <v>84.41</v>
      </c>
      <c r="J84" s="14"/>
      <c r="K84" s="14">
        <v>107.42</v>
      </c>
      <c r="L84" s="14">
        <v>124</v>
      </c>
      <c r="M84" s="14">
        <v>150.84</v>
      </c>
      <c r="N84" s="54"/>
      <c r="O84" s="14">
        <v>58.772110044000001</v>
      </c>
      <c r="P84" s="31">
        <v>739.77559352000003</v>
      </c>
      <c r="Q84" s="31" t="s">
        <v>34</v>
      </c>
      <c r="R84" s="17" t="s">
        <v>34</v>
      </c>
      <c r="S84" s="38" t="s">
        <v>227</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228</v>
      </c>
      <c r="D85" s="16" t="s">
        <v>229</v>
      </c>
      <c r="E85" s="61">
        <v>44.79</v>
      </c>
      <c r="F85" s="16">
        <v>2</v>
      </c>
      <c r="G85" s="15">
        <v>44.22</v>
      </c>
      <c r="H85" s="15">
        <v>34.93</v>
      </c>
      <c r="I85" s="15">
        <v>25.64</v>
      </c>
      <c r="J85" s="14"/>
      <c r="K85" s="15">
        <v>45.63</v>
      </c>
      <c r="L85" s="15">
        <v>64.2</v>
      </c>
      <c r="M85" s="15">
        <v>94.25</v>
      </c>
      <c r="N85" s="54"/>
      <c r="O85" s="15">
        <v>24.453122242999999</v>
      </c>
      <c r="P85" s="15">
        <v>357.77281485999998</v>
      </c>
      <c r="Q85" s="15" t="s">
        <v>27</v>
      </c>
      <c r="R85" s="16" t="s">
        <v>27</v>
      </c>
      <c r="S85" s="37" t="s">
        <v>230</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231</v>
      </c>
      <c r="D86" s="17" t="s">
        <v>232</v>
      </c>
      <c r="E86" s="62">
        <v>26.32</v>
      </c>
      <c r="F86" s="17">
        <v>5</v>
      </c>
      <c r="G86" s="14">
        <v>26.01</v>
      </c>
      <c r="H86" s="14">
        <v>23.09</v>
      </c>
      <c r="I86" s="14">
        <v>20.18</v>
      </c>
      <c r="J86" s="14"/>
      <c r="K86" s="14">
        <v>26.76</v>
      </c>
      <c r="L86" s="14">
        <v>32.58</v>
      </c>
      <c r="M86" s="14">
        <v>42</v>
      </c>
      <c r="N86" s="54"/>
      <c r="O86" s="14">
        <v>34.263708524999998</v>
      </c>
      <c r="P86" s="31">
        <v>487.46587662000002</v>
      </c>
      <c r="Q86" s="31" t="s">
        <v>34</v>
      </c>
      <c r="R86" s="17" t="s">
        <v>27</v>
      </c>
      <c r="S86" s="38" t="s">
        <v>233</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234</v>
      </c>
      <c r="D87" s="16" t="s">
        <v>235</v>
      </c>
      <c r="E87" s="61">
        <v>26.64</v>
      </c>
      <c r="F87" s="16">
        <v>0</v>
      </c>
      <c r="G87" s="15">
        <v>26.52</v>
      </c>
      <c r="H87" s="15">
        <v>24.28</v>
      </c>
      <c r="I87" s="15">
        <v>22.04</v>
      </c>
      <c r="J87" s="14"/>
      <c r="K87" s="15">
        <v>26.95</v>
      </c>
      <c r="L87" s="15">
        <v>31.42</v>
      </c>
      <c r="M87" s="15">
        <v>38.659999999999997</v>
      </c>
      <c r="N87" s="54"/>
      <c r="O87" s="15">
        <v>28.414576114999999</v>
      </c>
      <c r="P87" s="15">
        <v>119.31294251999999</v>
      </c>
      <c r="Q87" s="15" t="s">
        <v>27</v>
      </c>
      <c r="R87" s="16" t="s">
        <v>27</v>
      </c>
      <c r="S87" s="37" t="s">
        <v>236</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237</v>
      </c>
      <c r="D88" s="17" t="s">
        <v>238</v>
      </c>
      <c r="E88" s="62">
        <v>33.18</v>
      </c>
      <c r="F88" s="17">
        <v>0</v>
      </c>
      <c r="G88" s="14">
        <v>33</v>
      </c>
      <c r="H88" s="14">
        <v>26.84</v>
      </c>
      <c r="I88" s="14">
        <v>20.69</v>
      </c>
      <c r="J88" s="14"/>
      <c r="K88" s="14">
        <v>34.11</v>
      </c>
      <c r="L88" s="14">
        <v>46.41</v>
      </c>
      <c r="M88" s="14">
        <v>66.319999999999993</v>
      </c>
      <c r="N88" s="54"/>
      <c r="O88" s="14">
        <v>24.536370647999998</v>
      </c>
      <c r="P88" s="31">
        <v>852.55740643000001</v>
      </c>
      <c r="Q88" s="31" t="s">
        <v>27</v>
      </c>
      <c r="R88" s="17" t="s">
        <v>27</v>
      </c>
      <c r="S88" s="38" t="s">
        <v>239</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240</v>
      </c>
      <c r="D89" s="16" t="s">
        <v>241</v>
      </c>
      <c r="E89" s="61">
        <v>113.77</v>
      </c>
      <c r="F89" s="16">
        <v>3</v>
      </c>
      <c r="G89" s="15">
        <v>113.77</v>
      </c>
      <c r="H89" s="15">
        <v>101.15</v>
      </c>
      <c r="I89" s="15">
        <v>88.53</v>
      </c>
      <c r="J89" s="14"/>
      <c r="K89" s="15">
        <v>118.79</v>
      </c>
      <c r="L89" s="15">
        <v>144.02000000000001</v>
      </c>
      <c r="M89" s="15">
        <v>184.86</v>
      </c>
      <c r="N89" s="54"/>
      <c r="O89" s="15">
        <v>45.131966212000002</v>
      </c>
      <c r="P89" s="15">
        <v>2.8515169142999999</v>
      </c>
      <c r="Q89" s="15" t="s">
        <v>34</v>
      </c>
      <c r="R89" s="16" t="s">
        <v>27</v>
      </c>
      <c r="S89" s="37" t="s">
        <v>242</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243</v>
      </c>
      <c r="D90" s="17" t="s">
        <v>244</v>
      </c>
      <c r="E90" s="62">
        <v>9.14</v>
      </c>
      <c r="F90" s="17">
        <v>0</v>
      </c>
      <c r="G90" s="14">
        <v>9</v>
      </c>
      <c r="H90" s="14">
        <v>5.46</v>
      </c>
      <c r="I90" s="14">
        <v>1.93</v>
      </c>
      <c r="J90" s="14"/>
      <c r="K90" s="14">
        <v>9.69</v>
      </c>
      <c r="L90" s="14">
        <v>16.75</v>
      </c>
      <c r="M90" s="14">
        <v>28.18</v>
      </c>
      <c r="N90" s="54"/>
      <c r="O90" s="14">
        <v>22.921126792999999</v>
      </c>
      <c r="P90" s="31">
        <v>94.60709061899999</v>
      </c>
      <c r="Q90" s="31" t="s">
        <v>27</v>
      </c>
      <c r="R90" s="17" t="s">
        <v>27</v>
      </c>
      <c r="S90" s="38" t="s">
        <v>245</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246</v>
      </c>
      <c r="D91" s="16" t="s">
        <v>247</v>
      </c>
      <c r="E91" s="61">
        <v>20.27</v>
      </c>
      <c r="F91" s="16">
        <v>3</v>
      </c>
      <c r="G91" s="15">
        <v>20.25</v>
      </c>
      <c r="H91" s="15">
        <v>16.03</v>
      </c>
      <c r="I91" s="15">
        <v>11.82</v>
      </c>
      <c r="J91" s="14"/>
      <c r="K91" s="15">
        <v>21.03</v>
      </c>
      <c r="L91" s="15">
        <v>29.45</v>
      </c>
      <c r="M91" s="15">
        <v>43.08</v>
      </c>
      <c r="N91" s="54"/>
      <c r="O91" s="15">
        <v>25.801840563999999</v>
      </c>
      <c r="P91" s="15">
        <v>184.20337151999999</v>
      </c>
      <c r="Q91" s="15" t="s">
        <v>34</v>
      </c>
      <c r="R91" s="16" t="s">
        <v>27</v>
      </c>
      <c r="S91" s="37" t="s">
        <v>248</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249</v>
      </c>
      <c r="D92" s="17" t="s">
        <v>250</v>
      </c>
      <c r="E92" s="62">
        <v>107.87</v>
      </c>
      <c r="F92" s="17">
        <v>0</v>
      </c>
      <c r="G92" s="14">
        <v>103.93</v>
      </c>
      <c r="H92" s="14">
        <v>91.2</v>
      </c>
      <c r="I92" s="14">
        <v>78.47</v>
      </c>
      <c r="J92" s="14"/>
      <c r="K92" s="14">
        <v>115.05</v>
      </c>
      <c r="L92" s="14">
        <v>140.5</v>
      </c>
      <c r="M92" s="14">
        <v>181.7</v>
      </c>
      <c r="N92" s="54"/>
      <c r="O92" s="14">
        <v>36.278753467999998</v>
      </c>
      <c r="P92" s="31">
        <v>3.1517028567000001</v>
      </c>
      <c r="Q92" s="31" t="s">
        <v>27</v>
      </c>
      <c r="R92" s="17" t="s">
        <v>27</v>
      </c>
      <c r="S92" s="38" t="s">
        <v>251</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252</v>
      </c>
      <c r="D93" s="16" t="s">
        <v>253</v>
      </c>
      <c r="E93" s="61">
        <v>23.99</v>
      </c>
      <c r="F93" s="16">
        <v>3</v>
      </c>
      <c r="G93" s="15">
        <v>23.75</v>
      </c>
      <c r="H93" s="15">
        <v>21.37</v>
      </c>
      <c r="I93" s="15">
        <v>19</v>
      </c>
      <c r="J93" s="14"/>
      <c r="K93" s="15">
        <v>25.14</v>
      </c>
      <c r="L93" s="15">
        <v>29.88</v>
      </c>
      <c r="M93" s="15">
        <v>37.57</v>
      </c>
      <c r="N93" s="54"/>
      <c r="O93" s="15">
        <v>37.523503804000001</v>
      </c>
      <c r="P93" s="15">
        <v>353.34172043000001</v>
      </c>
      <c r="Q93" s="15" t="s">
        <v>34</v>
      </c>
      <c r="R93" s="16" t="s">
        <v>27</v>
      </c>
      <c r="S93" s="37" t="s">
        <v>254</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255</v>
      </c>
      <c r="D94" s="17" t="s">
        <v>256</v>
      </c>
      <c r="E94" s="62">
        <v>10.69</v>
      </c>
      <c r="F94" s="17">
        <v>3</v>
      </c>
      <c r="G94" s="14">
        <v>10.55</v>
      </c>
      <c r="H94" s="14">
        <v>9.3000000000000007</v>
      </c>
      <c r="I94" s="14">
        <v>8.0500000000000007</v>
      </c>
      <c r="J94" s="14"/>
      <c r="K94" s="14">
        <v>11.11</v>
      </c>
      <c r="L94" s="14">
        <v>13.6</v>
      </c>
      <c r="M94" s="14">
        <v>17.64</v>
      </c>
      <c r="N94" s="54"/>
      <c r="O94" s="14">
        <v>36.446415172999998</v>
      </c>
      <c r="P94" s="31">
        <v>186.89436738000001</v>
      </c>
      <c r="Q94" s="31" t="s">
        <v>34</v>
      </c>
      <c r="R94" s="17" t="s">
        <v>27</v>
      </c>
      <c r="S94" s="38" t="s">
        <v>257</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258</v>
      </c>
      <c r="D95" s="16" t="s">
        <v>259</v>
      </c>
      <c r="E95" s="61">
        <v>10.36</v>
      </c>
      <c r="F95" s="16">
        <v>0</v>
      </c>
      <c r="G95" s="15">
        <v>10.34</v>
      </c>
      <c r="H95" s="15">
        <v>7.82</v>
      </c>
      <c r="I95" s="15">
        <v>5.31</v>
      </c>
      <c r="J95" s="14"/>
      <c r="K95" s="15">
        <v>11.11</v>
      </c>
      <c r="L95" s="15">
        <v>16.13</v>
      </c>
      <c r="M95" s="15">
        <v>24.26</v>
      </c>
      <c r="N95" s="54"/>
      <c r="O95" s="15">
        <v>27.711445043000001</v>
      </c>
      <c r="P95" s="15">
        <v>156.66534794999998</v>
      </c>
      <c r="Q95" s="15" t="s">
        <v>27</v>
      </c>
      <c r="R95" s="16" t="s">
        <v>27</v>
      </c>
      <c r="S95" s="37" t="s">
        <v>260</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261</v>
      </c>
      <c r="D96" s="17" t="s">
        <v>262</v>
      </c>
      <c r="E96" s="62">
        <v>3.71</v>
      </c>
      <c r="F96" s="17">
        <v>2</v>
      </c>
      <c r="G96" s="14">
        <v>3.66</v>
      </c>
      <c r="H96" s="14">
        <v>3.19</v>
      </c>
      <c r="I96" s="14">
        <v>2.72</v>
      </c>
      <c r="J96" s="14"/>
      <c r="K96" s="14">
        <v>3.74</v>
      </c>
      <c r="L96" s="14">
        <v>4.67</v>
      </c>
      <c r="M96" s="14">
        <v>6.18</v>
      </c>
      <c r="N96" s="54"/>
      <c r="O96" s="14">
        <v>38.24217075</v>
      </c>
      <c r="P96" s="31">
        <v>15.796417904</v>
      </c>
      <c r="Q96" s="31" t="s">
        <v>27</v>
      </c>
      <c r="R96" s="17" t="s">
        <v>27</v>
      </c>
      <c r="S96" s="38" t="s">
        <v>263</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264</v>
      </c>
      <c r="D97" s="16" t="s">
        <v>265</v>
      </c>
      <c r="E97" s="61">
        <v>3.71</v>
      </c>
      <c r="F97" s="16">
        <v>2</v>
      </c>
      <c r="G97" s="15">
        <v>3.51</v>
      </c>
      <c r="H97" s="15">
        <v>2.75</v>
      </c>
      <c r="I97" s="15">
        <v>1.99</v>
      </c>
      <c r="J97" s="14"/>
      <c r="K97" s="15">
        <v>3.71</v>
      </c>
      <c r="L97" s="15">
        <v>5.22</v>
      </c>
      <c r="M97" s="15">
        <v>7.67</v>
      </c>
      <c r="N97" s="54"/>
      <c r="O97" s="15">
        <v>33.267658634999997</v>
      </c>
      <c r="P97" s="15">
        <v>50.950588809999999</v>
      </c>
      <c r="Q97" s="15" t="s">
        <v>27</v>
      </c>
      <c r="R97" s="16" t="s">
        <v>27</v>
      </c>
      <c r="S97" s="37" t="s">
        <v>266</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267</v>
      </c>
      <c r="D98" s="17" t="s">
        <v>268</v>
      </c>
      <c r="E98" s="62">
        <v>5.09</v>
      </c>
      <c r="F98" s="17">
        <v>2</v>
      </c>
      <c r="G98" s="14">
        <v>5.01</v>
      </c>
      <c r="H98" s="14">
        <v>2.62</v>
      </c>
      <c r="I98" s="14">
        <v>0.23</v>
      </c>
      <c r="J98" s="14"/>
      <c r="K98" s="14">
        <v>5.26</v>
      </c>
      <c r="L98" s="14">
        <v>10.029999999999999</v>
      </c>
      <c r="M98" s="14">
        <v>17.760000000000002</v>
      </c>
      <c r="N98" s="54"/>
      <c r="O98" s="14">
        <v>27.031955096000001</v>
      </c>
      <c r="P98" s="31">
        <v>63.907635285999994</v>
      </c>
      <c r="Q98" s="31" t="s">
        <v>27</v>
      </c>
      <c r="R98" s="17" t="s">
        <v>27</v>
      </c>
      <c r="S98" s="38" t="s">
        <v>269</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270</v>
      </c>
      <c r="D99" s="16" t="s">
        <v>271</v>
      </c>
      <c r="E99" s="61" t="s">
        <v>224</v>
      </c>
      <c r="F99" s="16">
        <v>2</v>
      </c>
      <c r="G99" s="15" t="s">
        <v>224</v>
      </c>
      <c r="H99" s="15" t="s">
        <v>224</v>
      </c>
      <c r="I99" s="15" t="s">
        <v>224</v>
      </c>
      <c r="J99" s="14"/>
      <c r="K99" s="15" t="s">
        <v>224</v>
      </c>
      <c r="L99" s="15" t="s">
        <v>224</v>
      </c>
      <c r="M99" s="15" t="s">
        <v>224</v>
      </c>
      <c r="N99" s="54"/>
      <c r="O99" s="15" t="s">
        <v>224</v>
      </c>
      <c r="P99" s="15" t="s">
        <v>224</v>
      </c>
      <c r="Q99" s="15" t="s">
        <v>224</v>
      </c>
      <c r="R99" s="16" t="s">
        <v>224</v>
      </c>
      <c r="S99" s="37" t="s">
        <v>272</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273</v>
      </c>
      <c r="D100" s="17" t="s">
        <v>274</v>
      </c>
      <c r="E100" s="62">
        <v>1.86</v>
      </c>
      <c r="F100" s="17">
        <v>3</v>
      </c>
      <c r="G100" s="14">
        <v>1.84</v>
      </c>
      <c r="H100" s="14">
        <v>1.25</v>
      </c>
      <c r="I100" s="14">
        <v>0.66</v>
      </c>
      <c r="J100" s="14"/>
      <c r="K100" s="14">
        <v>2.0499999999999998</v>
      </c>
      <c r="L100" s="14">
        <v>3.22</v>
      </c>
      <c r="M100" s="14">
        <v>5.12</v>
      </c>
      <c r="N100" s="54"/>
      <c r="O100" s="14">
        <v>28.732098301000001</v>
      </c>
      <c r="P100" s="31">
        <v>3.5860431904999999</v>
      </c>
      <c r="Q100" s="31" t="s">
        <v>27</v>
      </c>
      <c r="R100" s="17" t="s">
        <v>27</v>
      </c>
      <c r="S100" s="38" t="s">
        <v>275</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276</v>
      </c>
      <c r="D101" s="16" t="s">
        <v>277</v>
      </c>
      <c r="E101" s="61">
        <v>21.86</v>
      </c>
      <c r="F101" s="16">
        <v>2</v>
      </c>
      <c r="G101" s="15">
        <v>21.38</v>
      </c>
      <c r="H101" s="15">
        <v>18.100000000000001</v>
      </c>
      <c r="I101" s="15">
        <v>14.83</v>
      </c>
      <c r="J101" s="14"/>
      <c r="K101" s="15">
        <v>21.9</v>
      </c>
      <c r="L101" s="15">
        <v>28.44</v>
      </c>
      <c r="M101" s="15">
        <v>39.03</v>
      </c>
      <c r="N101" s="54"/>
      <c r="O101" s="15">
        <v>38.246992548000001</v>
      </c>
      <c r="P101" s="15">
        <v>147.10958724</v>
      </c>
      <c r="Q101" s="15" t="s">
        <v>27</v>
      </c>
      <c r="R101" s="16" t="s">
        <v>27</v>
      </c>
      <c r="S101" s="37" t="s">
        <v>278</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279</v>
      </c>
      <c r="D102" s="17" t="s">
        <v>280</v>
      </c>
      <c r="E102" s="62">
        <v>22.81</v>
      </c>
      <c r="F102" s="17">
        <v>0</v>
      </c>
      <c r="G102" s="14">
        <v>22.62</v>
      </c>
      <c r="H102" s="14">
        <v>18</v>
      </c>
      <c r="I102" s="14">
        <v>13.39</v>
      </c>
      <c r="J102" s="14"/>
      <c r="K102" s="14">
        <v>23.4</v>
      </c>
      <c r="L102" s="14">
        <v>32.619999999999997</v>
      </c>
      <c r="M102" s="14">
        <v>47.54</v>
      </c>
      <c r="N102" s="54"/>
      <c r="O102" s="14">
        <v>29.845721584</v>
      </c>
      <c r="P102" s="31">
        <v>188.46977752000001</v>
      </c>
      <c r="Q102" s="31" t="s">
        <v>27</v>
      </c>
      <c r="R102" s="17" t="s">
        <v>27</v>
      </c>
      <c r="S102" s="38" t="s">
        <v>281</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282</v>
      </c>
      <c r="D103" s="16" t="s">
        <v>283</v>
      </c>
      <c r="E103" s="61">
        <v>48.44</v>
      </c>
      <c r="F103" s="16">
        <v>0</v>
      </c>
      <c r="G103" s="15">
        <v>47.96</v>
      </c>
      <c r="H103" s="15">
        <v>27.9</v>
      </c>
      <c r="I103" s="15">
        <v>7.85</v>
      </c>
      <c r="J103" s="14"/>
      <c r="K103" s="15">
        <v>52</v>
      </c>
      <c r="L103" s="15">
        <v>92.1</v>
      </c>
      <c r="M103" s="15">
        <v>157</v>
      </c>
      <c r="N103" s="54"/>
      <c r="O103" s="15">
        <v>19.551275404999998</v>
      </c>
      <c r="P103" s="15">
        <v>42.447053978999996</v>
      </c>
      <c r="Q103" s="15" t="s">
        <v>27</v>
      </c>
      <c r="R103" s="16" t="s">
        <v>27</v>
      </c>
      <c r="S103" s="37" t="s">
        <v>284</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285</v>
      </c>
      <c r="D104" s="17" t="s">
        <v>286</v>
      </c>
      <c r="E104" s="62">
        <v>14.4</v>
      </c>
      <c r="F104" s="17">
        <v>5</v>
      </c>
      <c r="G104" s="14">
        <v>14.08</v>
      </c>
      <c r="H104" s="14">
        <v>11.7</v>
      </c>
      <c r="I104" s="14">
        <v>9.32</v>
      </c>
      <c r="J104" s="14"/>
      <c r="K104" s="14">
        <v>14.49</v>
      </c>
      <c r="L104" s="14">
        <v>19.239999999999998</v>
      </c>
      <c r="M104" s="14">
        <v>26.92</v>
      </c>
      <c r="N104" s="54"/>
      <c r="O104" s="14">
        <v>38.349561256999998</v>
      </c>
      <c r="P104" s="31">
        <v>35.608513094999999</v>
      </c>
      <c r="Q104" s="31" t="s">
        <v>34</v>
      </c>
      <c r="R104" s="17" t="s">
        <v>27</v>
      </c>
      <c r="S104" s="38" t="s">
        <v>287</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288</v>
      </c>
      <c r="D105" s="16" t="s">
        <v>289</v>
      </c>
      <c r="E105" s="61">
        <v>20.99</v>
      </c>
      <c r="F105" s="16">
        <v>0</v>
      </c>
      <c r="G105" s="15">
        <v>20.61</v>
      </c>
      <c r="H105" s="15">
        <v>15.07</v>
      </c>
      <c r="I105" s="15">
        <v>9.5399999999999991</v>
      </c>
      <c r="J105" s="14"/>
      <c r="K105" s="15">
        <v>21.94</v>
      </c>
      <c r="L105" s="15">
        <v>33</v>
      </c>
      <c r="M105" s="15">
        <v>50.9</v>
      </c>
      <c r="N105" s="54"/>
      <c r="O105" s="15">
        <v>25.502256745</v>
      </c>
      <c r="P105" s="15">
        <v>146.54913543000001</v>
      </c>
      <c r="Q105" s="15" t="s">
        <v>27</v>
      </c>
      <c r="R105" s="16" t="s">
        <v>27</v>
      </c>
      <c r="S105" s="37" t="s">
        <v>290</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291</v>
      </c>
      <c r="D106" s="17" t="s">
        <v>292</v>
      </c>
      <c r="E106" s="62">
        <v>9.42</v>
      </c>
      <c r="F106" s="17">
        <v>3</v>
      </c>
      <c r="G106" s="14">
        <v>8.52</v>
      </c>
      <c r="H106" s="14">
        <v>7.25</v>
      </c>
      <c r="I106" s="14">
        <v>5.99</v>
      </c>
      <c r="J106" s="14"/>
      <c r="K106" s="14">
        <v>9.6</v>
      </c>
      <c r="L106" s="14">
        <v>12.12</v>
      </c>
      <c r="M106" s="14">
        <v>16.2</v>
      </c>
      <c r="N106" s="54"/>
      <c r="O106" s="14">
        <v>47.345274361999998</v>
      </c>
      <c r="P106" s="31">
        <v>14.553917381</v>
      </c>
      <c r="Q106" s="31" t="s">
        <v>27</v>
      </c>
      <c r="R106" s="17" t="s">
        <v>27</v>
      </c>
      <c r="S106" s="38" t="s">
        <v>293</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294</v>
      </c>
      <c r="D107" s="16" t="s">
        <v>295</v>
      </c>
      <c r="E107" s="61">
        <v>8.4600000000000009</v>
      </c>
      <c r="F107" s="16">
        <v>7</v>
      </c>
      <c r="G107" s="15">
        <v>8.42</v>
      </c>
      <c r="H107" s="15">
        <v>7.82</v>
      </c>
      <c r="I107" s="15">
        <v>7.22</v>
      </c>
      <c r="J107" s="14"/>
      <c r="K107" s="15">
        <v>8.85</v>
      </c>
      <c r="L107" s="15">
        <v>10.039999999999999</v>
      </c>
      <c r="M107" s="15">
        <v>11.97</v>
      </c>
      <c r="N107" s="54"/>
      <c r="O107" s="15">
        <v>61.532782470999997</v>
      </c>
      <c r="P107" s="15">
        <v>12.676172047</v>
      </c>
      <c r="Q107" s="15" t="s">
        <v>34</v>
      </c>
      <c r="R107" s="16" t="s">
        <v>34</v>
      </c>
      <c r="S107" s="37" t="s">
        <v>296</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297</v>
      </c>
      <c r="D108" s="17" t="s">
        <v>298</v>
      </c>
      <c r="E108" s="62">
        <v>57.11</v>
      </c>
      <c r="F108" s="17">
        <v>3</v>
      </c>
      <c r="G108" s="14">
        <v>57.11</v>
      </c>
      <c r="H108" s="14">
        <v>50.04</v>
      </c>
      <c r="I108" s="14">
        <v>42.98</v>
      </c>
      <c r="J108" s="14"/>
      <c r="K108" s="14">
        <v>59.63</v>
      </c>
      <c r="L108" s="14">
        <v>73.75</v>
      </c>
      <c r="M108" s="14">
        <v>96.61</v>
      </c>
      <c r="N108" s="54"/>
      <c r="O108" s="14">
        <v>32.655898127999997</v>
      </c>
      <c r="P108" s="31">
        <v>71.529911381000005</v>
      </c>
      <c r="Q108" s="31" t="s">
        <v>34</v>
      </c>
      <c r="R108" s="17" t="s">
        <v>27</v>
      </c>
      <c r="S108" s="38" t="s">
        <v>299</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300</v>
      </c>
      <c r="D109" s="16" t="s">
        <v>301</v>
      </c>
      <c r="E109" s="61">
        <v>25.71</v>
      </c>
      <c r="F109" s="16">
        <v>2</v>
      </c>
      <c r="G109" s="15">
        <v>25.34</v>
      </c>
      <c r="H109" s="15">
        <v>23.52</v>
      </c>
      <c r="I109" s="15">
        <v>21.7</v>
      </c>
      <c r="J109" s="14"/>
      <c r="K109" s="15">
        <v>25.85</v>
      </c>
      <c r="L109" s="15">
        <v>29.48</v>
      </c>
      <c r="M109" s="15">
        <v>35.36</v>
      </c>
      <c r="N109" s="54"/>
      <c r="O109" s="15">
        <v>36.924068900000002</v>
      </c>
      <c r="P109" s="15">
        <v>145.97672018999998</v>
      </c>
      <c r="Q109" s="15" t="s">
        <v>27</v>
      </c>
      <c r="R109" s="16" t="s">
        <v>27</v>
      </c>
      <c r="S109" s="37" t="s">
        <v>302</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303</v>
      </c>
      <c r="D110" s="17" t="s">
        <v>304</v>
      </c>
      <c r="E110" s="62">
        <v>12.82</v>
      </c>
      <c r="F110" s="17">
        <v>1</v>
      </c>
      <c r="G110" s="14">
        <v>12.7</v>
      </c>
      <c r="H110" s="14">
        <v>11.29</v>
      </c>
      <c r="I110" s="14">
        <v>9.89</v>
      </c>
      <c r="J110" s="14"/>
      <c r="K110" s="14">
        <v>12.91</v>
      </c>
      <c r="L110" s="14">
        <v>15.71</v>
      </c>
      <c r="M110" s="14">
        <v>20.239999999999998</v>
      </c>
      <c r="N110" s="54"/>
      <c r="O110" s="14">
        <v>28.701101057999999</v>
      </c>
      <c r="P110" s="31">
        <v>680.51933747999999</v>
      </c>
      <c r="Q110" s="31" t="s">
        <v>27</v>
      </c>
      <c r="R110" s="17" t="s">
        <v>27</v>
      </c>
      <c r="S110" s="38" t="s">
        <v>305</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306</v>
      </c>
      <c r="D111" s="16" t="s">
        <v>307</v>
      </c>
      <c r="E111" s="61">
        <v>44.35</v>
      </c>
      <c r="F111" s="16">
        <v>3</v>
      </c>
      <c r="G111" s="15">
        <v>43.9</v>
      </c>
      <c r="H111" s="15">
        <v>39.21</v>
      </c>
      <c r="I111" s="15">
        <v>34.53</v>
      </c>
      <c r="J111" s="14"/>
      <c r="K111" s="15">
        <v>44.9</v>
      </c>
      <c r="L111" s="15">
        <v>54.26</v>
      </c>
      <c r="M111" s="15">
        <v>69.400000000000006</v>
      </c>
      <c r="N111" s="54"/>
      <c r="O111" s="15">
        <v>33.154292912999999</v>
      </c>
      <c r="P111" s="15">
        <v>146.29887213999999</v>
      </c>
      <c r="Q111" s="15" t="s">
        <v>34</v>
      </c>
      <c r="R111" s="16" t="s">
        <v>27</v>
      </c>
      <c r="S111" s="37" t="s">
        <v>308</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306</v>
      </c>
      <c r="D112" s="17" t="s">
        <v>309</v>
      </c>
      <c r="E112" s="62">
        <v>39.97</v>
      </c>
      <c r="F112" s="17">
        <v>2</v>
      </c>
      <c r="G112" s="14">
        <v>39.33</v>
      </c>
      <c r="H112" s="14">
        <v>35.15</v>
      </c>
      <c r="I112" s="14">
        <v>30.97</v>
      </c>
      <c r="J112" s="14"/>
      <c r="K112" s="14">
        <v>40.17</v>
      </c>
      <c r="L112" s="14">
        <v>48.52</v>
      </c>
      <c r="M112" s="14">
        <v>62.05</v>
      </c>
      <c r="N112" s="54"/>
      <c r="O112" s="14">
        <v>31.635050885999998</v>
      </c>
      <c r="P112" s="31">
        <v>1904.9682116000001</v>
      </c>
      <c r="Q112" s="31" t="s">
        <v>27</v>
      </c>
      <c r="R112" s="17" t="s">
        <v>27</v>
      </c>
      <c r="S112" s="38" t="s">
        <v>310</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311</v>
      </c>
      <c r="D113" s="16" t="s">
        <v>312</v>
      </c>
      <c r="E113" s="61">
        <v>69.63</v>
      </c>
      <c r="F113" s="16">
        <v>4</v>
      </c>
      <c r="G113" s="15">
        <v>68.959999999999994</v>
      </c>
      <c r="H113" s="15">
        <v>63.27</v>
      </c>
      <c r="I113" s="15">
        <v>57.58</v>
      </c>
      <c r="J113" s="14"/>
      <c r="K113" s="15">
        <v>73</v>
      </c>
      <c r="L113" s="15">
        <v>84.37</v>
      </c>
      <c r="M113" s="15">
        <v>102.78</v>
      </c>
      <c r="N113" s="54"/>
      <c r="O113" s="15">
        <v>65.841883585999994</v>
      </c>
      <c r="P113" s="15">
        <v>140.32632667999999</v>
      </c>
      <c r="Q113" s="15" t="s">
        <v>27</v>
      </c>
      <c r="R113" s="16" t="s">
        <v>34</v>
      </c>
      <c r="S113" s="37" t="s">
        <v>313</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314</v>
      </c>
      <c r="D114" s="17" t="s">
        <v>315</v>
      </c>
      <c r="E114" s="62">
        <v>9.44</v>
      </c>
      <c r="F114" s="17">
        <v>0</v>
      </c>
      <c r="G114" s="14">
        <v>9.34</v>
      </c>
      <c r="H114" s="14">
        <v>7.39</v>
      </c>
      <c r="I114" s="14">
        <v>5.44</v>
      </c>
      <c r="J114" s="14"/>
      <c r="K114" s="14">
        <v>9.76</v>
      </c>
      <c r="L114" s="14">
        <v>13.65</v>
      </c>
      <c r="M114" s="14">
        <v>19.940000000000001</v>
      </c>
      <c r="N114" s="54"/>
      <c r="O114" s="14">
        <v>32.719251346999997</v>
      </c>
      <c r="P114" s="31">
        <v>69.491402524000009</v>
      </c>
      <c r="Q114" s="31" t="s">
        <v>27</v>
      </c>
      <c r="R114" s="17" t="s">
        <v>27</v>
      </c>
      <c r="S114" s="38" t="s">
        <v>316</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317</v>
      </c>
      <c r="D115" s="16" t="s">
        <v>318</v>
      </c>
      <c r="E115" s="61">
        <v>185.19</v>
      </c>
      <c r="F115" s="16">
        <v>7</v>
      </c>
      <c r="G115" s="15">
        <v>184.4</v>
      </c>
      <c r="H115" s="15">
        <v>174.17</v>
      </c>
      <c r="I115" s="15">
        <v>163.95</v>
      </c>
      <c r="J115" s="14"/>
      <c r="K115" s="15">
        <v>195.68</v>
      </c>
      <c r="L115" s="15">
        <v>216.12</v>
      </c>
      <c r="M115" s="15">
        <v>249.2</v>
      </c>
      <c r="N115" s="54"/>
      <c r="O115" s="15">
        <v>61.562234809000003</v>
      </c>
      <c r="P115" s="15">
        <v>9.0896411691000001</v>
      </c>
      <c r="Q115" s="15" t="s">
        <v>34</v>
      </c>
      <c r="R115" s="16" t="s">
        <v>34</v>
      </c>
      <c r="S115" s="37" t="s">
        <v>319</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320</v>
      </c>
      <c r="D116" s="17" t="s">
        <v>321</v>
      </c>
      <c r="E116" s="62">
        <v>5.49</v>
      </c>
      <c r="F116" s="17">
        <v>0</v>
      </c>
      <c r="G116" s="14">
        <v>5.49</v>
      </c>
      <c r="H116" s="14">
        <v>2.96</v>
      </c>
      <c r="I116" s="14">
        <v>0.44</v>
      </c>
      <c r="J116" s="14"/>
      <c r="K116" s="14">
        <v>6</v>
      </c>
      <c r="L116" s="14">
        <v>11.04</v>
      </c>
      <c r="M116" s="14">
        <v>19.2</v>
      </c>
      <c r="N116" s="54"/>
      <c r="O116" s="14">
        <v>30.018765417000001</v>
      </c>
      <c r="P116" s="31">
        <v>20.853778381000001</v>
      </c>
      <c r="Q116" s="31" t="s">
        <v>27</v>
      </c>
      <c r="R116" s="17" t="s">
        <v>27</v>
      </c>
      <c r="S116" s="38" t="s">
        <v>322</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323</v>
      </c>
      <c r="D117" s="16" t="s">
        <v>324</v>
      </c>
      <c r="E117" s="61">
        <v>6.69</v>
      </c>
      <c r="F117" s="16">
        <v>2</v>
      </c>
      <c r="G117" s="15">
        <v>6.56</v>
      </c>
      <c r="H117" s="15">
        <v>5.79</v>
      </c>
      <c r="I117" s="15">
        <v>5.0199999999999996</v>
      </c>
      <c r="J117" s="14"/>
      <c r="K117" s="15">
        <v>6.75</v>
      </c>
      <c r="L117" s="15">
        <v>8.2799999999999994</v>
      </c>
      <c r="M117" s="15">
        <v>10.77</v>
      </c>
      <c r="N117" s="54"/>
      <c r="O117" s="15">
        <v>45.674098237999999</v>
      </c>
      <c r="P117" s="15">
        <v>17.280389952</v>
      </c>
      <c r="Q117" s="15" t="s">
        <v>27</v>
      </c>
      <c r="R117" s="16" t="s">
        <v>27</v>
      </c>
      <c r="S117" s="37" t="s">
        <v>325</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326</v>
      </c>
      <c r="D118" s="17" t="s">
        <v>327</v>
      </c>
      <c r="E118" s="62">
        <v>3.51</v>
      </c>
      <c r="F118" s="17">
        <v>1</v>
      </c>
      <c r="G118" s="14">
        <v>3.47</v>
      </c>
      <c r="H118" s="14">
        <v>3.29</v>
      </c>
      <c r="I118" s="14">
        <v>3.11</v>
      </c>
      <c r="J118" s="14"/>
      <c r="K118" s="14">
        <v>3.6</v>
      </c>
      <c r="L118" s="14">
        <v>3.95</v>
      </c>
      <c r="M118" s="14">
        <v>4.5199999999999996</v>
      </c>
      <c r="N118" s="54"/>
      <c r="O118" s="14">
        <v>43.733728911</v>
      </c>
      <c r="P118" s="31">
        <v>19.971160570999999</v>
      </c>
      <c r="Q118" s="31" t="s">
        <v>27</v>
      </c>
      <c r="R118" s="17" t="s">
        <v>27</v>
      </c>
      <c r="S118" s="38" t="s">
        <v>328</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326</v>
      </c>
      <c r="D119" s="16" t="s">
        <v>329</v>
      </c>
      <c r="E119" s="61">
        <v>17.71</v>
      </c>
      <c r="F119" s="16">
        <v>1</v>
      </c>
      <c r="G119" s="15">
        <v>17.440000000000001</v>
      </c>
      <c r="H119" s="15">
        <v>16.5</v>
      </c>
      <c r="I119" s="15">
        <v>15.57</v>
      </c>
      <c r="J119" s="14"/>
      <c r="K119" s="15">
        <v>18.07</v>
      </c>
      <c r="L119" s="15">
        <v>19.93</v>
      </c>
      <c r="M119" s="15">
        <v>22.95</v>
      </c>
      <c r="N119" s="54"/>
      <c r="O119" s="15">
        <v>44.464075993999998</v>
      </c>
      <c r="P119" s="15">
        <v>145.35742095000001</v>
      </c>
      <c r="Q119" s="15" t="s">
        <v>27</v>
      </c>
      <c r="R119" s="16" t="s">
        <v>27</v>
      </c>
      <c r="S119" s="37" t="s">
        <v>330</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331</v>
      </c>
      <c r="D120" s="17" t="s">
        <v>332</v>
      </c>
      <c r="E120" s="62">
        <v>7.41</v>
      </c>
      <c r="F120" s="17">
        <v>0</v>
      </c>
      <c r="G120" s="14">
        <v>7.28</v>
      </c>
      <c r="H120" s="14">
        <v>4.5199999999999996</v>
      </c>
      <c r="I120" s="14">
        <v>1.76</v>
      </c>
      <c r="J120" s="14"/>
      <c r="K120" s="14">
        <v>7.71</v>
      </c>
      <c r="L120" s="14">
        <v>13.22</v>
      </c>
      <c r="M120" s="14">
        <v>22.14</v>
      </c>
      <c r="N120" s="54"/>
      <c r="O120" s="14">
        <v>20.894203868000002</v>
      </c>
      <c r="P120" s="31">
        <v>23.711438524000002</v>
      </c>
      <c r="Q120" s="31" t="s">
        <v>27</v>
      </c>
      <c r="R120" s="17" t="s">
        <v>27</v>
      </c>
      <c r="S120" s="38" t="s">
        <v>333</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334</v>
      </c>
      <c r="D121" s="16" t="s">
        <v>335</v>
      </c>
      <c r="E121" s="61">
        <v>2.48</v>
      </c>
      <c r="F121" s="16">
        <v>0</v>
      </c>
      <c r="G121" s="15">
        <v>2.48</v>
      </c>
      <c r="H121" s="15">
        <v>1.9</v>
      </c>
      <c r="I121" s="15">
        <v>1.33</v>
      </c>
      <c r="J121" s="14"/>
      <c r="K121" s="15">
        <v>2.57</v>
      </c>
      <c r="L121" s="15">
        <v>3.71</v>
      </c>
      <c r="M121" s="15">
        <v>5.56</v>
      </c>
      <c r="N121" s="54"/>
      <c r="O121" s="15">
        <v>25.644312465999999</v>
      </c>
      <c r="P121" s="15">
        <v>19.125252571000001</v>
      </c>
      <c r="Q121" s="15" t="s">
        <v>27</v>
      </c>
      <c r="R121" s="16" t="s">
        <v>27</v>
      </c>
      <c r="S121" s="37" t="s">
        <v>336</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337</v>
      </c>
      <c r="D122" s="17" t="s">
        <v>338</v>
      </c>
      <c r="E122" s="62">
        <v>29.07</v>
      </c>
      <c r="F122" s="17">
        <v>0</v>
      </c>
      <c r="G122" s="14">
        <v>28.91</v>
      </c>
      <c r="H122" s="14">
        <v>20.05</v>
      </c>
      <c r="I122" s="14">
        <v>11.19</v>
      </c>
      <c r="J122" s="14"/>
      <c r="K122" s="14">
        <v>29.71</v>
      </c>
      <c r="L122" s="14">
        <v>47.42</v>
      </c>
      <c r="M122" s="14">
        <v>76.08</v>
      </c>
      <c r="N122" s="54"/>
      <c r="O122" s="14">
        <v>25.826440841</v>
      </c>
      <c r="P122" s="31">
        <v>848.94448828999998</v>
      </c>
      <c r="Q122" s="31" t="s">
        <v>27</v>
      </c>
      <c r="R122" s="17" t="s">
        <v>27</v>
      </c>
      <c r="S122" s="38" t="s">
        <v>339</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340</v>
      </c>
      <c r="D123" s="16" t="s">
        <v>341</v>
      </c>
      <c r="E123" s="61">
        <v>20.2</v>
      </c>
      <c r="F123" s="16">
        <v>0</v>
      </c>
      <c r="G123" s="15">
        <v>19.87</v>
      </c>
      <c r="H123" s="15">
        <v>16.04</v>
      </c>
      <c r="I123" s="15">
        <v>12.22</v>
      </c>
      <c r="J123" s="14"/>
      <c r="K123" s="15">
        <v>21.21</v>
      </c>
      <c r="L123" s="15">
        <v>28.85</v>
      </c>
      <c r="M123" s="15">
        <v>41.22</v>
      </c>
      <c r="N123" s="54"/>
      <c r="O123" s="15">
        <v>28.252508777999999</v>
      </c>
      <c r="P123" s="15">
        <v>28.102972667000003</v>
      </c>
      <c r="Q123" s="15" t="s">
        <v>27</v>
      </c>
      <c r="R123" s="16" t="s">
        <v>27</v>
      </c>
      <c r="S123" s="37" t="s">
        <v>342</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343</v>
      </c>
      <c r="D124" s="17" t="s">
        <v>344</v>
      </c>
      <c r="E124" s="62">
        <v>9.5299999999999994</v>
      </c>
      <c r="F124" s="17">
        <v>2</v>
      </c>
      <c r="G124" s="14">
        <v>9.3000000000000007</v>
      </c>
      <c r="H124" s="14">
        <v>7.29</v>
      </c>
      <c r="I124" s="14">
        <v>5.28</v>
      </c>
      <c r="J124" s="14"/>
      <c r="K124" s="14">
        <v>9.84</v>
      </c>
      <c r="L124" s="14">
        <v>13.85</v>
      </c>
      <c r="M124" s="14">
        <v>20.350000000000001</v>
      </c>
      <c r="N124" s="54"/>
      <c r="O124" s="14">
        <v>31.286875465000001</v>
      </c>
      <c r="P124" s="31">
        <v>414.19299871000004</v>
      </c>
      <c r="Q124" s="31" t="s">
        <v>27</v>
      </c>
      <c r="R124" s="17" t="s">
        <v>27</v>
      </c>
      <c r="S124" s="38" t="s">
        <v>345</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346</v>
      </c>
      <c r="D125" s="16" t="s">
        <v>347</v>
      </c>
      <c r="E125" s="61">
        <v>3.16</v>
      </c>
      <c r="F125" s="16">
        <v>2</v>
      </c>
      <c r="G125" s="15">
        <v>3.1</v>
      </c>
      <c r="H125" s="15">
        <v>2.21</v>
      </c>
      <c r="I125" s="15">
        <v>1.33</v>
      </c>
      <c r="J125" s="14"/>
      <c r="K125" s="15">
        <v>3.21</v>
      </c>
      <c r="L125" s="15">
        <v>4.97</v>
      </c>
      <c r="M125" s="15">
        <v>7.82</v>
      </c>
      <c r="N125" s="54"/>
      <c r="O125" s="15">
        <v>24.381337714000001</v>
      </c>
      <c r="P125" s="15">
        <v>27.295553714</v>
      </c>
      <c r="Q125" s="15" t="s">
        <v>27</v>
      </c>
      <c r="R125" s="16" t="s">
        <v>27</v>
      </c>
      <c r="S125" s="37" t="s">
        <v>348</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349</v>
      </c>
      <c r="D126" s="17" t="s">
        <v>350</v>
      </c>
      <c r="E126" s="62">
        <v>16.350000000000001</v>
      </c>
      <c r="F126" s="17">
        <v>2</v>
      </c>
      <c r="G126" s="14">
        <v>16.239999999999998</v>
      </c>
      <c r="H126" s="14">
        <v>14.43</v>
      </c>
      <c r="I126" s="14">
        <v>12.63</v>
      </c>
      <c r="J126" s="14"/>
      <c r="K126" s="14">
        <v>16.670000000000002</v>
      </c>
      <c r="L126" s="14">
        <v>20.27</v>
      </c>
      <c r="M126" s="14">
        <v>26.09</v>
      </c>
      <c r="N126" s="54"/>
      <c r="O126" s="14">
        <v>39.584042891000003</v>
      </c>
      <c r="P126" s="31">
        <v>26.011208380999999</v>
      </c>
      <c r="Q126" s="31" t="s">
        <v>27</v>
      </c>
      <c r="R126" s="17" t="s">
        <v>27</v>
      </c>
      <c r="S126" s="38" t="s">
        <v>351</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352</v>
      </c>
      <c r="D127" s="16" t="s">
        <v>353</v>
      </c>
      <c r="E127" s="61">
        <v>5.43</v>
      </c>
      <c r="F127" s="16">
        <v>0</v>
      </c>
      <c r="G127" s="15">
        <v>5.35</v>
      </c>
      <c r="H127" s="15">
        <v>2.2000000000000002</v>
      </c>
      <c r="I127" s="15">
        <v>-0.93</v>
      </c>
      <c r="J127" s="14"/>
      <c r="K127" s="15">
        <v>5.56</v>
      </c>
      <c r="L127" s="15">
        <v>11.84</v>
      </c>
      <c r="M127" s="15">
        <v>22.01</v>
      </c>
      <c r="N127" s="54"/>
      <c r="O127" s="15">
        <v>32.983816519000001</v>
      </c>
      <c r="P127" s="15">
        <v>570.43708666999999</v>
      </c>
      <c r="Q127" s="15" t="s">
        <v>27</v>
      </c>
      <c r="R127" s="16" t="s">
        <v>27</v>
      </c>
      <c r="S127" s="37" t="s">
        <v>354</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355</v>
      </c>
      <c r="D128" s="17" t="s">
        <v>356</v>
      </c>
      <c r="E128" s="62">
        <v>3.36</v>
      </c>
      <c r="F128" s="17">
        <v>2</v>
      </c>
      <c r="G128" s="14">
        <v>3.3</v>
      </c>
      <c r="H128" s="14">
        <v>2.6</v>
      </c>
      <c r="I128" s="14">
        <v>1.91</v>
      </c>
      <c r="J128" s="14"/>
      <c r="K128" s="14">
        <v>3.43</v>
      </c>
      <c r="L128" s="14">
        <v>4.8099999999999996</v>
      </c>
      <c r="M128" s="14">
        <v>7.06</v>
      </c>
      <c r="N128" s="54"/>
      <c r="O128" s="14">
        <v>21.896525105999999</v>
      </c>
      <c r="P128" s="31">
        <v>12.265226141999999</v>
      </c>
      <c r="Q128" s="31" t="s">
        <v>27</v>
      </c>
      <c r="R128" s="17" t="s">
        <v>27</v>
      </c>
      <c r="S128" s="38" t="s">
        <v>357</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355</v>
      </c>
      <c r="D129" s="16" t="s">
        <v>358</v>
      </c>
      <c r="E129" s="61">
        <v>3.58</v>
      </c>
      <c r="F129" s="16">
        <v>2</v>
      </c>
      <c r="G129" s="15">
        <v>3.49</v>
      </c>
      <c r="H129" s="15">
        <v>2.71</v>
      </c>
      <c r="I129" s="15">
        <v>1.94</v>
      </c>
      <c r="J129" s="14"/>
      <c r="K129" s="15">
        <v>3.68</v>
      </c>
      <c r="L129" s="15">
        <v>5.22</v>
      </c>
      <c r="M129" s="15">
        <v>7.73</v>
      </c>
      <c r="N129" s="54"/>
      <c r="O129" s="15">
        <v>23.916097547</v>
      </c>
      <c r="P129" s="15">
        <v>111.74059852000001</v>
      </c>
      <c r="Q129" s="15" t="s">
        <v>27</v>
      </c>
      <c r="R129" s="16" t="s">
        <v>27</v>
      </c>
      <c r="S129" s="37" t="s">
        <v>359</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360</v>
      </c>
      <c r="D130" s="17" t="s">
        <v>12</v>
      </c>
      <c r="E130" s="62">
        <v>15.63</v>
      </c>
      <c r="F130" s="17">
        <v>0</v>
      </c>
      <c r="G130" s="14">
        <v>15.63</v>
      </c>
      <c r="H130" s="14">
        <v>14.04</v>
      </c>
      <c r="I130" s="14">
        <v>12.46</v>
      </c>
      <c r="J130" s="14"/>
      <c r="K130" s="14">
        <v>16.010000000000002</v>
      </c>
      <c r="L130" s="14">
        <v>19.170000000000002</v>
      </c>
      <c r="M130" s="14">
        <v>24.29</v>
      </c>
      <c r="N130" s="54"/>
      <c r="O130" s="14">
        <v>30.644171415999999</v>
      </c>
      <c r="P130" s="31">
        <v>134.25954437999999</v>
      </c>
      <c r="Q130" s="31" t="s">
        <v>27</v>
      </c>
      <c r="R130" s="17" t="s">
        <v>27</v>
      </c>
      <c r="S130" s="38" t="s">
        <v>361</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362</v>
      </c>
      <c r="D131" s="16" t="s">
        <v>363</v>
      </c>
      <c r="E131" s="61">
        <v>75.989999999999995</v>
      </c>
      <c r="F131" s="16">
        <v>0</v>
      </c>
      <c r="G131" s="15">
        <v>74.73</v>
      </c>
      <c r="H131" s="15">
        <v>51.66</v>
      </c>
      <c r="I131" s="15">
        <v>28.6</v>
      </c>
      <c r="J131" s="14"/>
      <c r="K131" s="15">
        <v>83.72</v>
      </c>
      <c r="L131" s="15">
        <v>129.84</v>
      </c>
      <c r="M131" s="15">
        <v>204.46</v>
      </c>
      <c r="N131" s="54"/>
      <c r="O131" s="15">
        <v>20.582634286000001</v>
      </c>
      <c r="P131" s="15">
        <v>13.795095104</v>
      </c>
      <c r="Q131" s="15" t="s">
        <v>27</v>
      </c>
      <c r="R131" s="16" t="s">
        <v>27</v>
      </c>
      <c r="S131" s="37" t="s">
        <v>364</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365</v>
      </c>
      <c r="D132" s="17" t="s">
        <v>366</v>
      </c>
      <c r="E132" s="62">
        <v>115.01</v>
      </c>
      <c r="F132" s="17">
        <v>7</v>
      </c>
      <c r="G132" s="14">
        <v>115.01</v>
      </c>
      <c r="H132" s="14">
        <v>103.96</v>
      </c>
      <c r="I132" s="14">
        <v>92.92</v>
      </c>
      <c r="J132" s="14"/>
      <c r="K132" s="14">
        <v>120.67</v>
      </c>
      <c r="L132" s="14">
        <v>142.75</v>
      </c>
      <c r="M132" s="14">
        <v>178.49</v>
      </c>
      <c r="N132" s="54"/>
      <c r="O132" s="14">
        <v>69.092516692999993</v>
      </c>
      <c r="P132" s="31">
        <v>2.7003581995000001</v>
      </c>
      <c r="Q132" s="31" t="s">
        <v>34</v>
      </c>
      <c r="R132" s="17" t="s">
        <v>34</v>
      </c>
      <c r="S132" s="38" t="s">
        <v>367</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368</v>
      </c>
      <c r="D133" s="16" t="s">
        <v>369</v>
      </c>
      <c r="E133" s="61">
        <v>3.94</v>
      </c>
      <c r="F133" s="16">
        <v>0</v>
      </c>
      <c r="G133" s="15">
        <v>3.83</v>
      </c>
      <c r="H133" s="15">
        <v>3.15</v>
      </c>
      <c r="I133" s="15">
        <v>2.48</v>
      </c>
      <c r="J133" s="14"/>
      <c r="K133" s="15">
        <v>4.1500000000000004</v>
      </c>
      <c r="L133" s="15">
        <v>5.49</v>
      </c>
      <c r="M133" s="15">
        <v>7.66</v>
      </c>
      <c r="N133" s="54"/>
      <c r="O133" s="15">
        <v>28.841060220999999</v>
      </c>
      <c r="P133" s="15">
        <v>8.7575321904999992</v>
      </c>
      <c r="Q133" s="15" t="s">
        <v>27</v>
      </c>
      <c r="R133" s="16" t="s">
        <v>27</v>
      </c>
      <c r="S133" s="37" t="s">
        <v>370</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371</v>
      </c>
      <c r="D134" s="17" t="s">
        <v>372</v>
      </c>
      <c r="E134" s="62">
        <v>69.31</v>
      </c>
      <c r="F134" s="17">
        <v>0</v>
      </c>
      <c r="G134" s="14">
        <v>67.23</v>
      </c>
      <c r="H134" s="14">
        <v>60.85</v>
      </c>
      <c r="I134" s="14">
        <v>54.47</v>
      </c>
      <c r="J134" s="14"/>
      <c r="K134" s="14">
        <v>73.400000000000006</v>
      </c>
      <c r="L134" s="14">
        <v>86.15</v>
      </c>
      <c r="M134" s="14">
        <v>106.79</v>
      </c>
      <c r="N134" s="54"/>
      <c r="O134" s="14">
        <v>24.172133036000002</v>
      </c>
      <c r="P134" s="31">
        <v>184.90095491999998</v>
      </c>
      <c r="Q134" s="31" t="s">
        <v>27</v>
      </c>
      <c r="R134" s="17" t="s">
        <v>27</v>
      </c>
      <c r="S134" s="38" t="s">
        <v>373</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374</v>
      </c>
      <c r="D135" s="16" t="s">
        <v>375</v>
      </c>
      <c r="E135" s="61">
        <v>119.54</v>
      </c>
      <c r="F135" s="16">
        <v>3</v>
      </c>
      <c r="G135" s="15">
        <v>114.67</v>
      </c>
      <c r="H135" s="15">
        <v>99.39</v>
      </c>
      <c r="I135" s="15">
        <v>84.12</v>
      </c>
      <c r="J135" s="14"/>
      <c r="K135" s="15">
        <v>124.1</v>
      </c>
      <c r="L135" s="15">
        <v>154.63999999999999</v>
      </c>
      <c r="M135" s="15">
        <v>204.07</v>
      </c>
      <c r="N135" s="54"/>
      <c r="O135" s="15">
        <v>43.378086015999997</v>
      </c>
      <c r="P135" s="15">
        <v>48.474855304999998</v>
      </c>
      <c r="Q135" s="15" t="s">
        <v>34</v>
      </c>
      <c r="R135" s="16" t="s">
        <v>27</v>
      </c>
      <c r="S135" s="37" t="s">
        <v>376</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377</v>
      </c>
      <c r="D136" s="17" t="s">
        <v>378</v>
      </c>
      <c r="E136" s="62">
        <v>31.14</v>
      </c>
      <c r="F136" s="17">
        <v>0</v>
      </c>
      <c r="G136" s="14">
        <v>31.09</v>
      </c>
      <c r="H136" s="14">
        <v>28.2</v>
      </c>
      <c r="I136" s="14">
        <v>25.31</v>
      </c>
      <c r="J136" s="14"/>
      <c r="K136" s="14">
        <v>32.08</v>
      </c>
      <c r="L136" s="14">
        <v>37.85</v>
      </c>
      <c r="M136" s="14">
        <v>47.2</v>
      </c>
      <c r="N136" s="54"/>
      <c r="O136" s="14">
        <v>33.429252249999998</v>
      </c>
      <c r="P136" s="31">
        <v>19.337745667</v>
      </c>
      <c r="Q136" s="31" t="s">
        <v>27</v>
      </c>
      <c r="R136" s="17" t="s">
        <v>27</v>
      </c>
      <c r="S136" s="38" t="s">
        <v>379</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380</v>
      </c>
      <c r="D137" s="16" t="s">
        <v>381</v>
      </c>
      <c r="E137" s="61">
        <v>610</v>
      </c>
      <c r="F137" s="16">
        <v>0</v>
      </c>
      <c r="G137" s="15">
        <v>601.48</v>
      </c>
      <c r="H137" s="15">
        <v>487.83</v>
      </c>
      <c r="I137" s="15">
        <v>374.18</v>
      </c>
      <c r="J137" s="14"/>
      <c r="K137" s="15">
        <v>692.7</v>
      </c>
      <c r="L137" s="15">
        <v>919.99</v>
      </c>
      <c r="M137" s="15">
        <v>1287.78</v>
      </c>
      <c r="N137" s="54"/>
      <c r="O137" s="15">
        <v>26.068707299</v>
      </c>
      <c r="P137" s="15">
        <v>101.54056066</v>
      </c>
      <c r="Q137" s="15" t="s">
        <v>27</v>
      </c>
      <c r="R137" s="16" t="s">
        <v>27</v>
      </c>
      <c r="S137" s="37" t="s">
        <v>382</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383</v>
      </c>
      <c r="D138" s="17" t="s">
        <v>384</v>
      </c>
      <c r="E138" s="62">
        <v>122.8</v>
      </c>
      <c r="F138" s="17">
        <v>7</v>
      </c>
      <c r="G138" s="14">
        <v>121.79</v>
      </c>
      <c r="H138" s="14">
        <v>107.17</v>
      </c>
      <c r="I138" s="14">
        <v>92.55</v>
      </c>
      <c r="J138" s="14"/>
      <c r="K138" s="14">
        <v>127.16</v>
      </c>
      <c r="L138" s="14">
        <v>156.38999999999999</v>
      </c>
      <c r="M138" s="14">
        <v>203.69</v>
      </c>
      <c r="N138" s="54"/>
      <c r="O138" s="14">
        <v>63.364096072999999</v>
      </c>
      <c r="P138" s="31">
        <v>55.732676543000004</v>
      </c>
      <c r="Q138" s="31" t="s">
        <v>34</v>
      </c>
      <c r="R138" s="17" t="s">
        <v>34</v>
      </c>
      <c r="S138" s="38" t="s">
        <v>385</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386</v>
      </c>
      <c r="D139" s="16" t="s">
        <v>387</v>
      </c>
      <c r="E139" s="61">
        <v>16.14</v>
      </c>
      <c r="F139" s="16">
        <v>7</v>
      </c>
      <c r="G139" s="15">
        <v>15.85</v>
      </c>
      <c r="H139" s="15">
        <v>15.4</v>
      </c>
      <c r="I139" s="15">
        <v>14.95</v>
      </c>
      <c r="J139" s="14"/>
      <c r="K139" s="15">
        <v>16.350000000000001</v>
      </c>
      <c r="L139" s="15">
        <v>17.239999999999998</v>
      </c>
      <c r="M139" s="15">
        <v>18.690000000000001</v>
      </c>
      <c r="N139" s="54"/>
      <c r="O139" s="15">
        <v>56.174352415000001</v>
      </c>
      <c r="P139" s="15">
        <v>31.324593142999998</v>
      </c>
      <c r="Q139" s="15" t="s">
        <v>34</v>
      </c>
      <c r="R139" s="16" t="s">
        <v>34</v>
      </c>
      <c r="S139" s="37" t="s">
        <v>388</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389</v>
      </c>
      <c r="D140" s="17" t="s">
        <v>390</v>
      </c>
      <c r="E140" s="62">
        <v>2.54</v>
      </c>
      <c r="F140" s="17">
        <v>0</v>
      </c>
      <c r="G140" s="14">
        <v>2.5</v>
      </c>
      <c r="H140" s="14">
        <v>1.78</v>
      </c>
      <c r="I140" s="14">
        <v>1.06</v>
      </c>
      <c r="J140" s="14"/>
      <c r="K140" s="14">
        <v>2.65</v>
      </c>
      <c r="L140" s="14">
        <v>4.08</v>
      </c>
      <c r="M140" s="14">
        <v>6.41</v>
      </c>
      <c r="N140" s="54"/>
      <c r="O140" s="14">
        <v>19.623124771000001</v>
      </c>
      <c r="P140" s="31">
        <v>99.750690618999997</v>
      </c>
      <c r="Q140" s="31" t="s">
        <v>27</v>
      </c>
      <c r="R140" s="17" t="s">
        <v>27</v>
      </c>
      <c r="S140" s="38" t="s">
        <v>391</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392</v>
      </c>
      <c r="D141" s="16" t="s">
        <v>393</v>
      </c>
      <c r="E141" s="61">
        <v>66.77</v>
      </c>
      <c r="F141" s="16">
        <v>7</v>
      </c>
      <c r="G141" s="15">
        <v>65.150000000000006</v>
      </c>
      <c r="H141" s="15">
        <v>47.29</v>
      </c>
      <c r="I141" s="15">
        <v>29.44</v>
      </c>
      <c r="J141" s="14"/>
      <c r="K141" s="15">
        <v>71.14</v>
      </c>
      <c r="L141" s="15">
        <v>106.84</v>
      </c>
      <c r="M141" s="15">
        <v>164.62</v>
      </c>
      <c r="N141" s="54"/>
      <c r="O141" s="15">
        <v>64.487457753000001</v>
      </c>
      <c r="P141" s="15">
        <v>10.153282321000001</v>
      </c>
      <c r="Q141" s="15" t="s">
        <v>34</v>
      </c>
      <c r="R141" s="16" t="s">
        <v>34</v>
      </c>
      <c r="S141" s="37" t="s">
        <v>394</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395</v>
      </c>
      <c r="D142" s="17" t="s">
        <v>396</v>
      </c>
      <c r="E142" s="62">
        <v>14.58</v>
      </c>
      <c r="F142" s="17">
        <v>0</v>
      </c>
      <c r="G142" s="14">
        <v>14.29</v>
      </c>
      <c r="H142" s="14">
        <v>11.53</v>
      </c>
      <c r="I142" s="14">
        <v>8.7799999999999994</v>
      </c>
      <c r="J142" s="14"/>
      <c r="K142" s="14">
        <v>14.8</v>
      </c>
      <c r="L142" s="14">
        <v>20.3</v>
      </c>
      <c r="M142" s="14">
        <v>29.21</v>
      </c>
      <c r="N142" s="54"/>
      <c r="O142" s="14">
        <v>27.381811679999998</v>
      </c>
      <c r="P142" s="31">
        <v>383.03368805000002</v>
      </c>
      <c r="Q142" s="31" t="s">
        <v>27</v>
      </c>
      <c r="R142" s="17" t="s">
        <v>27</v>
      </c>
      <c r="S142" s="38" t="s">
        <v>397</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398</v>
      </c>
      <c r="D143" s="16" t="s">
        <v>399</v>
      </c>
      <c r="E143" s="61">
        <v>16.04</v>
      </c>
      <c r="F143" s="16">
        <v>0</v>
      </c>
      <c r="G143" s="15">
        <v>15.95</v>
      </c>
      <c r="H143" s="15">
        <v>10.38</v>
      </c>
      <c r="I143" s="15">
        <v>4.8099999999999996</v>
      </c>
      <c r="J143" s="14"/>
      <c r="K143" s="15">
        <v>17.04</v>
      </c>
      <c r="L143" s="15">
        <v>28.17</v>
      </c>
      <c r="M143" s="15">
        <v>46.19</v>
      </c>
      <c r="N143" s="54"/>
      <c r="O143" s="15">
        <v>22.674766871999999</v>
      </c>
      <c r="P143" s="15">
        <v>63.474414190000005</v>
      </c>
      <c r="Q143" s="15" t="s">
        <v>27</v>
      </c>
      <c r="R143" s="16" t="s">
        <v>27</v>
      </c>
      <c r="S143" s="37" t="s">
        <v>400</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401</v>
      </c>
      <c r="D144" s="17" t="s">
        <v>402</v>
      </c>
      <c r="E144" s="62">
        <v>5.91</v>
      </c>
      <c r="F144" s="17">
        <v>0</v>
      </c>
      <c r="G144" s="14">
        <v>5.83</v>
      </c>
      <c r="H144" s="14">
        <v>1.1499999999999999</v>
      </c>
      <c r="I144" s="14">
        <v>-3.52</v>
      </c>
      <c r="J144" s="14"/>
      <c r="K144" s="14">
        <v>6.1</v>
      </c>
      <c r="L144" s="14">
        <v>15.45</v>
      </c>
      <c r="M144" s="14">
        <v>30.59</v>
      </c>
      <c r="N144" s="54"/>
      <c r="O144" s="14">
        <v>25.997032052000002</v>
      </c>
      <c r="P144" s="31">
        <v>253.93291923999999</v>
      </c>
      <c r="Q144" s="31" t="s">
        <v>27</v>
      </c>
      <c r="R144" s="17" t="s">
        <v>27</v>
      </c>
      <c r="S144" s="38" t="s">
        <v>403</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404</v>
      </c>
      <c r="D145" s="16" t="s">
        <v>405</v>
      </c>
      <c r="E145" s="61">
        <v>4.0999999999999996</v>
      </c>
      <c r="F145" s="16">
        <v>2</v>
      </c>
      <c r="G145" s="15">
        <v>3.98</v>
      </c>
      <c r="H145" s="15">
        <v>2.52</v>
      </c>
      <c r="I145" s="15">
        <v>1.07</v>
      </c>
      <c r="J145" s="14"/>
      <c r="K145" s="15">
        <v>4.24</v>
      </c>
      <c r="L145" s="15">
        <v>7.14</v>
      </c>
      <c r="M145" s="15">
        <v>11.84</v>
      </c>
      <c r="N145" s="54"/>
      <c r="O145" s="15">
        <v>24.851248273</v>
      </c>
      <c r="P145" s="15">
        <v>148.69004162000002</v>
      </c>
      <c r="Q145" s="15" t="s">
        <v>27</v>
      </c>
      <c r="R145" s="16" t="s">
        <v>27</v>
      </c>
      <c r="S145" s="37" t="s">
        <v>406</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407</v>
      </c>
      <c r="D146" s="17" t="s">
        <v>408</v>
      </c>
      <c r="E146" s="62">
        <v>26.24</v>
      </c>
      <c r="F146" s="17">
        <v>0</v>
      </c>
      <c r="G146" s="14">
        <v>26.07</v>
      </c>
      <c r="H146" s="14">
        <v>20.85</v>
      </c>
      <c r="I146" s="14">
        <v>15.64</v>
      </c>
      <c r="J146" s="14"/>
      <c r="K146" s="14">
        <v>27.12</v>
      </c>
      <c r="L146" s="14">
        <v>37.54</v>
      </c>
      <c r="M146" s="14">
        <v>54.41</v>
      </c>
      <c r="N146" s="54"/>
      <c r="O146" s="14">
        <v>28.071111203000001</v>
      </c>
      <c r="P146" s="31">
        <v>346.10286076</v>
      </c>
      <c r="Q146" s="31" t="s">
        <v>27</v>
      </c>
      <c r="R146" s="17" t="s">
        <v>27</v>
      </c>
      <c r="S146" s="38" t="s">
        <v>409</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410</v>
      </c>
      <c r="D147" s="16" t="s">
        <v>411</v>
      </c>
      <c r="E147" s="61">
        <v>5.35</v>
      </c>
      <c r="F147" s="16">
        <v>0</v>
      </c>
      <c r="G147" s="15">
        <v>5.21</v>
      </c>
      <c r="H147" s="15">
        <v>3.63</v>
      </c>
      <c r="I147" s="15">
        <v>2.06</v>
      </c>
      <c r="J147" s="14"/>
      <c r="K147" s="15">
        <v>5.69</v>
      </c>
      <c r="L147" s="15">
        <v>8.83</v>
      </c>
      <c r="M147" s="15">
        <v>13.92</v>
      </c>
      <c r="N147" s="54"/>
      <c r="O147" s="15">
        <v>35.390516062000003</v>
      </c>
      <c r="P147" s="15">
        <v>95.657741428999998</v>
      </c>
      <c r="Q147" s="15" t="s">
        <v>27</v>
      </c>
      <c r="R147" s="16" t="s">
        <v>27</v>
      </c>
      <c r="S147" s="37" t="s">
        <v>412</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413</v>
      </c>
      <c r="D148" s="17" t="s">
        <v>414</v>
      </c>
      <c r="E148" s="62">
        <v>7.27</v>
      </c>
      <c r="F148" s="17">
        <v>4</v>
      </c>
      <c r="G148" s="14">
        <v>7.11</v>
      </c>
      <c r="H148" s="14">
        <v>6.44</v>
      </c>
      <c r="I148" s="14">
        <v>5.77</v>
      </c>
      <c r="J148" s="14"/>
      <c r="K148" s="14">
        <v>7.43</v>
      </c>
      <c r="L148" s="14">
        <v>8.76</v>
      </c>
      <c r="M148" s="14">
        <v>10.92</v>
      </c>
      <c r="N148" s="54"/>
      <c r="O148" s="14">
        <v>60.414206815999997</v>
      </c>
      <c r="P148" s="31">
        <v>8.9611804224</v>
      </c>
      <c r="Q148" s="31" t="s">
        <v>27</v>
      </c>
      <c r="R148" s="17" t="s">
        <v>34</v>
      </c>
      <c r="S148" s="38" t="s">
        <v>415</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416</v>
      </c>
      <c r="D149" s="16" t="s">
        <v>417</v>
      </c>
      <c r="E149" s="61">
        <v>10.79</v>
      </c>
      <c r="F149" s="16">
        <v>0</v>
      </c>
      <c r="G149" s="15">
        <v>10.32</v>
      </c>
      <c r="H149" s="15">
        <v>9.1300000000000008</v>
      </c>
      <c r="I149" s="15">
        <v>7.95</v>
      </c>
      <c r="J149" s="14"/>
      <c r="K149" s="15">
        <v>10.97</v>
      </c>
      <c r="L149" s="15">
        <v>13.33</v>
      </c>
      <c r="M149" s="15">
        <v>17.16</v>
      </c>
      <c r="N149" s="54"/>
      <c r="O149" s="15">
        <v>35.491777687000003</v>
      </c>
      <c r="P149" s="15">
        <v>199.40531403</v>
      </c>
      <c r="Q149" s="15" t="s">
        <v>27</v>
      </c>
      <c r="R149" s="16" t="s">
        <v>27</v>
      </c>
      <c r="S149" s="37" t="s">
        <v>418</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419</v>
      </c>
      <c r="D150" s="17" t="s">
        <v>420</v>
      </c>
      <c r="E150" s="62">
        <v>20.87</v>
      </c>
      <c r="F150" s="17">
        <v>0</v>
      </c>
      <c r="G150" s="14">
        <v>20.79</v>
      </c>
      <c r="H150" s="14">
        <v>19.04</v>
      </c>
      <c r="I150" s="14">
        <v>17.3</v>
      </c>
      <c r="J150" s="14"/>
      <c r="K150" s="14">
        <v>22.44</v>
      </c>
      <c r="L150" s="14">
        <v>25.92</v>
      </c>
      <c r="M150" s="14">
        <v>31.55</v>
      </c>
      <c r="N150" s="54"/>
      <c r="O150" s="14">
        <v>28.109257400000001</v>
      </c>
      <c r="P150" s="31">
        <v>128.43949422</v>
      </c>
      <c r="Q150" s="31" t="s">
        <v>27</v>
      </c>
      <c r="R150" s="17" t="s">
        <v>27</v>
      </c>
      <c r="S150" s="38" t="s">
        <v>421</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422</v>
      </c>
      <c r="D151" s="16" t="s">
        <v>423</v>
      </c>
      <c r="E151" s="61">
        <v>9.08</v>
      </c>
      <c r="F151" s="16">
        <v>1</v>
      </c>
      <c r="G151" s="15">
        <v>9</v>
      </c>
      <c r="H151" s="15">
        <v>7.76</v>
      </c>
      <c r="I151" s="15">
        <v>6.52</v>
      </c>
      <c r="J151" s="14"/>
      <c r="K151" s="15">
        <v>9.7200000000000006</v>
      </c>
      <c r="L151" s="15">
        <v>12.19</v>
      </c>
      <c r="M151" s="15">
        <v>16.190000000000001</v>
      </c>
      <c r="N151" s="54"/>
      <c r="O151" s="15">
        <v>43.320100601</v>
      </c>
      <c r="P151" s="15">
        <v>32.424723381</v>
      </c>
      <c r="Q151" s="15" t="s">
        <v>27</v>
      </c>
      <c r="R151" s="16" t="s">
        <v>27</v>
      </c>
      <c r="S151" s="37" t="s">
        <v>424</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425</v>
      </c>
      <c r="D152" s="17" t="s">
        <v>426</v>
      </c>
      <c r="E152" s="62">
        <v>0.87</v>
      </c>
      <c r="F152" s="17">
        <v>3</v>
      </c>
      <c r="G152" s="14">
        <v>0.77</v>
      </c>
      <c r="H152" s="14">
        <v>0.24</v>
      </c>
      <c r="I152" s="14">
        <v>-0.28000000000000003</v>
      </c>
      <c r="J152" s="14"/>
      <c r="K152" s="14">
        <v>0.88</v>
      </c>
      <c r="L152" s="14">
        <v>1.93</v>
      </c>
      <c r="M152" s="14">
        <v>3.64</v>
      </c>
      <c r="N152" s="54"/>
      <c r="O152" s="14">
        <v>49.17321999</v>
      </c>
      <c r="P152" s="31">
        <v>6.9682510000000004</v>
      </c>
      <c r="Q152" s="31" t="s">
        <v>27</v>
      </c>
      <c r="R152" s="17" t="s">
        <v>27</v>
      </c>
      <c r="S152" s="38" t="s">
        <v>427</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428</v>
      </c>
      <c r="D153" s="16" t="s">
        <v>429</v>
      </c>
      <c r="E153" s="61">
        <v>104.22</v>
      </c>
      <c r="F153" s="16">
        <v>0</v>
      </c>
      <c r="G153" s="15">
        <v>102.44</v>
      </c>
      <c r="H153" s="15">
        <v>87.92</v>
      </c>
      <c r="I153" s="15">
        <v>73.400000000000006</v>
      </c>
      <c r="J153" s="14"/>
      <c r="K153" s="15">
        <v>112.55</v>
      </c>
      <c r="L153" s="15">
        <v>141.58000000000001</v>
      </c>
      <c r="M153" s="15">
        <v>188.56</v>
      </c>
      <c r="N153" s="54"/>
      <c r="O153" s="15">
        <v>36.591759934000002</v>
      </c>
      <c r="P153" s="15">
        <v>19.846909486000001</v>
      </c>
      <c r="Q153" s="15" t="s">
        <v>27</v>
      </c>
      <c r="R153" s="16" t="s">
        <v>27</v>
      </c>
      <c r="S153" s="37" t="s">
        <v>430</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431</v>
      </c>
      <c r="D154" s="17" t="s">
        <v>432</v>
      </c>
      <c r="E154" s="62">
        <v>6.93</v>
      </c>
      <c r="F154" s="17">
        <v>4</v>
      </c>
      <c r="G154" s="14">
        <v>6.82</v>
      </c>
      <c r="H154" s="14">
        <v>6.02</v>
      </c>
      <c r="I154" s="14">
        <v>5.23</v>
      </c>
      <c r="J154" s="14"/>
      <c r="K154" s="14">
        <v>7.17</v>
      </c>
      <c r="L154" s="14">
        <v>8.75</v>
      </c>
      <c r="M154" s="14">
        <v>11.31</v>
      </c>
      <c r="N154" s="54"/>
      <c r="O154" s="14">
        <v>49.573261334000001</v>
      </c>
      <c r="P154" s="31">
        <v>9.6979769523999995</v>
      </c>
      <c r="Q154" s="31" t="s">
        <v>34</v>
      </c>
      <c r="R154" s="17" t="s">
        <v>27</v>
      </c>
      <c r="S154" s="38" t="s">
        <v>433</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434</v>
      </c>
      <c r="D155" s="16" t="s">
        <v>435</v>
      </c>
      <c r="E155" s="61">
        <v>16.98</v>
      </c>
      <c r="F155" s="16">
        <v>2</v>
      </c>
      <c r="G155" s="15">
        <v>16.190000000000001</v>
      </c>
      <c r="H155" s="15">
        <v>13.67</v>
      </c>
      <c r="I155" s="15">
        <v>11.15</v>
      </c>
      <c r="J155" s="14"/>
      <c r="K155" s="15">
        <v>17.13</v>
      </c>
      <c r="L155" s="15">
        <v>22.16</v>
      </c>
      <c r="M155" s="15">
        <v>30.31</v>
      </c>
      <c r="N155" s="54"/>
      <c r="O155" s="15">
        <v>43.686533676000003</v>
      </c>
      <c r="P155" s="15">
        <v>90.838984381000003</v>
      </c>
      <c r="Q155" s="15" t="s">
        <v>27</v>
      </c>
      <c r="R155" s="16" t="s">
        <v>27</v>
      </c>
      <c r="S155" s="37" t="s">
        <v>436</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437</v>
      </c>
      <c r="D156" s="17" t="s">
        <v>438</v>
      </c>
      <c r="E156" s="62">
        <v>2.39</v>
      </c>
      <c r="F156" s="17">
        <v>3</v>
      </c>
      <c r="G156" s="14">
        <v>2.19</v>
      </c>
      <c r="H156" s="14">
        <v>1.6</v>
      </c>
      <c r="I156" s="14">
        <v>1.02</v>
      </c>
      <c r="J156" s="14"/>
      <c r="K156" s="14">
        <v>2.56</v>
      </c>
      <c r="L156" s="14">
        <v>3.72</v>
      </c>
      <c r="M156" s="14">
        <v>5.61</v>
      </c>
      <c r="N156" s="54"/>
      <c r="O156" s="14">
        <v>42.192742144</v>
      </c>
      <c r="P156" s="31">
        <v>21.935922618999999</v>
      </c>
      <c r="Q156" s="31" t="s">
        <v>27</v>
      </c>
      <c r="R156" s="17" t="s">
        <v>27</v>
      </c>
      <c r="S156" s="38" t="s">
        <v>439</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440</v>
      </c>
      <c r="D157" s="16" t="s">
        <v>441</v>
      </c>
      <c r="E157" s="61">
        <v>2.42</v>
      </c>
      <c r="F157" s="16">
        <v>0</v>
      </c>
      <c r="G157" s="15">
        <v>2.4</v>
      </c>
      <c r="H157" s="15">
        <v>1.32</v>
      </c>
      <c r="I157" s="15">
        <v>0.24</v>
      </c>
      <c r="J157" s="14"/>
      <c r="K157" s="15">
        <v>2.6</v>
      </c>
      <c r="L157" s="15">
        <v>4.75</v>
      </c>
      <c r="M157" s="15">
        <v>8.24</v>
      </c>
      <c r="N157" s="54"/>
      <c r="O157" s="15">
        <v>24.002293161000001</v>
      </c>
      <c r="P157" s="15">
        <v>70.536392905</v>
      </c>
      <c r="Q157" s="15" t="s">
        <v>27</v>
      </c>
      <c r="R157" s="16" t="s">
        <v>27</v>
      </c>
      <c r="S157" s="37" t="s">
        <v>442</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443</v>
      </c>
      <c r="D158" s="17" t="s">
        <v>444</v>
      </c>
      <c r="E158" s="62">
        <v>284.3</v>
      </c>
      <c r="F158" s="17">
        <v>3</v>
      </c>
      <c r="G158" s="14">
        <v>281</v>
      </c>
      <c r="H158" s="14">
        <v>231.52</v>
      </c>
      <c r="I158" s="14">
        <v>182.05</v>
      </c>
      <c r="J158" s="14"/>
      <c r="K158" s="14">
        <v>311.79000000000002</v>
      </c>
      <c r="L158" s="14">
        <v>410.73</v>
      </c>
      <c r="M158" s="14">
        <v>570.84</v>
      </c>
      <c r="N158" s="54"/>
      <c r="O158" s="14">
        <v>29.650301444</v>
      </c>
      <c r="P158" s="31">
        <v>16.005052809999999</v>
      </c>
      <c r="Q158" s="31" t="s">
        <v>34</v>
      </c>
      <c r="R158" s="17" t="s">
        <v>27</v>
      </c>
      <c r="S158" s="38" t="s">
        <v>445</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446</v>
      </c>
      <c r="D159" s="16" t="s">
        <v>447</v>
      </c>
      <c r="E159" s="61">
        <v>28.61</v>
      </c>
      <c r="F159" s="16">
        <v>3</v>
      </c>
      <c r="G159" s="15">
        <v>28.58</v>
      </c>
      <c r="H159" s="15">
        <v>24.89</v>
      </c>
      <c r="I159" s="15">
        <v>21.21</v>
      </c>
      <c r="J159" s="14"/>
      <c r="K159" s="15">
        <v>31.92</v>
      </c>
      <c r="L159" s="15">
        <v>39.28</v>
      </c>
      <c r="M159" s="15">
        <v>51.19</v>
      </c>
      <c r="N159" s="54"/>
      <c r="O159" s="15">
        <v>33.497752280999997</v>
      </c>
      <c r="P159" s="15">
        <v>10.113700349999998</v>
      </c>
      <c r="Q159" s="15" t="s">
        <v>34</v>
      </c>
      <c r="R159" s="16" t="s">
        <v>27</v>
      </c>
      <c r="S159" s="37" t="s">
        <v>448</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449</v>
      </c>
      <c r="D160" s="17" t="s">
        <v>450</v>
      </c>
      <c r="E160" s="62">
        <v>51.78</v>
      </c>
      <c r="F160" s="17">
        <v>3</v>
      </c>
      <c r="G160" s="14">
        <v>51.78</v>
      </c>
      <c r="H160" s="14">
        <v>43.72</v>
      </c>
      <c r="I160" s="14">
        <v>35.67</v>
      </c>
      <c r="J160" s="14"/>
      <c r="K160" s="14">
        <v>54.43</v>
      </c>
      <c r="L160" s="14">
        <v>70.53</v>
      </c>
      <c r="M160" s="14">
        <v>96.6</v>
      </c>
      <c r="N160" s="54"/>
      <c r="O160" s="14">
        <v>21.055196481999999</v>
      </c>
      <c r="P160" s="31">
        <v>1083.4654959</v>
      </c>
      <c r="Q160" s="31" t="s">
        <v>34</v>
      </c>
      <c r="R160" s="17" t="s">
        <v>27</v>
      </c>
      <c r="S160" s="38" t="s">
        <v>451</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449</v>
      </c>
      <c r="D161" s="16" t="s">
        <v>452</v>
      </c>
      <c r="E161" s="61">
        <v>45.95</v>
      </c>
      <c r="F161" s="16">
        <v>3</v>
      </c>
      <c r="G161" s="15">
        <v>45.95</v>
      </c>
      <c r="H161" s="15">
        <v>38.74</v>
      </c>
      <c r="I161" s="15">
        <v>31.53</v>
      </c>
      <c r="J161" s="14"/>
      <c r="K161" s="15">
        <v>48.04</v>
      </c>
      <c r="L161" s="15">
        <v>62.45</v>
      </c>
      <c r="M161" s="15">
        <v>85.77</v>
      </c>
      <c r="N161" s="54"/>
      <c r="O161" s="15">
        <v>20.596538347999999</v>
      </c>
      <c r="P161" s="15">
        <v>3158.0867215999997</v>
      </c>
      <c r="Q161" s="15" t="s">
        <v>34</v>
      </c>
      <c r="R161" s="16" t="s">
        <v>27</v>
      </c>
      <c r="S161" s="37" t="s">
        <v>453</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454</v>
      </c>
      <c r="D162" s="17" t="s">
        <v>455</v>
      </c>
      <c r="E162" s="62">
        <v>10.16</v>
      </c>
      <c r="F162" s="17">
        <v>0</v>
      </c>
      <c r="G162" s="14">
        <v>10.16</v>
      </c>
      <c r="H162" s="14">
        <v>9</v>
      </c>
      <c r="I162" s="14">
        <v>7.85</v>
      </c>
      <c r="J162" s="14"/>
      <c r="K162" s="14">
        <v>10.63</v>
      </c>
      <c r="L162" s="14">
        <v>12.93</v>
      </c>
      <c r="M162" s="14">
        <v>16.66</v>
      </c>
      <c r="N162" s="54"/>
      <c r="O162" s="14">
        <v>27.794214869000001</v>
      </c>
      <c r="P162" s="31">
        <v>29.587989761999999</v>
      </c>
      <c r="Q162" s="31" t="s">
        <v>27</v>
      </c>
      <c r="R162" s="17" t="s">
        <v>27</v>
      </c>
      <c r="S162" s="38" t="s">
        <v>456</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457</v>
      </c>
      <c r="D163" s="16" t="s">
        <v>458</v>
      </c>
      <c r="E163" s="61">
        <v>61.54</v>
      </c>
      <c r="F163" s="16">
        <v>3</v>
      </c>
      <c r="G163" s="15">
        <v>61.54</v>
      </c>
      <c r="H163" s="15">
        <v>54.62</v>
      </c>
      <c r="I163" s="15">
        <v>47.7</v>
      </c>
      <c r="J163" s="14"/>
      <c r="K163" s="15">
        <v>64.44</v>
      </c>
      <c r="L163" s="15">
        <v>78.27</v>
      </c>
      <c r="M163" s="15">
        <v>100.66</v>
      </c>
      <c r="N163" s="54"/>
      <c r="O163" s="15">
        <v>27.987364689</v>
      </c>
      <c r="P163" s="15">
        <v>759.55643385999997</v>
      </c>
      <c r="Q163" s="15" t="s">
        <v>34</v>
      </c>
      <c r="R163" s="16" t="s">
        <v>27</v>
      </c>
      <c r="S163" s="37" t="s">
        <v>459</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460</v>
      </c>
      <c r="D164" s="17" t="s">
        <v>461</v>
      </c>
      <c r="E164" s="62">
        <v>3.92</v>
      </c>
      <c r="F164" s="17">
        <v>5</v>
      </c>
      <c r="G164" s="14">
        <v>3.87</v>
      </c>
      <c r="H164" s="14">
        <v>3.15</v>
      </c>
      <c r="I164" s="14">
        <v>2.4300000000000002</v>
      </c>
      <c r="J164" s="14"/>
      <c r="K164" s="14">
        <v>3.98</v>
      </c>
      <c r="L164" s="14">
        <v>5.41</v>
      </c>
      <c r="M164" s="14">
        <v>7.73</v>
      </c>
      <c r="N164" s="54"/>
      <c r="O164" s="14">
        <v>31.919331010000001</v>
      </c>
      <c r="P164" s="31">
        <v>28.829612381</v>
      </c>
      <c r="Q164" s="31" t="s">
        <v>34</v>
      </c>
      <c r="R164" s="17" t="s">
        <v>27</v>
      </c>
      <c r="S164" s="38" t="s">
        <v>462</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463</v>
      </c>
      <c r="D165" s="16" t="s">
        <v>464</v>
      </c>
      <c r="E165" s="61">
        <v>10.4</v>
      </c>
      <c r="F165" s="16">
        <v>2</v>
      </c>
      <c r="G165" s="15">
        <v>10.14</v>
      </c>
      <c r="H165" s="15">
        <v>7.61</v>
      </c>
      <c r="I165" s="15">
        <v>5.09</v>
      </c>
      <c r="J165" s="14"/>
      <c r="K165" s="15">
        <v>10.61</v>
      </c>
      <c r="L165" s="15">
        <v>15.65</v>
      </c>
      <c r="M165" s="15">
        <v>23.82</v>
      </c>
      <c r="N165" s="54"/>
      <c r="O165" s="15">
        <v>30.247632576000001</v>
      </c>
      <c r="P165" s="15">
        <v>23.284253476</v>
      </c>
      <c r="Q165" s="15" t="s">
        <v>27</v>
      </c>
      <c r="R165" s="16" t="s">
        <v>27</v>
      </c>
      <c r="S165" s="37" t="s">
        <v>465</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466</v>
      </c>
      <c r="D166" s="17" t="s">
        <v>467</v>
      </c>
      <c r="E166" s="62">
        <v>4.4000000000000004</v>
      </c>
      <c r="F166" s="17">
        <v>0</v>
      </c>
      <c r="G166" s="14">
        <v>4.26</v>
      </c>
      <c r="H166" s="14">
        <v>2.73</v>
      </c>
      <c r="I166" s="14">
        <v>1.2</v>
      </c>
      <c r="J166" s="14"/>
      <c r="K166" s="14">
        <v>4.57</v>
      </c>
      <c r="L166" s="14">
        <v>7.62</v>
      </c>
      <c r="M166" s="14">
        <v>12.57</v>
      </c>
      <c r="N166" s="54"/>
      <c r="O166" s="14">
        <v>26.049731926</v>
      </c>
      <c r="P166" s="31">
        <v>34.163307189999998</v>
      </c>
      <c r="Q166" s="31" t="s">
        <v>27</v>
      </c>
      <c r="R166" s="17" t="s">
        <v>27</v>
      </c>
      <c r="S166" s="38" t="s">
        <v>468</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469</v>
      </c>
      <c r="D167" s="16" t="s">
        <v>470</v>
      </c>
      <c r="E167" s="61">
        <v>43.71</v>
      </c>
      <c r="F167" s="16">
        <v>0</v>
      </c>
      <c r="G167" s="15">
        <v>42.36</v>
      </c>
      <c r="H167" s="15">
        <v>38.47</v>
      </c>
      <c r="I167" s="15">
        <v>34.58</v>
      </c>
      <c r="J167" s="14"/>
      <c r="K167" s="15">
        <v>44.48</v>
      </c>
      <c r="L167" s="15">
        <v>52.25</v>
      </c>
      <c r="M167" s="15">
        <v>64.84</v>
      </c>
      <c r="N167" s="54"/>
      <c r="O167" s="15">
        <v>20.414728988</v>
      </c>
      <c r="P167" s="15">
        <v>140.29011481000001</v>
      </c>
      <c r="Q167" s="15" t="s">
        <v>27</v>
      </c>
      <c r="R167" s="16" t="s">
        <v>27</v>
      </c>
      <c r="S167" s="37" t="s">
        <v>471</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472</v>
      </c>
      <c r="D168" s="17" t="s">
        <v>473</v>
      </c>
      <c r="E168" s="62">
        <v>12.71</v>
      </c>
      <c r="F168" s="17">
        <v>0</v>
      </c>
      <c r="G168" s="14">
        <v>12.61</v>
      </c>
      <c r="H168" s="14">
        <v>9.19</v>
      </c>
      <c r="I168" s="14">
        <v>5.77</v>
      </c>
      <c r="J168" s="14"/>
      <c r="K168" s="14">
        <v>13.26</v>
      </c>
      <c r="L168" s="14">
        <v>20.09</v>
      </c>
      <c r="M168" s="14">
        <v>31.14</v>
      </c>
      <c r="N168" s="54"/>
      <c r="O168" s="14">
        <v>22.447483817999998</v>
      </c>
      <c r="P168" s="31">
        <v>20.830500381</v>
      </c>
      <c r="Q168" s="31" t="s">
        <v>27</v>
      </c>
      <c r="R168" s="17" t="s">
        <v>27</v>
      </c>
      <c r="S168" s="38" t="s">
        <v>474</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475</v>
      </c>
      <c r="D169" s="16" t="s">
        <v>476</v>
      </c>
      <c r="E169" s="61">
        <v>71.11</v>
      </c>
      <c r="F169" s="16">
        <v>1</v>
      </c>
      <c r="G169" s="15">
        <v>68</v>
      </c>
      <c r="H169" s="15">
        <v>59.09</v>
      </c>
      <c r="I169" s="15">
        <v>50.18</v>
      </c>
      <c r="J169" s="14"/>
      <c r="K169" s="15">
        <v>73.47</v>
      </c>
      <c r="L169" s="15">
        <v>91.28</v>
      </c>
      <c r="M169" s="15">
        <v>120.11</v>
      </c>
      <c r="N169" s="54"/>
      <c r="O169" s="15">
        <v>38.847571995999999</v>
      </c>
      <c r="P169" s="15">
        <v>3.6325450824000001</v>
      </c>
      <c r="Q169" s="15" t="s">
        <v>27</v>
      </c>
      <c r="R169" s="16" t="s">
        <v>27</v>
      </c>
      <c r="S169" s="37" t="s">
        <v>477</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478</v>
      </c>
      <c r="D170" s="17" t="s">
        <v>479</v>
      </c>
      <c r="E170" s="62">
        <v>1.39</v>
      </c>
      <c r="F170" s="17">
        <v>0</v>
      </c>
      <c r="G170" s="14">
        <v>1.35</v>
      </c>
      <c r="H170" s="14">
        <v>0.98</v>
      </c>
      <c r="I170" s="14">
        <v>0.61</v>
      </c>
      <c r="J170" s="14"/>
      <c r="K170" s="14">
        <v>1.52</v>
      </c>
      <c r="L170" s="14">
        <v>2.25</v>
      </c>
      <c r="M170" s="14">
        <v>3.44</v>
      </c>
      <c r="N170" s="54"/>
      <c r="O170" s="14">
        <v>37.037067751999999</v>
      </c>
      <c r="P170" s="31">
        <v>12.766484094999999</v>
      </c>
      <c r="Q170" s="31" t="s">
        <v>27</v>
      </c>
      <c r="R170" s="17" t="s">
        <v>27</v>
      </c>
      <c r="S170" s="38" t="s">
        <v>480</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481</v>
      </c>
      <c r="D171" s="16" t="s">
        <v>482</v>
      </c>
      <c r="E171" s="61">
        <v>1.1000000000000001</v>
      </c>
      <c r="F171" s="16">
        <v>0</v>
      </c>
      <c r="G171" s="15">
        <v>1.06</v>
      </c>
      <c r="H171" s="15">
        <v>0.31</v>
      </c>
      <c r="I171" s="15">
        <v>-0.43</v>
      </c>
      <c r="J171" s="14"/>
      <c r="K171" s="15">
        <v>1.18</v>
      </c>
      <c r="L171" s="15">
        <v>2.67</v>
      </c>
      <c r="M171" s="15">
        <v>5.09</v>
      </c>
      <c r="N171" s="54"/>
      <c r="O171" s="15">
        <v>33.815430782999996</v>
      </c>
      <c r="P171" s="15">
        <v>16.39969919</v>
      </c>
      <c r="Q171" s="15" t="s">
        <v>27</v>
      </c>
      <c r="R171" s="16" t="s">
        <v>27</v>
      </c>
      <c r="S171" s="37" t="s">
        <v>483</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484</v>
      </c>
      <c r="D172" s="17" t="s">
        <v>485</v>
      </c>
      <c r="E172" s="62">
        <v>14.69</v>
      </c>
      <c r="F172" s="17">
        <v>0</v>
      </c>
      <c r="G172" s="14">
        <v>14.69</v>
      </c>
      <c r="H172" s="14">
        <v>11.71</v>
      </c>
      <c r="I172" s="14">
        <v>8.73</v>
      </c>
      <c r="J172" s="14"/>
      <c r="K172" s="14">
        <v>15.51</v>
      </c>
      <c r="L172" s="14">
        <v>21.46</v>
      </c>
      <c r="M172" s="14">
        <v>31.09</v>
      </c>
      <c r="N172" s="54"/>
      <c r="O172" s="14">
        <v>24.446408361</v>
      </c>
      <c r="P172" s="31">
        <v>281.442768</v>
      </c>
      <c r="Q172" s="31" t="s">
        <v>27</v>
      </c>
      <c r="R172" s="17" t="s">
        <v>27</v>
      </c>
      <c r="S172" s="38" t="s">
        <v>486</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487</v>
      </c>
      <c r="D173" s="16" t="s">
        <v>488</v>
      </c>
      <c r="E173" s="61">
        <v>3.58</v>
      </c>
      <c r="F173" s="16">
        <v>2</v>
      </c>
      <c r="G173" s="15">
        <v>3.54</v>
      </c>
      <c r="H173" s="15">
        <v>2</v>
      </c>
      <c r="I173" s="15">
        <v>0.46</v>
      </c>
      <c r="J173" s="14"/>
      <c r="K173" s="15">
        <v>3.7</v>
      </c>
      <c r="L173" s="15">
        <v>6.77</v>
      </c>
      <c r="M173" s="15">
        <v>11.75</v>
      </c>
      <c r="N173" s="54"/>
      <c r="O173" s="15">
        <v>25.233088405</v>
      </c>
      <c r="P173" s="15">
        <v>41.698101713999996</v>
      </c>
      <c r="Q173" s="15" t="s">
        <v>27</v>
      </c>
      <c r="R173" s="16" t="s">
        <v>27</v>
      </c>
      <c r="S173" s="37" t="s">
        <v>489</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490</v>
      </c>
      <c r="D174" s="17" t="s">
        <v>491</v>
      </c>
      <c r="E174" s="62">
        <v>32.67</v>
      </c>
      <c r="F174" s="17">
        <v>2</v>
      </c>
      <c r="G174" s="14">
        <v>32.200000000000003</v>
      </c>
      <c r="H174" s="14">
        <v>27.22</v>
      </c>
      <c r="I174" s="14">
        <v>22.25</v>
      </c>
      <c r="J174" s="14"/>
      <c r="K174" s="14">
        <v>33.31</v>
      </c>
      <c r="L174" s="14">
        <v>43.25</v>
      </c>
      <c r="M174" s="14">
        <v>59.34</v>
      </c>
      <c r="N174" s="54"/>
      <c r="O174" s="14">
        <v>26.873105306999999</v>
      </c>
      <c r="P174" s="31">
        <v>457.10155543000002</v>
      </c>
      <c r="Q174" s="31" t="s">
        <v>27</v>
      </c>
      <c r="R174" s="17" t="s">
        <v>27</v>
      </c>
      <c r="S174" s="38" t="s">
        <v>492</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493</v>
      </c>
      <c r="D175" s="16" t="s">
        <v>494</v>
      </c>
      <c r="E175" s="61">
        <v>6.14</v>
      </c>
      <c r="F175" s="16">
        <v>0</v>
      </c>
      <c r="G175" s="15">
        <v>6.09</v>
      </c>
      <c r="H175" s="15">
        <v>4.28</v>
      </c>
      <c r="I175" s="15">
        <v>2.48</v>
      </c>
      <c r="J175" s="14"/>
      <c r="K175" s="15">
        <v>6.35</v>
      </c>
      <c r="L175" s="15">
        <v>9.9499999999999993</v>
      </c>
      <c r="M175" s="15">
        <v>15.78</v>
      </c>
      <c r="N175" s="54"/>
      <c r="O175" s="15">
        <v>31.657921200000001</v>
      </c>
      <c r="P175" s="15">
        <v>33.928713475999999</v>
      </c>
      <c r="Q175" s="15" t="s">
        <v>27</v>
      </c>
      <c r="R175" s="16" t="s">
        <v>27</v>
      </c>
      <c r="S175" s="37" t="s">
        <v>495</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496</v>
      </c>
      <c r="D176" s="17" t="s">
        <v>497</v>
      </c>
      <c r="E176" s="62">
        <v>14.19</v>
      </c>
      <c r="F176" s="17">
        <v>0</v>
      </c>
      <c r="G176" s="14">
        <v>14.09</v>
      </c>
      <c r="H176" s="14">
        <v>12.03</v>
      </c>
      <c r="I176" s="14">
        <v>9.98</v>
      </c>
      <c r="J176" s="14"/>
      <c r="K176" s="14">
        <v>14.48</v>
      </c>
      <c r="L176" s="14">
        <v>18.579999999999998</v>
      </c>
      <c r="M176" s="14">
        <v>25.23</v>
      </c>
      <c r="N176" s="54"/>
      <c r="O176" s="14">
        <v>27.161647337000002</v>
      </c>
      <c r="P176" s="31">
        <v>322.63936676000003</v>
      </c>
      <c r="Q176" s="31" t="s">
        <v>27</v>
      </c>
      <c r="R176" s="17" t="s">
        <v>27</v>
      </c>
      <c r="S176" s="38" t="s">
        <v>498</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499</v>
      </c>
      <c r="D177" s="16" t="s">
        <v>500</v>
      </c>
      <c r="E177" s="61" t="s">
        <v>224</v>
      </c>
      <c r="F177" s="16">
        <v>0</v>
      </c>
      <c r="G177" s="15" t="s">
        <v>224</v>
      </c>
      <c r="H177" s="15" t="s">
        <v>224</v>
      </c>
      <c r="I177" s="15" t="s">
        <v>224</v>
      </c>
      <c r="J177" s="14"/>
      <c r="K177" s="15" t="s">
        <v>224</v>
      </c>
      <c r="L177" s="15" t="s">
        <v>224</v>
      </c>
      <c r="M177" s="15" t="s">
        <v>224</v>
      </c>
      <c r="N177" s="54"/>
      <c r="O177" s="15" t="s">
        <v>224</v>
      </c>
      <c r="P177" s="15" t="s">
        <v>224</v>
      </c>
      <c r="Q177" s="15" t="s">
        <v>224</v>
      </c>
      <c r="R177" s="16" t="s">
        <v>224</v>
      </c>
      <c r="S177" s="37" t="s">
        <v>272</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501</v>
      </c>
      <c r="D178" s="17" t="s">
        <v>502</v>
      </c>
      <c r="E178" s="62">
        <v>6.15</v>
      </c>
      <c r="F178" s="17">
        <v>1</v>
      </c>
      <c r="G178" s="14">
        <v>6.08</v>
      </c>
      <c r="H178" s="14">
        <v>5.15</v>
      </c>
      <c r="I178" s="14">
        <v>4.22</v>
      </c>
      <c r="J178" s="14"/>
      <c r="K178" s="14">
        <v>6.27</v>
      </c>
      <c r="L178" s="14">
        <v>8.1199999999999992</v>
      </c>
      <c r="M178" s="14">
        <v>11.12</v>
      </c>
      <c r="N178" s="54"/>
      <c r="O178" s="14">
        <v>31.316277405000001</v>
      </c>
      <c r="P178" s="31">
        <v>23.513670381000001</v>
      </c>
      <c r="Q178" s="31" t="s">
        <v>27</v>
      </c>
      <c r="R178" s="17" t="s">
        <v>27</v>
      </c>
      <c r="S178" s="38" t="s">
        <v>503</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501</v>
      </c>
      <c r="D179" s="16" t="s">
        <v>504</v>
      </c>
      <c r="E179" s="61">
        <v>30.68</v>
      </c>
      <c r="F179" s="16">
        <v>0</v>
      </c>
      <c r="G179" s="15">
        <v>30.52</v>
      </c>
      <c r="H179" s="15">
        <v>25.37</v>
      </c>
      <c r="I179" s="15">
        <v>20.23</v>
      </c>
      <c r="J179" s="14"/>
      <c r="K179" s="15">
        <v>31.51</v>
      </c>
      <c r="L179" s="15">
        <v>41.79</v>
      </c>
      <c r="M179" s="15">
        <v>58.44</v>
      </c>
      <c r="N179" s="54"/>
      <c r="O179" s="15">
        <v>29.973417166000001</v>
      </c>
      <c r="P179" s="15">
        <v>109.64519337999999</v>
      </c>
      <c r="Q179" s="15" t="s">
        <v>27</v>
      </c>
      <c r="R179" s="16" t="s">
        <v>27</v>
      </c>
      <c r="S179" s="37" t="s">
        <v>505</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506</v>
      </c>
      <c r="D180" s="17" t="s">
        <v>507</v>
      </c>
      <c r="E180" s="62">
        <v>25.94</v>
      </c>
      <c r="F180" s="17">
        <v>2</v>
      </c>
      <c r="G180" s="14">
        <v>25.73</v>
      </c>
      <c r="H180" s="14">
        <v>23.7</v>
      </c>
      <c r="I180" s="14">
        <v>21.68</v>
      </c>
      <c r="J180" s="14"/>
      <c r="K180" s="14">
        <v>26.4</v>
      </c>
      <c r="L180" s="14">
        <v>30.44</v>
      </c>
      <c r="M180" s="14">
        <v>36.979999999999997</v>
      </c>
      <c r="N180" s="54"/>
      <c r="O180" s="14">
        <v>45.726003112000001</v>
      </c>
      <c r="P180" s="31">
        <v>177.928066</v>
      </c>
      <c r="Q180" s="31" t="s">
        <v>27</v>
      </c>
      <c r="R180" s="17" t="s">
        <v>27</v>
      </c>
      <c r="S180" s="38" t="s">
        <v>508</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509</v>
      </c>
      <c r="D181" s="16" t="s">
        <v>510</v>
      </c>
      <c r="E181" s="61">
        <v>20.420000000000002</v>
      </c>
      <c r="F181" s="16">
        <v>4</v>
      </c>
      <c r="G181" s="15">
        <v>20.420000000000002</v>
      </c>
      <c r="H181" s="15">
        <v>17.89</v>
      </c>
      <c r="I181" s="15">
        <v>15.37</v>
      </c>
      <c r="J181" s="14"/>
      <c r="K181" s="15">
        <v>20.92</v>
      </c>
      <c r="L181" s="15">
        <v>25.96</v>
      </c>
      <c r="M181" s="15">
        <v>34.119999999999997</v>
      </c>
      <c r="N181" s="54"/>
      <c r="O181" s="15">
        <v>50.916137939000002</v>
      </c>
      <c r="P181" s="15">
        <v>46.722741380999999</v>
      </c>
      <c r="Q181" s="15" t="s">
        <v>34</v>
      </c>
      <c r="R181" s="16" t="s">
        <v>27</v>
      </c>
      <c r="S181" s="37" t="s">
        <v>511</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512</v>
      </c>
      <c r="D182" s="17" t="s">
        <v>513</v>
      </c>
      <c r="E182" s="62">
        <v>47.83</v>
      </c>
      <c r="F182" s="17">
        <v>0</v>
      </c>
      <c r="G182" s="14">
        <v>46.4</v>
      </c>
      <c r="H182" s="14">
        <v>31.18</v>
      </c>
      <c r="I182" s="14">
        <v>15.97</v>
      </c>
      <c r="J182" s="14"/>
      <c r="K182" s="14">
        <v>53.29</v>
      </c>
      <c r="L182" s="14">
        <v>83.71</v>
      </c>
      <c r="M182" s="14">
        <v>132.94999999999999</v>
      </c>
      <c r="N182" s="54"/>
      <c r="O182" s="14">
        <v>23.596943542000002</v>
      </c>
      <c r="P182" s="31">
        <v>4.3522153976000002</v>
      </c>
      <c r="Q182" s="31" t="s">
        <v>27</v>
      </c>
      <c r="R182" s="17" t="s">
        <v>27</v>
      </c>
      <c r="S182" s="38" t="s">
        <v>514</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515</v>
      </c>
      <c r="D183" s="16" t="s">
        <v>516</v>
      </c>
      <c r="E183" s="61">
        <v>10.81</v>
      </c>
      <c r="F183" s="16">
        <v>0</v>
      </c>
      <c r="G183" s="15">
        <v>10.6</v>
      </c>
      <c r="H183" s="15">
        <v>7.9</v>
      </c>
      <c r="I183" s="15">
        <v>5.2</v>
      </c>
      <c r="J183" s="14"/>
      <c r="K183" s="15">
        <v>10.98</v>
      </c>
      <c r="L183" s="15">
        <v>16.37</v>
      </c>
      <c r="M183" s="15">
        <v>25.1</v>
      </c>
      <c r="N183" s="54"/>
      <c r="O183" s="15">
        <v>27.380854869</v>
      </c>
      <c r="P183" s="15">
        <v>18.472147857</v>
      </c>
      <c r="Q183" s="15" t="s">
        <v>27</v>
      </c>
      <c r="R183" s="16" t="s">
        <v>27</v>
      </c>
      <c r="S183" s="37" t="s">
        <v>517</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518</v>
      </c>
      <c r="D184" s="17" t="s">
        <v>519</v>
      </c>
      <c r="E184" s="62">
        <v>4.05</v>
      </c>
      <c r="F184" s="17">
        <v>0</v>
      </c>
      <c r="G184" s="14">
        <v>4.01</v>
      </c>
      <c r="H184" s="14">
        <v>2.93</v>
      </c>
      <c r="I184" s="14">
        <v>1.85</v>
      </c>
      <c r="J184" s="14"/>
      <c r="K184" s="14">
        <v>4.29</v>
      </c>
      <c r="L184" s="14">
        <v>6.44</v>
      </c>
      <c r="M184" s="14">
        <v>9.92</v>
      </c>
      <c r="N184" s="54"/>
      <c r="O184" s="14">
        <v>28.812467898000001</v>
      </c>
      <c r="P184" s="31">
        <v>126.34249652</v>
      </c>
      <c r="Q184" s="31" t="s">
        <v>27</v>
      </c>
      <c r="R184" s="17" t="s">
        <v>27</v>
      </c>
      <c r="S184" s="38" t="s">
        <v>520</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521</v>
      </c>
      <c r="D185" s="16" t="s">
        <v>522</v>
      </c>
      <c r="E185" s="61">
        <v>5.38</v>
      </c>
      <c r="F185" s="16">
        <v>0</v>
      </c>
      <c r="G185" s="15">
        <v>5.34</v>
      </c>
      <c r="H185" s="15">
        <v>1.38</v>
      </c>
      <c r="I185" s="15">
        <v>-2.57</v>
      </c>
      <c r="J185" s="14"/>
      <c r="K185" s="15">
        <v>5.67</v>
      </c>
      <c r="L185" s="15">
        <v>13.58</v>
      </c>
      <c r="M185" s="15">
        <v>26.38</v>
      </c>
      <c r="N185" s="54"/>
      <c r="O185" s="15">
        <v>27.147835174000001</v>
      </c>
      <c r="P185" s="15">
        <v>129.63769257000001</v>
      </c>
      <c r="Q185" s="15" t="s">
        <v>27</v>
      </c>
      <c r="R185" s="16" t="s">
        <v>27</v>
      </c>
      <c r="S185" s="37" t="s">
        <v>523</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524</v>
      </c>
      <c r="D186" s="17" t="s">
        <v>525</v>
      </c>
      <c r="E186" s="62">
        <v>43.02</v>
      </c>
      <c r="F186" s="17">
        <v>0</v>
      </c>
      <c r="G186" s="14">
        <v>42.45</v>
      </c>
      <c r="H186" s="14">
        <v>35.03</v>
      </c>
      <c r="I186" s="14">
        <v>27.62</v>
      </c>
      <c r="J186" s="14"/>
      <c r="K186" s="14">
        <v>47.15</v>
      </c>
      <c r="L186" s="14">
        <v>61.97</v>
      </c>
      <c r="M186" s="14">
        <v>85.96</v>
      </c>
      <c r="N186" s="54"/>
      <c r="O186" s="14">
        <v>35.957255441000001</v>
      </c>
      <c r="P186" s="31">
        <v>3.8461455042999999</v>
      </c>
      <c r="Q186" s="31" t="s">
        <v>27</v>
      </c>
      <c r="R186" s="17" t="s">
        <v>27</v>
      </c>
      <c r="S186" s="38" t="s">
        <v>526</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527</v>
      </c>
      <c r="D187" s="16" t="s">
        <v>528</v>
      </c>
      <c r="E187" s="61">
        <v>16.350000000000001</v>
      </c>
      <c r="F187" s="16">
        <v>3</v>
      </c>
      <c r="G187" s="15">
        <v>16.13</v>
      </c>
      <c r="H187" s="15">
        <v>14.24</v>
      </c>
      <c r="I187" s="15">
        <v>12.36</v>
      </c>
      <c r="J187" s="14"/>
      <c r="K187" s="15">
        <v>16.760000000000002</v>
      </c>
      <c r="L187" s="15">
        <v>20.52</v>
      </c>
      <c r="M187" s="15">
        <v>26.62</v>
      </c>
      <c r="N187" s="54"/>
      <c r="O187" s="15">
        <v>31.040794860999998</v>
      </c>
      <c r="P187" s="15">
        <v>55.743167571000001</v>
      </c>
      <c r="Q187" s="15" t="s">
        <v>34</v>
      </c>
      <c r="R187" s="16" t="s">
        <v>27</v>
      </c>
      <c r="S187" s="37" t="s">
        <v>529</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530</v>
      </c>
      <c r="D188" s="17" t="s">
        <v>531</v>
      </c>
      <c r="E188" s="62">
        <v>17.71</v>
      </c>
      <c r="F188" s="17">
        <v>3</v>
      </c>
      <c r="G188" s="14">
        <v>17.45</v>
      </c>
      <c r="H188" s="14">
        <v>13.71</v>
      </c>
      <c r="I188" s="14">
        <v>9.9700000000000006</v>
      </c>
      <c r="J188" s="14"/>
      <c r="K188" s="14">
        <v>18.059999999999999</v>
      </c>
      <c r="L188" s="14">
        <v>25.53</v>
      </c>
      <c r="M188" s="14">
        <v>37.630000000000003</v>
      </c>
      <c r="N188" s="54"/>
      <c r="O188" s="14">
        <v>41.202361533999998</v>
      </c>
      <c r="P188" s="31">
        <v>342.54514928999998</v>
      </c>
      <c r="Q188" s="31" t="s">
        <v>27</v>
      </c>
      <c r="R188" s="17" t="s">
        <v>27</v>
      </c>
      <c r="S188" s="38" t="s">
        <v>532</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533</v>
      </c>
      <c r="D189" s="16" t="s">
        <v>534</v>
      </c>
      <c r="E189" s="61">
        <v>37.229999999999997</v>
      </c>
      <c r="F189" s="16">
        <v>3</v>
      </c>
      <c r="G189" s="15">
        <v>37.119999999999997</v>
      </c>
      <c r="H189" s="15">
        <v>32.08</v>
      </c>
      <c r="I189" s="15">
        <v>27.05</v>
      </c>
      <c r="J189" s="14"/>
      <c r="K189" s="15">
        <v>40.18</v>
      </c>
      <c r="L189" s="15">
        <v>50.24</v>
      </c>
      <c r="M189" s="15">
        <v>66.52</v>
      </c>
      <c r="N189" s="54"/>
      <c r="O189" s="15">
        <v>31.677332605</v>
      </c>
      <c r="P189" s="15">
        <v>2.8798400314000001</v>
      </c>
      <c r="Q189" s="15" t="s">
        <v>34</v>
      </c>
      <c r="R189" s="16" t="s">
        <v>27</v>
      </c>
      <c r="S189" s="37" t="s">
        <v>535</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536</v>
      </c>
      <c r="D190" s="17" t="s">
        <v>537</v>
      </c>
      <c r="E190" s="62">
        <v>44.91</v>
      </c>
      <c r="F190" s="17">
        <v>0</v>
      </c>
      <c r="G190" s="14">
        <v>44.18</v>
      </c>
      <c r="H190" s="14">
        <v>37.07</v>
      </c>
      <c r="I190" s="14">
        <v>29.97</v>
      </c>
      <c r="J190" s="14"/>
      <c r="K190" s="14">
        <v>49.08</v>
      </c>
      <c r="L190" s="14">
        <v>63.28</v>
      </c>
      <c r="M190" s="14">
        <v>86.26</v>
      </c>
      <c r="N190" s="54"/>
      <c r="O190" s="14">
        <v>32.206366697</v>
      </c>
      <c r="P190" s="31">
        <v>82.356464893999998</v>
      </c>
      <c r="Q190" s="31" t="s">
        <v>27</v>
      </c>
      <c r="R190" s="17" t="s">
        <v>27</v>
      </c>
      <c r="S190" s="38" t="s">
        <v>538</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539</v>
      </c>
      <c r="D191" s="16" t="s">
        <v>540</v>
      </c>
      <c r="E191" s="61">
        <v>40.57</v>
      </c>
      <c r="F191" s="16">
        <v>0</v>
      </c>
      <c r="G191" s="15">
        <v>39.869999999999997</v>
      </c>
      <c r="H191" s="15">
        <v>32.97</v>
      </c>
      <c r="I191" s="15">
        <v>26.07</v>
      </c>
      <c r="J191" s="14"/>
      <c r="K191" s="15">
        <v>42.25</v>
      </c>
      <c r="L191" s="15">
        <v>56.04</v>
      </c>
      <c r="M191" s="15">
        <v>78.36</v>
      </c>
      <c r="N191" s="54"/>
      <c r="O191" s="15">
        <v>25.375910686000001</v>
      </c>
      <c r="P191" s="15">
        <v>25.598034493</v>
      </c>
      <c r="Q191" s="15" t="s">
        <v>27</v>
      </c>
      <c r="R191" s="16" t="s">
        <v>27</v>
      </c>
      <c r="S191" s="37" t="s">
        <v>541</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542</v>
      </c>
      <c r="D192" s="17" t="s">
        <v>543</v>
      </c>
      <c r="E192" s="62">
        <v>10.199999999999999</v>
      </c>
      <c r="F192" s="17">
        <v>4</v>
      </c>
      <c r="G192" s="14">
        <v>9.77</v>
      </c>
      <c r="H192" s="14">
        <v>7.85</v>
      </c>
      <c r="I192" s="14">
        <v>5.94</v>
      </c>
      <c r="J192" s="14"/>
      <c r="K192" s="14">
        <v>10.95</v>
      </c>
      <c r="L192" s="14">
        <v>14.77</v>
      </c>
      <c r="M192" s="14">
        <v>20.96</v>
      </c>
      <c r="N192" s="54"/>
      <c r="O192" s="14">
        <v>43.741465409</v>
      </c>
      <c r="P192" s="31">
        <v>28.991574137000001</v>
      </c>
      <c r="Q192" s="31" t="s">
        <v>34</v>
      </c>
      <c r="R192" s="17" t="s">
        <v>27</v>
      </c>
      <c r="S192" s="38" t="s">
        <v>544</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545</v>
      </c>
      <c r="D193" s="16" t="s">
        <v>546</v>
      </c>
      <c r="E193" s="61">
        <v>52.29</v>
      </c>
      <c r="F193" s="16">
        <v>7</v>
      </c>
      <c r="G193" s="15">
        <v>51.15</v>
      </c>
      <c r="H193" s="15">
        <v>47.23</v>
      </c>
      <c r="I193" s="15">
        <v>43.31</v>
      </c>
      <c r="J193" s="14"/>
      <c r="K193" s="15">
        <v>52.75</v>
      </c>
      <c r="L193" s="15">
        <v>60.58</v>
      </c>
      <c r="M193" s="15">
        <v>73.25</v>
      </c>
      <c r="N193" s="54"/>
      <c r="O193" s="15">
        <v>87.330637744000001</v>
      </c>
      <c r="P193" s="15">
        <v>501.14507075999995</v>
      </c>
      <c r="Q193" s="15" t="s">
        <v>34</v>
      </c>
      <c r="R193" s="16" t="s">
        <v>34</v>
      </c>
      <c r="S193" s="37" t="s">
        <v>547</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548</v>
      </c>
      <c r="D194" s="17" t="s">
        <v>549</v>
      </c>
      <c r="E194" s="62">
        <v>60.96</v>
      </c>
      <c r="F194" s="17">
        <v>7</v>
      </c>
      <c r="G194" s="14">
        <v>60</v>
      </c>
      <c r="H194" s="14">
        <v>54.15</v>
      </c>
      <c r="I194" s="14">
        <v>48.31</v>
      </c>
      <c r="J194" s="14"/>
      <c r="K194" s="14">
        <v>65.81</v>
      </c>
      <c r="L194" s="14">
        <v>77.489999999999995</v>
      </c>
      <c r="M194" s="14">
        <v>96.4</v>
      </c>
      <c r="N194" s="54"/>
      <c r="O194" s="14">
        <v>50.064232836000002</v>
      </c>
      <c r="P194" s="31">
        <v>3.1699384318999999</v>
      </c>
      <c r="Q194" s="31" t="s">
        <v>34</v>
      </c>
      <c r="R194" s="17" t="s">
        <v>34</v>
      </c>
      <c r="S194" s="38" t="s">
        <v>550</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551</v>
      </c>
      <c r="D195" s="16" t="s">
        <v>552</v>
      </c>
      <c r="E195" s="61">
        <v>39.6</v>
      </c>
      <c r="F195" s="16">
        <v>0</v>
      </c>
      <c r="G195" s="15">
        <v>39.590000000000003</v>
      </c>
      <c r="H195" s="15">
        <v>36.43</v>
      </c>
      <c r="I195" s="15">
        <v>33.270000000000003</v>
      </c>
      <c r="J195" s="14"/>
      <c r="K195" s="15">
        <v>40.340000000000003</v>
      </c>
      <c r="L195" s="15">
        <v>46.65</v>
      </c>
      <c r="M195" s="15">
        <v>56.87</v>
      </c>
      <c r="N195" s="54"/>
      <c r="O195" s="15">
        <v>32.690221027</v>
      </c>
      <c r="P195" s="15">
        <v>133.54179657</v>
      </c>
      <c r="Q195" s="15" t="s">
        <v>27</v>
      </c>
      <c r="R195" s="16" t="s">
        <v>27</v>
      </c>
      <c r="S195" s="37" t="s">
        <v>553</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554</v>
      </c>
      <c r="D196" s="17" t="s">
        <v>555</v>
      </c>
      <c r="E196" s="62">
        <v>243.5</v>
      </c>
      <c r="F196" s="17">
        <v>0</v>
      </c>
      <c r="G196" s="14">
        <v>241.87</v>
      </c>
      <c r="H196" s="14">
        <v>220.3</v>
      </c>
      <c r="I196" s="14">
        <v>198.73</v>
      </c>
      <c r="J196" s="14"/>
      <c r="K196" s="14">
        <v>263.89999999999998</v>
      </c>
      <c r="L196" s="14">
        <v>307.02999999999997</v>
      </c>
      <c r="M196" s="14">
        <v>376.82</v>
      </c>
      <c r="N196" s="54"/>
      <c r="O196" s="14">
        <v>27.943337672999998</v>
      </c>
      <c r="P196" s="31">
        <v>56.982199764000001</v>
      </c>
      <c r="Q196" s="31" t="s">
        <v>27</v>
      </c>
      <c r="R196" s="17" t="s">
        <v>27</v>
      </c>
      <c r="S196" s="38" t="s">
        <v>556</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557</v>
      </c>
      <c r="D197" s="16" t="s">
        <v>558</v>
      </c>
      <c r="E197" s="61">
        <v>4.4000000000000004</v>
      </c>
      <c r="F197" s="16">
        <v>0</v>
      </c>
      <c r="G197" s="15">
        <v>4.28</v>
      </c>
      <c r="H197" s="15">
        <v>2.2599999999999998</v>
      </c>
      <c r="I197" s="15">
        <v>0.25</v>
      </c>
      <c r="J197" s="14"/>
      <c r="K197" s="15">
        <v>4.68</v>
      </c>
      <c r="L197" s="15">
        <v>8.6999999999999993</v>
      </c>
      <c r="M197" s="15">
        <v>15.22</v>
      </c>
      <c r="N197" s="54"/>
      <c r="O197" s="15">
        <v>25.634502641000001</v>
      </c>
      <c r="P197" s="15">
        <v>14.639004666</v>
      </c>
      <c r="Q197" s="15" t="s">
        <v>27</v>
      </c>
      <c r="R197" s="16" t="s">
        <v>27</v>
      </c>
      <c r="S197" s="37" t="s">
        <v>559</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560</v>
      </c>
      <c r="D198" s="17" t="s">
        <v>561</v>
      </c>
      <c r="E198" s="62">
        <v>34.58</v>
      </c>
      <c r="F198" s="17">
        <v>3</v>
      </c>
      <c r="G198" s="14">
        <v>34.200000000000003</v>
      </c>
      <c r="H198" s="14">
        <v>26.94</v>
      </c>
      <c r="I198" s="14">
        <v>19.68</v>
      </c>
      <c r="J198" s="14"/>
      <c r="K198" s="14">
        <v>37.5</v>
      </c>
      <c r="L198" s="14">
        <v>52.01</v>
      </c>
      <c r="M198" s="14">
        <v>75.489999999999995</v>
      </c>
      <c r="N198" s="54"/>
      <c r="O198" s="14">
        <v>25.335372079999999</v>
      </c>
      <c r="P198" s="31">
        <v>27.243393237999999</v>
      </c>
      <c r="Q198" s="31" t="s">
        <v>34</v>
      </c>
      <c r="R198" s="17" t="s">
        <v>27</v>
      </c>
      <c r="S198" s="38" t="s">
        <v>562</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563</v>
      </c>
      <c r="D199" s="16" t="s">
        <v>564</v>
      </c>
      <c r="E199" s="61">
        <v>31.12</v>
      </c>
      <c r="F199" s="16">
        <v>2</v>
      </c>
      <c r="G199" s="15">
        <v>30.7</v>
      </c>
      <c r="H199" s="15">
        <v>28.41</v>
      </c>
      <c r="I199" s="15">
        <v>26.12</v>
      </c>
      <c r="J199" s="14"/>
      <c r="K199" s="15">
        <v>31.57</v>
      </c>
      <c r="L199" s="15">
        <v>36.14</v>
      </c>
      <c r="M199" s="15">
        <v>43.55</v>
      </c>
      <c r="N199" s="54"/>
      <c r="O199" s="15">
        <v>51.112471542999998</v>
      </c>
      <c r="P199" s="15">
        <v>246.58881062</v>
      </c>
      <c r="Q199" s="15" t="s">
        <v>27</v>
      </c>
      <c r="R199" s="16" t="s">
        <v>27</v>
      </c>
      <c r="S199" s="37" t="s">
        <v>565</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566</v>
      </c>
      <c r="D200" s="17" t="s">
        <v>567</v>
      </c>
      <c r="E200" s="62">
        <v>16.25</v>
      </c>
      <c r="F200" s="17">
        <v>0</v>
      </c>
      <c r="G200" s="14">
        <v>16.149999999999999</v>
      </c>
      <c r="H200" s="14">
        <v>9.68</v>
      </c>
      <c r="I200" s="14">
        <v>3.21</v>
      </c>
      <c r="J200" s="14"/>
      <c r="K200" s="14">
        <v>18.350000000000001</v>
      </c>
      <c r="L200" s="14">
        <v>31.28</v>
      </c>
      <c r="M200" s="14">
        <v>52.22</v>
      </c>
      <c r="N200" s="54"/>
      <c r="O200" s="14">
        <v>19.374380973000001</v>
      </c>
      <c r="P200" s="31">
        <v>144.62796895</v>
      </c>
      <c r="Q200" s="31" t="s">
        <v>27</v>
      </c>
      <c r="R200" s="17" t="s">
        <v>27</v>
      </c>
      <c r="S200" s="38" t="s">
        <v>568</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569</v>
      </c>
      <c r="D201" s="16" t="s">
        <v>570</v>
      </c>
      <c r="E201" s="61">
        <v>59.1</v>
      </c>
      <c r="F201" s="16">
        <v>1</v>
      </c>
      <c r="G201" s="15">
        <v>58.04</v>
      </c>
      <c r="H201" s="15">
        <v>51.04</v>
      </c>
      <c r="I201" s="15">
        <v>44.04</v>
      </c>
      <c r="J201" s="14"/>
      <c r="K201" s="15">
        <v>64.45</v>
      </c>
      <c r="L201" s="15">
        <v>78.44</v>
      </c>
      <c r="M201" s="15">
        <v>101.09</v>
      </c>
      <c r="N201" s="54"/>
      <c r="O201" s="15">
        <v>38.237232659999997</v>
      </c>
      <c r="P201" s="15">
        <v>78.661462595000003</v>
      </c>
      <c r="Q201" s="15" t="s">
        <v>27</v>
      </c>
      <c r="R201" s="16" t="s">
        <v>27</v>
      </c>
      <c r="S201" s="37" t="s">
        <v>571</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572</v>
      </c>
      <c r="D202" s="17" t="s">
        <v>573</v>
      </c>
      <c r="E202" s="62">
        <v>159.13999999999999</v>
      </c>
      <c r="F202" s="17">
        <v>4</v>
      </c>
      <c r="G202" s="14">
        <v>156.26</v>
      </c>
      <c r="H202" s="14">
        <v>140.58000000000001</v>
      </c>
      <c r="I202" s="14">
        <v>124.9</v>
      </c>
      <c r="J202" s="14"/>
      <c r="K202" s="14">
        <v>171.28</v>
      </c>
      <c r="L202" s="14">
        <v>202.63</v>
      </c>
      <c r="M202" s="14">
        <v>253.36</v>
      </c>
      <c r="N202" s="54"/>
      <c r="O202" s="14">
        <v>50.481422727999998</v>
      </c>
      <c r="P202" s="31">
        <v>2.7796114813999999</v>
      </c>
      <c r="Q202" s="31" t="s">
        <v>27</v>
      </c>
      <c r="R202" s="17" t="s">
        <v>34</v>
      </c>
      <c r="S202" s="38" t="s">
        <v>574</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575</v>
      </c>
      <c r="D203" s="16" t="s">
        <v>576</v>
      </c>
      <c r="E203" s="61">
        <v>19.96</v>
      </c>
      <c r="F203" s="16">
        <v>7</v>
      </c>
      <c r="G203" s="15">
        <v>19.47</v>
      </c>
      <c r="H203" s="15">
        <v>17.329999999999998</v>
      </c>
      <c r="I203" s="15">
        <v>15.19</v>
      </c>
      <c r="J203" s="14"/>
      <c r="K203" s="15">
        <v>20.11</v>
      </c>
      <c r="L203" s="15">
        <v>24.38</v>
      </c>
      <c r="M203" s="15">
        <v>31.29</v>
      </c>
      <c r="N203" s="54"/>
      <c r="O203" s="15">
        <v>64.382044166</v>
      </c>
      <c r="P203" s="15">
        <v>220.07419261999999</v>
      </c>
      <c r="Q203" s="15" t="s">
        <v>27</v>
      </c>
      <c r="R203" s="16" t="s">
        <v>34</v>
      </c>
      <c r="S203" s="37" t="s">
        <v>577</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578</v>
      </c>
      <c r="D204" s="17" t="s">
        <v>579</v>
      </c>
      <c r="E204" s="62">
        <v>32.65</v>
      </c>
      <c r="F204" s="17">
        <v>0</v>
      </c>
      <c r="G204" s="14">
        <v>32.299999999999997</v>
      </c>
      <c r="H204" s="14">
        <v>26.64</v>
      </c>
      <c r="I204" s="14">
        <v>20.99</v>
      </c>
      <c r="J204" s="14"/>
      <c r="K204" s="14">
        <v>34.090000000000003</v>
      </c>
      <c r="L204" s="14">
        <v>45.39</v>
      </c>
      <c r="M204" s="14">
        <v>63.68</v>
      </c>
      <c r="N204" s="54"/>
      <c r="O204" s="14">
        <v>32.913868631</v>
      </c>
      <c r="P204" s="31">
        <v>280.12073476</v>
      </c>
      <c r="Q204" s="31" t="s">
        <v>27</v>
      </c>
      <c r="R204" s="17" t="s">
        <v>27</v>
      </c>
      <c r="S204" s="38" t="s">
        <v>580</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581</v>
      </c>
      <c r="D205" s="16" t="s">
        <v>582</v>
      </c>
      <c r="E205" s="61">
        <v>10.050000000000001</v>
      </c>
      <c r="F205" s="16">
        <v>2</v>
      </c>
      <c r="G205" s="15">
        <v>9.9499999999999993</v>
      </c>
      <c r="H205" s="15">
        <v>7.88</v>
      </c>
      <c r="I205" s="15">
        <v>5.81</v>
      </c>
      <c r="J205" s="14"/>
      <c r="K205" s="15">
        <v>10.56</v>
      </c>
      <c r="L205" s="15">
        <v>14.69</v>
      </c>
      <c r="M205" s="15">
        <v>21.38</v>
      </c>
      <c r="N205" s="54"/>
      <c r="O205" s="15">
        <v>24.351705251999999</v>
      </c>
      <c r="P205" s="15">
        <v>28.15501781</v>
      </c>
      <c r="Q205" s="15" t="s">
        <v>27</v>
      </c>
      <c r="R205" s="16" t="s">
        <v>27</v>
      </c>
      <c r="S205" s="37" t="s">
        <v>583</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584</v>
      </c>
      <c r="D206" s="17" t="s">
        <v>585</v>
      </c>
      <c r="E206" s="62">
        <v>15.45</v>
      </c>
      <c r="F206" s="17">
        <v>6</v>
      </c>
      <c r="G206" s="14">
        <v>15.05</v>
      </c>
      <c r="H206" s="14">
        <v>12.77</v>
      </c>
      <c r="I206" s="14">
        <v>10.5</v>
      </c>
      <c r="J206" s="14"/>
      <c r="K206" s="14">
        <v>15.84</v>
      </c>
      <c r="L206" s="14">
        <v>20.38</v>
      </c>
      <c r="M206" s="14">
        <v>27.74</v>
      </c>
      <c r="N206" s="54"/>
      <c r="O206" s="14">
        <v>36.547697305</v>
      </c>
      <c r="P206" s="31">
        <v>24.705063809999999</v>
      </c>
      <c r="Q206" s="31" t="s">
        <v>34</v>
      </c>
      <c r="R206" s="17" t="s">
        <v>27</v>
      </c>
      <c r="S206" s="38" t="s">
        <v>586</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587</v>
      </c>
      <c r="D207" s="16" t="s">
        <v>588</v>
      </c>
      <c r="E207" s="61">
        <v>30.6</v>
      </c>
      <c r="F207" s="16">
        <v>3</v>
      </c>
      <c r="G207" s="15">
        <v>30.45</v>
      </c>
      <c r="H207" s="15">
        <v>25.73</v>
      </c>
      <c r="I207" s="15">
        <v>21.02</v>
      </c>
      <c r="J207" s="14"/>
      <c r="K207" s="15">
        <v>31.15</v>
      </c>
      <c r="L207" s="15">
        <v>40.57</v>
      </c>
      <c r="M207" s="15">
        <v>55.83</v>
      </c>
      <c r="N207" s="54"/>
      <c r="O207" s="15">
        <v>13.524546771000001</v>
      </c>
      <c r="P207" s="15">
        <v>430.56112748000004</v>
      </c>
      <c r="Q207" s="15" t="s">
        <v>34</v>
      </c>
      <c r="R207" s="16" t="s">
        <v>27</v>
      </c>
      <c r="S207" s="37" t="s">
        <v>589</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590</v>
      </c>
      <c r="D208" s="17" t="s">
        <v>591</v>
      </c>
      <c r="E208" s="62">
        <v>5.43</v>
      </c>
      <c r="F208" s="17">
        <v>2</v>
      </c>
      <c r="G208" s="14">
        <v>5.32</v>
      </c>
      <c r="H208" s="14">
        <v>4.67</v>
      </c>
      <c r="I208" s="14">
        <v>4.03</v>
      </c>
      <c r="J208" s="14"/>
      <c r="K208" s="14">
        <v>5.45</v>
      </c>
      <c r="L208" s="14">
        <v>6.73</v>
      </c>
      <c r="M208" s="14">
        <v>8.81</v>
      </c>
      <c r="N208" s="54"/>
      <c r="O208" s="14">
        <v>46.253056315999999</v>
      </c>
      <c r="P208" s="31">
        <v>15.586026713999999</v>
      </c>
      <c r="Q208" s="31" t="s">
        <v>27</v>
      </c>
      <c r="R208" s="17" t="s">
        <v>27</v>
      </c>
      <c r="S208" s="38" t="s">
        <v>592</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593</v>
      </c>
      <c r="D209" s="16" t="s">
        <v>594</v>
      </c>
      <c r="E209" s="61">
        <v>51.64</v>
      </c>
      <c r="F209" s="16">
        <v>0</v>
      </c>
      <c r="G209" s="15">
        <v>51.51</v>
      </c>
      <c r="H209" s="15">
        <v>46.85</v>
      </c>
      <c r="I209" s="15">
        <v>42.2</v>
      </c>
      <c r="J209" s="14"/>
      <c r="K209" s="15">
        <v>52.81</v>
      </c>
      <c r="L209" s="15">
        <v>62.11</v>
      </c>
      <c r="M209" s="15">
        <v>77.17</v>
      </c>
      <c r="N209" s="54"/>
      <c r="O209" s="15">
        <v>34.679210232000003</v>
      </c>
      <c r="P209" s="15">
        <v>24.173872238000001</v>
      </c>
      <c r="Q209" s="15" t="s">
        <v>27</v>
      </c>
      <c r="R209" s="16" t="s">
        <v>27</v>
      </c>
      <c r="S209" s="37" t="s">
        <v>595</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596</v>
      </c>
      <c r="D210" s="17" t="s">
        <v>597</v>
      </c>
      <c r="E210" s="62">
        <v>4.83</v>
      </c>
      <c r="F210" s="17">
        <v>0</v>
      </c>
      <c r="G210" s="14">
        <v>4.76</v>
      </c>
      <c r="H210" s="14">
        <v>3.48</v>
      </c>
      <c r="I210" s="14">
        <v>2.2000000000000002</v>
      </c>
      <c r="J210" s="14"/>
      <c r="K210" s="14">
        <v>4.8899999999999997</v>
      </c>
      <c r="L210" s="14">
        <v>7.44</v>
      </c>
      <c r="M210" s="14">
        <v>11.57</v>
      </c>
      <c r="N210" s="54"/>
      <c r="O210" s="14">
        <v>18.588325706999999</v>
      </c>
      <c r="P210" s="31">
        <v>103.99835675999999</v>
      </c>
      <c r="Q210" s="31" t="s">
        <v>27</v>
      </c>
      <c r="R210" s="17" t="s">
        <v>27</v>
      </c>
      <c r="S210" s="38" t="s">
        <v>598</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599</v>
      </c>
      <c r="D211" s="16" t="s">
        <v>600</v>
      </c>
      <c r="E211" s="61">
        <v>62.67</v>
      </c>
      <c r="F211" s="16">
        <v>2</v>
      </c>
      <c r="G211" s="15">
        <v>62.15</v>
      </c>
      <c r="H211" s="15">
        <v>55.17</v>
      </c>
      <c r="I211" s="15">
        <v>48.2</v>
      </c>
      <c r="J211" s="14"/>
      <c r="K211" s="15">
        <v>63.16</v>
      </c>
      <c r="L211" s="15">
        <v>77.099999999999994</v>
      </c>
      <c r="M211" s="15">
        <v>99.67</v>
      </c>
      <c r="N211" s="54"/>
      <c r="O211" s="15">
        <v>44.45928387</v>
      </c>
      <c r="P211" s="15">
        <v>2082.1287554</v>
      </c>
      <c r="Q211" s="15" t="s">
        <v>27</v>
      </c>
      <c r="R211" s="16" t="s">
        <v>27</v>
      </c>
      <c r="S211" s="37" t="s">
        <v>601</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602</v>
      </c>
      <c r="D212" s="17" t="s">
        <v>603</v>
      </c>
      <c r="E212" s="62">
        <v>2.59</v>
      </c>
      <c r="F212" s="17">
        <v>2</v>
      </c>
      <c r="G212" s="14">
        <v>2.54</v>
      </c>
      <c r="H212" s="14">
        <v>1.06</v>
      </c>
      <c r="I212" s="14">
        <v>-0.41</v>
      </c>
      <c r="J212" s="14"/>
      <c r="K212" s="14">
        <v>2.65</v>
      </c>
      <c r="L212" s="14">
        <v>5.6</v>
      </c>
      <c r="M212" s="14">
        <v>10.38</v>
      </c>
      <c r="N212" s="54"/>
      <c r="O212" s="14">
        <v>28.498593717999999</v>
      </c>
      <c r="P212" s="31">
        <v>167.22525324</v>
      </c>
      <c r="Q212" s="31" t="s">
        <v>27</v>
      </c>
      <c r="R212" s="17" t="s">
        <v>27</v>
      </c>
      <c r="S212" s="38" t="s">
        <v>604</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605</v>
      </c>
      <c r="D213" s="16" t="s">
        <v>606</v>
      </c>
      <c r="E213" s="61">
        <v>28.6</v>
      </c>
      <c r="F213" s="16">
        <v>0</v>
      </c>
      <c r="G213" s="15">
        <v>28.6</v>
      </c>
      <c r="H213" s="15">
        <v>24.33</v>
      </c>
      <c r="I213" s="15">
        <v>20.07</v>
      </c>
      <c r="J213" s="14"/>
      <c r="K213" s="15">
        <v>30.02</v>
      </c>
      <c r="L213" s="15">
        <v>38.54</v>
      </c>
      <c r="M213" s="15">
        <v>52.33</v>
      </c>
      <c r="N213" s="54"/>
      <c r="O213" s="15">
        <v>12.243467418</v>
      </c>
      <c r="P213" s="15">
        <v>551.22674747999997</v>
      </c>
      <c r="Q213" s="15" t="s">
        <v>27</v>
      </c>
      <c r="R213" s="16" t="s">
        <v>27</v>
      </c>
      <c r="S213" s="37" t="s">
        <v>607</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608</v>
      </c>
      <c r="D214" s="17" t="s">
        <v>609</v>
      </c>
      <c r="E214" s="62">
        <v>116.51</v>
      </c>
      <c r="F214" s="17">
        <v>7</v>
      </c>
      <c r="G214" s="14">
        <v>116.13</v>
      </c>
      <c r="H214" s="14">
        <v>105.81</v>
      </c>
      <c r="I214" s="14">
        <v>95.5</v>
      </c>
      <c r="J214" s="14"/>
      <c r="K214" s="14">
        <v>121.37</v>
      </c>
      <c r="L214" s="14">
        <v>141.99</v>
      </c>
      <c r="M214" s="14">
        <v>175.37</v>
      </c>
      <c r="N214" s="54"/>
      <c r="O214" s="14">
        <v>75.445563281000005</v>
      </c>
      <c r="P214" s="31">
        <v>4.2748454928999999</v>
      </c>
      <c r="Q214" s="31" t="s">
        <v>34</v>
      </c>
      <c r="R214" s="17" t="s">
        <v>34</v>
      </c>
      <c r="S214" s="38" t="s">
        <v>610</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611</v>
      </c>
      <c r="D215" s="16" t="s">
        <v>612</v>
      </c>
      <c r="E215" s="61">
        <v>12.25</v>
      </c>
      <c r="F215" s="16">
        <v>2</v>
      </c>
      <c r="G215" s="15">
        <v>11.78</v>
      </c>
      <c r="H215" s="15">
        <v>8.7100000000000009</v>
      </c>
      <c r="I215" s="15">
        <v>5.65</v>
      </c>
      <c r="J215" s="14"/>
      <c r="K215" s="15">
        <v>12.37</v>
      </c>
      <c r="L215" s="15">
        <v>18.489999999999998</v>
      </c>
      <c r="M215" s="15">
        <v>28.4</v>
      </c>
      <c r="N215" s="54"/>
      <c r="O215" s="15">
        <v>28.465758494999999</v>
      </c>
      <c r="P215" s="15">
        <v>29.923651476</v>
      </c>
      <c r="Q215" s="15" t="s">
        <v>27</v>
      </c>
      <c r="R215" s="16" t="s">
        <v>27</v>
      </c>
      <c r="S215" s="37" t="s">
        <v>613</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614</v>
      </c>
      <c r="D216" s="17" t="s">
        <v>615</v>
      </c>
      <c r="E216" s="62">
        <v>18.18</v>
      </c>
      <c r="F216" s="17">
        <v>0</v>
      </c>
      <c r="G216" s="14">
        <v>18.010000000000002</v>
      </c>
      <c r="H216" s="14">
        <v>13.77</v>
      </c>
      <c r="I216" s="14">
        <v>9.5399999999999991</v>
      </c>
      <c r="J216" s="14"/>
      <c r="K216" s="14">
        <v>18.78</v>
      </c>
      <c r="L216" s="14">
        <v>27.24</v>
      </c>
      <c r="M216" s="14">
        <v>40.94</v>
      </c>
      <c r="N216" s="54"/>
      <c r="O216" s="14">
        <v>25.977727041000001</v>
      </c>
      <c r="P216" s="31">
        <v>109.88115137999999</v>
      </c>
      <c r="Q216" s="31" t="s">
        <v>27</v>
      </c>
      <c r="R216" s="17" t="s">
        <v>27</v>
      </c>
      <c r="S216" s="38" t="s">
        <v>616</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617</v>
      </c>
      <c r="D217" s="16" t="s">
        <v>618</v>
      </c>
      <c r="E217" s="61">
        <v>11.85</v>
      </c>
      <c r="F217" s="16">
        <v>0</v>
      </c>
      <c r="G217" s="15">
        <v>11.85</v>
      </c>
      <c r="H217" s="15">
        <v>10.17</v>
      </c>
      <c r="I217" s="15">
        <v>8.49</v>
      </c>
      <c r="J217" s="14"/>
      <c r="K217" s="15">
        <v>12.32</v>
      </c>
      <c r="L217" s="15">
        <v>15.67</v>
      </c>
      <c r="M217" s="15">
        <v>21.1</v>
      </c>
      <c r="N217" s="54"/>
      <c r="O217" s="15">
        <v>32.510265271999998</v>
      </c>
      <c r="P217" s="15">
        <v>44.390574762</v>
      </c>
      <c r="Q217" s="15" t="s">
        <v>27</v>
      </c>
      <c r="R217" s="16" t="s">
        <v>27</v>
      </c>
      <c r="S217" s="37" t="s">
        <v>619</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620</v>
      </c>
      <c r="D218" s="17" t="s">
        <v>621</v>
      </c>
      <c r="E218" s="62">
        <v>48.3</v>
      </c>
      <c r="F218" s="17">
        <v>4</v>
      </c>
      <c r="G218" s="14">
        <v>47.65</v>
      </c>
      <c r="H218" s="14">
        <v>44.02</v>
      </c>
      <c r="I218" s="14">
        <v>40.4</v>
      </c>
      <c r="J218" s="14"/>
      <c r="K218" s="14">
        <v>49.93</v>
      </c>
      <c r="L218" s="14">
        <v>57.17</v>
      </c>
      <c r="M218" s="14">
        <v>68.900000000000006</v>
      </c>
      <c r="N218" s="54"/>
      <c r="O218" s="14">
        <v>50.641768298000002</v>
      </c>
      <c r="P218" s="31">
        <v>807.46740362000003</v>
      </c>
      <c r="Q218" s="31" t="s">
        <v>34</v>
      </c>
      <c r="R218" s="17" t="s">
        <v>27</v>
      </c>
      <c r="S218" s="38" t="s">
        <v>622</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623</v>
      </c>
      <c r="D219" s="16" t="s">
        <v>624</v>
      </c>
      <c r="E219" s="61">
        <v>1492.2</v>
      </c>
      <c r="F219" s="16">
        <v>0</v>
      </c>
      <c r="G219" s="15">
        <v>1463.33</v>
      </c>
      <c r="H219" s="15">
        <v>959.35</v>
      </c>
      <c r="I219" s="15">
        <v>455.37</v>
      </c>
      <c r="J219" s="14"/>
      <c r="K219" s="15">
        <v>1690</v>
      </c>
      <c r="L219" s="15">
        <v>2697.95</v>
      </c>
      <c r="M219" s="15">
        <v>4328.93</v>
      </c>
      <c r="N219" s="54"/>
      <c r="O219" s="15">
        <v>26.96422012</v>
      </c>
      <c r="P219" s="15">
        <v>6.1683942252999993</v>
      </c>
      <c r="Q219" s="15" t="s">
        <v>27</v>
      </c>
      <c r="R219" s="16" t="s">
        <v>27</v>
      </c>
      <c r="S219" s="37" t="s">
        <v>625</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626</v>
      </c>
      <c r="D220" s="17" t="s">
        <v>627</v>
      </c>
      <c r="E220" s="62" t="s">
        <v>224</v>
      </c>
      <c r="F220" s="17">
        <v>0</v>
      </c>
      <c r="G220" s="14" t="s">
        <v>224</v>
      </c>
      <c r="H220" s="14" t="s">
        <v>224</v>
      </c>
      <c r="I220" s="14" t="s">
        <v>224</v>
      </c>
      <c r="J220" s="14"/>
      <c r="K220" s="14" t="s">
        <v>224</v>
      </c>
      <c r="L220" s="14" t="s">
        <v>224</v>
      </c>
      <c r="M220" s="14" t="s">
        <v>224</v>
      </c>
      <c r="N220" s="54"/>
      <c r="O220" s="14" t="s">
        <v>224</v>
      </c>
      <c r="P220" s="31" t="s">
        <v>224</v>
      </c>
      <c r="Q220" s="31" t="s">
        <v>224</v>
      </c>
      <c r="R220" s="17" t="s">
        <v>224</v>
      </c>
      <c r="S220" s="38" t="s">
        <v>272</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628</v>
      </c>
      <c r="D221" s="16" t="s">
        <v>629</v>
      </c>
      <c r="E221" s="61">
        <v>9.07</v>
      </c>
      <c r="F221" s="16">
        <v>0</v>
      </c>
      <c r="G221" s="15">
        <v>9.0500000000000007</v>
      </c>
      <c r="H221" s="15">
        <v>6.62</v>
      </c>
      <c r="I221" s="15">
        <v>4.1900000000000004</v>
      </c>
      <c r="J221" s="14"/>
      <c r="K221" s="15">
        <v>9.44</v>
      </c>
      <c r="L221" s="15">
        <v>14.29</v>
      </c>
      <c r="M221" s="15">
        <v>22.14</v>
      </c>
      <c r="N221" s="54"/>
      <c r="O221" s="15">
        <v>29.74212932</v>
      </c>
      <c r="P221" s="15">
        <v>73.945330428999995</v>
      </c>
      <c r="Q221" s="15" t="s">
        <v>27</v>
      </c>
      <c r="R221" s="16" t="s">
        <v>27</v>
      </c>
      <c r="S221" s="37" t="s">
        <v>630</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631</v>
      </c>
      <c r="D222" s="17" t="s">
        <v>632</v>
      </c>
      <c r="E222" s="62">
        <v>11.01</v>
      </c>
      <c r="F222" s="17">
        <v>9</v>
      </c>
      <c r="G222" s="14">
        <v>10.85</v>
      </c>
      <c r="H222" s="14">
        <v>10.29</v>
      </c>
      <c r="I222" s="14">
        <v>9.74</v>
      </c>
      <c r="J222" s="14"/>
      <c r="K222" s="14">
        <v>11.66</v>
      </c>
      <c r="L222" s="14">
        <v>12.76</v>
      </c>
      <c r="M222" s="14">
        <v>14.54</v>
      </c>
      <c r="N222" s="54"/>
      <c r="O222" s="14">
        <v>70.422996869000002</v>
      </c>
      <c r="P222" s="31">
        <v>11.489875452</v>
      </c>
      <c r="Q222" s="31" t="s">
        <v>34</v>
      </c>
      <c r="R222" s="17" t="s">
        <v>34</v>
      </c>
      <c r="S222" s="38" t="s">
        <v>633</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634</v>
      </c>
      <c r="D223" s="16" t="s">
        <v>635</v>
      </c>
      <c r="E223" s="61">
        <v>104.72</v>
      </c>
      <c r="F223" s="16">
        <v>10</v>
      </c>
      <c r="G223" s="15">
        <v>103.42</v>
      </c>
      <c r="H223" s="15">
        <v>99.65</v>
      </c>
      <c r="I223" s="15">
        <v>95.89</v>
      </c>
      <c r="J223" s="14"/>
      <c r="K223" s="15">
        <v>105.59</v>
      </c>
      <c r="L223" s="15">
        <v>113.11</v>
      </c>
      <c r="M223" s="15">
        <v>125.28</v>
      </c>
      <c r="N223" s="54"/>
      <c r="O223" s="15">
        <v>74.138345907000001</v>
      </c>
      <c r="P223" s="15">
        <v>2.5710628276</v>
      </c>
      <c r="Q223" s="15" t="s">
        <v>34</v>
      </c>
      <c r="R223" s="16" t="s">
        <v>34</v>
      </c>
      <c r="S223" s="37" t="s">
        <v>636</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637</v>
      </c>
      <c r="D224" s="17" t="s">
        <v>638</v>
      </c>
      <c r="E224" s="62">
        <v>118.8</v>
      </c>
      <c r="F224" s="17">
        <v>4</v>
      </c>
      <c r="G224" s="14">
        <v>118.42</v>
      </c>
      <c r="H224" s="14">
        <v>115.1</v>
      </c>
      <c r="I224" s="14">
        <v>111.78</v>
      </c>
      <c r="J224" s="14"/>
      <c r="K224" s="14">
        <v>124.31</v>
      </c>
      <c r="L224" s="14">
        <v>130.94</v>
      </c>
      <c r="M224" s="14">
        <v>141.66999999999999</v>
      </c>
      <c r="N224" s="54"/>
      <c r="O224" s="14">
        <v>31.150104452000001</v>
      </c>
      <c r="P224" s="31">
        <v>5.7136173118999993</v>
      </c>
      <c r="Q224" s="31" t="s">
        <v>34</v>
      </c>
      <c r="R224" s="17" t="s">
        <v>27</v>
      </c>
      <c r="S224" s="38" t="s">
        <v>639</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640</v>
      </c>
      <c r="D225" s="16" t="s">
        <v>641</v>
      </c>
      <c r="E225" s="61">
        <v>104.24</v>
      </c>
      <c r="F225" s="16">
        <v>7</v>
      </c>
      <c r="G225" s="15">
        <v>104.24</v>
      </c>
      <c r="H225" s="15">
        <v>97.66</v>
      </c>
      <c r="I225" s="15">
        <v>91.09</v>
      </c>
      <c r="J225" s="14"/>
      <c r="K225" s="15">
        <v>110.5</v>
      </c>
      <c r="L225" s="15">
        <v>123.64</v>
      </c>
      <c r="M225" s="15">
        <v>144.91</v>
      </c>
      <c r="N225" s="54"/>
      <c r="O225" s="15">
        <v>53.967818260999998</v>
      </c>
      <c r="P225" s="15">
        <v>1.9224479881000001</v>
      </c>
      <c r="Q225" s="15" t="s">
        <v>27</v>
      </c>
      <c r="R225" s="16" t="s">
        <v>34</v>
      </c>
      <c r="S225" s="37" t="s">
        <v>642</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643</v>
      </c>
      <c r="D226" s="17" t="s">
        <v>644</v>
      </c>
      <c r="E226" s="62">
        <v>170.33</v>
      </c>
      <c r="F226" s="17">
        <v>0</v>
      </c>
      <c r="G226" s="14">
        <v>170.33</v>
      </c>
      <c r="H226" s="14">
        <v>155.85</v>
      </c>
      <c r="I226" s="14">
        <v>141.37</v>
      </c>
      <c r="J226" s="14"/>
      <c r="K226" s="14">
        <v>173</v>
      </c>
      <c r="L226" s="14">
        <v>201.95</v>
      </c>
      <c r="M226" s="14">
        <v>248.8</v>
      </c>
      <c r="N226" s="54"/>
      <c r="O226" s="14">
        <v>19.626598951999998</v>
      </c>
      <c r="P226" s="31">
        <v>15.012721731999999</v>
      </c>
      <c r="Q226" s="31" t="s">
        <v>27</v>
      </c>
      <c r="R226" s="17" t="s">
        <v>27</v>
      </c>
      <c r="S226" s="38" t="s">
        <v>645</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646</v>
      </c>
      <c r="D227" s="16" t="s">
        <v>647</v>
      </c>
      <c r="E227" s="61">
        <v>110.5</v>
      </c>
      <c r="F227" s="16">
        <v>7</v>
      </c>
      <c r="G227" s="15">
        <v>110.5</v>
      </c>
      <c r="H227" s="15">
        <v>106.3</v>
      </c>
      <c r="I227" s="15">
        <v>102.11</v>
      </c>
      <c r="J227" s="14"/>
      <c r="K227" s="15">
        <v>114.7</v>
      </c>
      <c r="L227" s="15">
        <v>123.08</v>
      </c>
      <c r="M227" s="15">
        <v>136.63999999999999</v>
      </c>
      <c r="N227" s="54"/>
      <c r="O227" s="15">
        <v>53.453452290999998</v>
      </c>
      <c r="P227" s="15">
        <v>6.1184627962000002</v>
      </c>
      <c r="Q227" s="15" t="s">
        <v>34</v>
      </c>
      <c r="R227" s="16" t="s">
        <v>34</v>
      </c>
      <c r="S227" s="37" t="s">
        <v>648</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649</v>
      </c>
      <c r="D228" s="17" t="s">
        <v>650</v>
      </c>
      <c r="E228" s="62">
        <v>91.5</v>
      </c>
      <c r="F228" s="17">
        <v>4</v>
      </c>
      <c r="G228" s="14">
        <v>90.75</v>
      </c>
      <c r="H228" s="14">
        <v>86.69</v>
      </c>
      <c r="I228" s="14">
        <v>82.64</v>
      </c>
      <c r="J228" s="14"/>
      <c r="K228" s="14">
        <v>95.93</v>
      </c>
      <c r="L228" s="14">
        <v>104.03</v>
      </c>
      <c r="M228" s="14">
        <v>117.15</v>
      </c>
      <c r="N228" s="54"/>
      <c r="O228" s="14">
        <v>36.812488643999998</v>
      </c>
      <c r="P228" s="31">
        <v>4.1644481975999996</v>
      </c>
      <c r="Q228" s="31" t="s">
        <v>34</v>
      </c>
      <c r="R228" s="17" t="s">
        <v>27</v>
      </c>
      <c r="S228" s="38" t="s">
        <v>651</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652</v>
      </c>
      <c r="D229" s="16" t="s">
        <v>653</v>
      </c>
      <c r="E229" s="61">
        <v>94.7</v>
      </c>
      <c r="F229" s="16">
        <v>7</v>
      </c>
      <c r="G229" s="15">
        <v>92.9</v>
      </c>
      <c r="H229" s="15">
        <v>83.2</v>
      </c>
      <c r="I229" s="15">
        <v>73.5</v>
      </c>
      <c r="J229" s="14"/>
      <c r="K229" s="15">
        <v>99.49</v>
      </c>
      <c r="L229" s="15">
        <v>118.88</v>
      </c>
      <c r="M229" s="15">
        <v>150.26</v>
      </c>
      <c r="N229" s="54"/>
      <c r="O229" s="15">
        <v>48.294600627999998</v>
      </c>
      <c r="P229" s="15">
        <v>8.4254884010000008</v>
      </c>
      <c r="Q229" s="15" t="s">
        <v>34</v>
      </c>
      <c r="R229" s="16" t="s">
        <v>34</v>
      </c>
      <c r="S229" s="37" t="s">
        <v>654</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655</v>
      </c>
      <c r="D230" s="17" t="s">
        <v>656</v>
      </c>
      <c r="E230" s="62">
        <v>53.76</v>
      </c>
      <c r="F230" s="17">
        <v>4</v>
      </c>
      <c r="G230" s="14">
        <v>53.32</v>
      </c>
      <c r="H230" s="14">
        <v>47.56</v>
      </c>
      <c r="I230" s="14">
        <v>41.8</v>
      </c>
      <c r="J230" s="14"/>
      <c r="K230" s="14">
        <v>56.4</v>
      </c>
      <c r="L230" s="14">
        <v>67.91</v>
      </c>
      <c r="M230" s="14">
        <v>86.55</v>
      </c>
      <c r="N230" s="54"/>
      <c r="O230" s="14">
        <v>46.163626964999999</v>
      </c>
      <c r="P230" s="31">
        <v>14.686567712</v>
      </c>
      <c r="Q230" s="31" t="s">
        <v>34</v>
      </c>
      <c r="R230" s="17" t="s">
        <v>27</v>
      </c>
      <c r="S230" s="38" t="s">
        <v>657</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658</v>
      </c>
      <c r="D231" s="16" t="s">
        <v>659</v>
      </c>
      <c r="E231" s="61">
        <v>30.3</v>
      </c>
      <c r="F231" s="16">
        <v>0</v>
      </c>
      <c r="G231" s="15">
        <v>30.3</v>
      </c>
      <c r="H231" s="15">
        <v>27.01</v>
      </c>
      <c r="I231" s="15">
        <v>23.73</v>
      </c>
      <c r="J231" s="14"/>
      <c r="K231" s="15">
        <v>32.909999999999997</v>
      </c>
      <c r="L231" s="15">
        <v>39.47</v>
      </c>
      <c r="M231" s="15">
        <v>50.1</v>
      </c>
      <c r="N231" s="54"/>
      <c r="O231" s="15">
        <v>26.683559914</v>
      </c>
      <c r="P231" s="15">
        <v>8.4881908081000006</v>
      </c>
      <c r="Q231" s="15" t="s">
        <v>27</v>
      </c>
      <c r="R231" s="16" t="s">
        <v>27</v>
      </c>
      <c r="S231" s="37" t="s">
        <v>660</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661</v>
      </c>
      <c r="D232" s="17" t="s">
        <v>662</v>
      </c>
      <c r="E232" s="62">
        <v>150.41</v>
      </c>
      <c r="F232" s="17">
        <v>7</v>
      </c>
      <c r="G232" s="14">
        <v>150.41</v>
      </c>
      <c r="H232" s="14">
        <v>145.41</v>
      </c>
      <c r="I232" s="14">
        <v>140.41999999999999</v>
      </c>
      <c r="J232" s="14"/>
      <c r="K232" s="14">
        <v>156.79</v>
      </c>
      <c r="L232" s="14">
        <v>166.77</v>
      </c>
      <c r="M232" s="14">
        <v>182.92</v>
      </c>
      <c r="N232" s="54"/>
      <c r="O232" s="14">
        <v>51.180904882</v>
      </c>
      <c r="P232" s="31">
        <v>14.573353422</v>
      </c>
      <c r="Q232" s="31" t="s">
        <v>34</v>
      </c>
      <c r="R232" s="17" t="s">
        <v>34</v>
      </c>
      <c r="S232" s="38" t="s">
        <v>663</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664</v>
      </c>
      <c r="D233" s="16" t="s">
        <v>665</v>
      </c>
      <c r="E233" s="61">
        <v>112.25</v>
      </c>
      <c r="F233" s="16">
        <v>0</v>
      </c>
      <c r="G233" s="15">
        <v>111.98</v>
      </c>
      <c r="H233" s="15">
        <v>99.92</v>
      </c>
      <c r="I233" s="15">
        <v>87.86</v>
      </c>
      <c r="J233" s="14"/>
      <c r="K233" s="15">
        <v>114.3</v>
      </c>
      <c r="L233" s="15">
        <v>138.41</v>
      </c>
      <c r="M233" s="15">
        <v>177.43</v>
      </c>
      <c r="N233" s="54"/>
      <c r="O233" s="15">
        <v>27.573674504</v>
      </c>
      <c r="P233" s="15">
        <v>12.496293095999999</v>
      </c>
      <c r="Q233" s="15" t="s">
        <v>27</v>
      </c>
      <c r="R233" s="16" t="s">
        <v>27</v>
      </c>
      <c r="S233" s="37" t="s">
        <v>666</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667</v>
      </c>
      <c r="D234" s="17" t="s">
        <v>668</v>
      </c>
      <c r="E234" s="62">
        <v>163.03</v>
      </c>
      <c r="F234" s="17">
        <v>0</v>
      </c>
      <c r="G234" s="14">
        <v>163.03</v>
      </c>
      <c r="H234" s="14">
        <v>149.05000000000001</v>
      </c>
      <c r="I234" s="14">
        <v>135.07</v>
      </c>
      <c r="J234" s="14"/>
      <c r="K234" s="14">
        <v>166.28</v>
      </c>
      <c r="L234" s="14">
        <v>194.23</v>
      </c>
      <c r="M234" s="14">
        <v>239.46</v>
      </c>
      <c r="N234" s="54"/>
      <c r="O234" s="14">
        <v>19.676982429999999</v>
      </c>
      <c r="P234" s="31">
        <v>1439.7731203999999</v>
      </c>
      <c r="Q234" s="31" t="s">
        <v>27</v>
      </c>
      <c r="R234" s="17" t="s">
        <v>27</v>
      </c>
      <c r="S234" s="38" t="s">
        <v>669</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670</v>
      </c>
      <c r="D235" s="16" t="s">
        <v>671</v>
      </c>
      <c r="E235" s="61">
        <v>131.54</v>
      </c>
      <c r="F235" s="16">
        <v>0</v>
      </c>
      <c r="G235" s="15">
        <v>131.51</v>
      </c>
      <c r="H235" s="15">
        <v>119.91</v>
      </c>
      <c r="I235" s="15">
        <v>108.31</v>
      </c>
      <c r="J235" s="14"/>
      <c r="K235" s="15">
        <v>133.85</v>
      </c>
      <c r="L235" s="15">
        <v>157.04</v>
      </c>
      <c r="M235" s="15">
        <v>194.58</v>
      </c>
      <c r="N235" s="54"/>
      <c r="O235" s="15">
        <v>24.671387743</v>
      </c>
      <c r="P235" s="15">
        <v>3.2176528266999997</v>
      </c>
      <c r="Q235" s="15" t="s">
        <v>27</v>
      </c>
      <c r="R235" s="16" t="s">
        <v>27</v>
      </c>
      <c r="S235" s="37" t="s">
        <v>672</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t="s">
        <v>673</v>
      </c>
      <c r="D236" s="17" t="s">
        <v>674</v>
      </c>
      <c r="E236" s="62">
        <v>113.52</v>
      </c>
      <c r="F236" s="17">
        <v>0</v>
      </c>
      <c r="G236" s="14">
        <v>113.23</v>
      </c>
      <c r="H236" s="14">
        <v>98.9</v>
      </c>
      <c r="I236" s="14">
        <v>84.57</v>
      </c>
      <c r="J236" s="14"/>
      <c r="K236" s="14">
        <v>115.01</v>
      </c>
      <c r="L236" s="14">
        <v>143.66</v>
      </c>
      <c r="M236" s="14">
        <v>190.03</v>
      </c>
      <c r="N236" s="54"/>
      <c r="O236" s="14">
        <v>23.979807078</v>
      </c>
      <c r="P236" s="31">
        <v>4.1935683372000003</v>
      </c>
      <c r="Q236" s="31" t="s">
        <v>27</v>
      </c>
      <c r="R236" s="17" t="s">
        <v>27</v>
      </c>
      <c r="S236" s="38" t="s">
        <v>675</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t="s">
        <v>676</v>
      </c>
      <c r="D237" s="16" t="s">
        <v>677</v>
      </c>
      <c r="E237" s="61">
        <v>83.45</v>
      </c>
      <c r="F237" s="16">
        <v>7</v>
      </c>
      <c r="G237" s="15">
        <v>83.45</v>
      </c>
      <c r="H237" s="15">
        <v>80.599999999999994</v>
      </c>
      <c r="I237" s="15">
        <v>77.75</v>
      </c>
      <c r="J237" s="14"/>
      <c r="K237" s="15">
        <v>87.35</v>
      </c>
      <c r="L237" s="15">
        <v>93.04</v>
      </c>
      <c r="M237" s="15">
        <v>102.25</v>
      </c>
      <c r="N237" s="54"/>
      <c r="O237" s="15">
        <v>51.129664902999998</v>
      </c>
      <c r="P237" s="15">
        <v>4.6126560471000007</v>
      </c>
      <c r="Q237" s="15" t="s">
        <v>34</v>
      </c>
      <c r="R237" s="16" t="s">
        <v>34</v>
      </c>
      <c r="S237" s="37" t="s">
        <v>678</v>
      </c>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t="s">
        <v>679</v>
      </c>
      <c r="D238" s="17" t="s">
        <v>680</v>
      </c>
      <c r="E238" s="62">
        <v>92.93</v>
      </c>
      <c r="F238" s="17">
        <v>0</v>
      </c>
      <c r="G238" s="14">
        <v>92.4</v>
      </c>
      <c r="H238" s="14">
        <v>81.81</v>
      </c>
      <c r="I238" s="14">
        <v>71.23</v>
      </c>
      <c r="J238" s="14"/>
      <c r="K238" s="14">
        <v>100</v>
      </c>
      <c r="L238" s="14">
        <v>121.16</v>
      </c>
      <c r="M238" s="14">
        <v>155.4</v>
      </c>
      <c r="N238" s="54"/>
      <c r="O238" s="14">
        <v>30.743111466999999</v>
      </c>
      <c r="P238" s="31">
        <v>3.5286508542999999</v>
      </c>
      <c r="Q238" s="31" t="s">
        <v>27</v>
      </c>
      <c r="R238" s="17" t="s">
        <v>27</v>
      </c>
      <c r="S238" s="38" t="s">
        <v>681</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t="s">
        <v>682</v>
      </c>
      <c r="D239" s="16" t="s">
        <v>683</v>
      </c>
      <c r="E239" s="61">
        <v>455.7</v>
      </c>
      <c r="F239" s="16">
        <v>7</v>
      </c>
      <c r="G239" s="15">
        <v>455.7</v>
      </c>
      <c r="H239" s="15">
        <v>437.62</v>
      </c>
      <c r="I239" s="15">
        <v>419.54</v>
      </c>
      <c r="J239" s="14"/>
      <c r="K239" s="15">
        <v>479.85</v>
      </c>
      <c r="L239" s="15">
        <v>516</v>
      </c>
      <c r="M239" s="15">
        <v>574.51</v>
      </c>
      <c r="N239" s="54"/>
      <c r="O239" s="15">
        <v>49.439691858000003</v>
      </c>
      <c r="P239" s="15">
        <v>122.0246554</v>
      </c>
      <c r="Q239" s="15" t="s">
        <v>34</v>
      </c>
      <c r="R239" s="16" t="s">
        <v>34</v>
      </c>
      <c r="S239" s="37" t="s">
        <v>684</v>
      </c>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t="s">
        <v>685</v>
      </c>
      <c r="D240" s="17" t="s">
        <v>686</v>
      </c>
      <c r="E240" s="62">
        <v>94.05</v>
      </c>
      <c r="F240" s="17">
        <v>0</v>
      </c>
      <c r="G240" s="14">
        <v>94.05</v>
      </c>
      <c r="H240" s="14">
        <v>77.61</v>
      </c>
      <c r="I240" s="14">
        <v>61.17</v>
      </c>
      <c r="J240" s="14"/>
      <c r="K240" s="14">
        <v>96.85</v>
      </c>
      <c r="L240" s="14">
        <v>129.72</v>
      </c>
      <c r="M240" s="14">
        <v>182.92</v>
      </c>
      <c r="N240" s="54"/>
      <c r="O240" s="14">
        <v>27.605932471999999</v>
      </c>
      <c r="P240" s="31">
        <v>1445.4808056000002</v>
      </c>
      <c r="Q240" s="31" t="s">
        <v>27</v>
      </c>
      <c r="R240" s="17" t="s">
        <v>27</v>
      </c>
      <c r="S240" s="38" t="s">
        <v>687</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t="s">
        <v>688</v>
      </c>
      <c r="D241" s="16" t="s">
        <v>689</v>
      </c>
      <c r="E241" s="61">
        <v>171.65</v>
      </c>
      <c r="F241" s="16">
        <v>0</v>
      </c>
      <c r="G241" s="15">
        <v>171.65</v>
      </c>
      <c r="H241" s="15">
        <v>156.78</v>
      </c>
      <c r="I241" s="15">
        <v>141.91</v>
      </c>
      <c r="J241" s="14"/>
      <c r="K241" s="15">
        <v>174.6</v>
      </c>
      <c r="L241" s="15">
        <v>204.33</v>
      </c>
      <c r="M241" s="15">
        <v>252.45</v>
      </c>
      <c r="N241" s="54"/>
      <c r="O241" s="15">
        <v>20.183235521</v>
      </c>
      <c r="P241" s="15">
        <v>160.86952418000001</v>
      </c>
      <c r="Q241" s="15" t="s">
        <v>27</v>
      </c>
      <c r="R241" s="16" t="s">
        <v>27</v>
      </c>
      <c r="S241" s="37" t="s">
        <v>690</v>
      </c>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t="s">
        <v>691</v>
      </c>
      <c r="D242" s="17" t="s">
        <v>692</v>
      </c>
      <c r="E242" s="62">
        <v>118.3</v>
      </c>
      <c r="F242" s="17">
        <v>0</v>
      </c>
      <c r="G242" s="14">
        <v>118.3</v>
      </c>
      <c r="H242" s="14">
        <v>95.37</v>
      </c>
      <c r="I242" s="14">
        <v>72.45</v>
      </c>
      <c r="J242" s="14"/>
      <c r="K242" s="14">
        <v>120.24</v>
      </c>
      <c r="L242" s="14">
        <v>166.08</v>
      </c>
      <c r="M242" s="14">
        <v>240.27</v>
      </c>
      <c r="N242" s="54"/>
      <c r="O242" s="14">
        <v>19.120056650999999</v>
      </c>
      <c r="P242" s="31">
        <v>65.10858507799999</v>
      </c>
      <c r="Q242" s="31" t="s">
        <v>27</v>
      </c>
      <c r="R242" s="17" t="s">
        <v>27</v>
      </c>
      <c r="S242" s="38" t="s">
        <v>693</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t="s">
        <v>694</v>
      </c>
      <c r="D243" s="16" t="s">
        <v>695</v>
      </c>
      <c r="E243" s="61">
        <v>161.93</v>
      </c>
      <c r="F243" s="16">
        <v>2</v>
      </c>
      <c r="G243" s="15">
        <v>160.31</v>
      </c>
      <c r="H243" s="15">
        <v>126.11</v>
      </c>
      <c r="I243" s="15">
        <v>91.92</v>
      </c>
      <c r="J243" s="14"/>
      <c r="K243" s="15">
        <v>163.25</v>
      </c>
      <c r="L243" s="15">
        <v>231.63</v>
      </c>
      <c r="M243" s="15">
        <v>342.29</v>
      </c>
      <c r="N243" s="54"/>
      <c r="O243" s="15">
        <v>24.492995675</v>
      </c>
      <c r="P243" s="15">
        <v>16.957590648</v>
      </c>
      <c r="Q243" s="15" t="s">
        <v>27</v>
      </c>
      <c r="R243" s="16" t="s">
        <v>27</v>
      </c>
      <c r="S243" s="37" t="s">
        <v>696</v>
      </c>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t="s">
        <v>697</v>
      </c>
      <c r="D244" s="17" t="s">
        <v>698</v>
      </c>
      <c r="E244" s="62">
        <v>73.28</v>
      </c>
      <c r="F244" s="17">
        <v>4</v>
      </c>
      <c r="G244" s="14">
        <v>73.2</v>
      </c>
      <c r="H244" s="14">
        <v>71.09</v>
      </c>
      <c r="I244" s="14">
        <v>68.98</v>
      </c>
      <c r="J244" s="14"/>
      <c r="K244" s="14">
        <v>76.58</v>
      </c>
      <c r="L244" s="14">
        <v>80.790000000000006</v>
      </c>
      <c r="M244" s="14">
        <v>87.61</v>
      </c>
      <c r="N244" s="54"/>
      <c r="O244" s="14">
        <v>32.526436193000002</v>
      </c>
      <c r="P244" s="31">
        <v>31.661525813000001</v>
      </c>
      <c r="Q244" s="31" t="s">
        <v>34</v>
      </c>
      <c r="R244" s="17" t="s">
        <v>27</v>
      </c>
      <c r="S244" s="38" t="s">
        <v>699</v>
      </c>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t="s">
        <v>700</v>
      </c>
      <c r="D245" s="16" t="s">
        <v>701</v>
      </c>
      <c r="E245" s="61">
        <v>55.45</v>
      </c>
      <c r="F245" s="16">
        <v>7</v>
      </c>
      <c r="G245" s="15">
        <v>55.45</v>
      </c>
      <c r="H245" s="15">
        <v>53.35</v>
      </c>
      <c r="I245" s="15">
        <v>51.25</v>
      </c>
      <c r="J245" s="14"/>
      <c r="K245" s="15">
        <v>57.98</v>
      </c>
      <c r="L245" s="15">
        <v>62.17</v>
      </c>
      <c r="M245" s="15">
        <v>68.95</v>
      </c>
      <c r="N245" s="54"/>
      <c r="O245" s="15">
        <v>49.845425427999999</v>
      </c>
      <c r="P245" s="15">
        <v>17.60141849</v>
      </c>
      <c r="Q245" s="15" t="s">
        <v>34</v>
      </c>
      <c r="R245" s="16" t="s">
        <v>34</v>
      </c>
      <c r="S245" s="37" t="s">
        <v>702</v>
      </c>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t="s">
        <v>703</v>
      </c>
      <c r="D246" s="17" t="s">
        <v>704</v>
      </c>
      <c r="E246" s="62">
        <v>119.35</v>
      </c>
      <c r="F246" s="17">
        <v>4</v>
      </c>
      <c r="G246" s="14">
        <v>117.9</v>
      </c>
      <c r="H246" s="14">
        <v>110.97</v>
      </c>
      <c r="I246" s="14">
        <v>104.05</v>
      </c>
      <c r="J246" s="14"/>
      <c r="K246" s="14">
        <v>126.26</v>
      </c>
      <c r="L246" s="14">
        <v>140.1</v>
      </c>
      <c r="M246" s="14">
        <v>162.5</v>
      </c>
      <c r="N246" s="54"/>
      <c r="O246" s="14">
        <v>35.944934277000002</v>
      </c>
      <c r="P246" s="31">
        <v>16.206486415000001</v>
      </c>
      <c r="Q246" s="31" t="s">
        <v>34</v>
      </c>
      <c r="R246" s="17" t="s">
        <v>27</v>
      </c>
      <c r="S246" s="38" t="s">
        <v>705</v>
      </c>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t="s">
        <v>706</v>
      </c>
      <c r="D247" s="16" t="s">
        <v>707</v>
      </c>
      <c r="E247" s="61">
        <v>66.260000000000005</v>
      </c>
      <c r="F247" s="16">
        <v>2</v>
      </c>
      <c r="G247" s="15">
        <v>65.97</v>
      </c>
      <c r="H247" s="15">
        <v>46.82</v>
      </c>
      <c r="I247" s="15">
        <v>27.67</v>
      </c>
      <c r="J247" s="14"/>
      <c r="K247" s="15">
        <v>67.61</v>
      </c>
      <c r="L247" s="15">
        <v>105.9</v>
      </c>
      <c r="M247" s="15">
        <v>167.86</v>
      </c>
      <c r="N247" s="54"/>
      <c r="O247" s="15">
        <v>26.971555954999999</v>
      </c>
      <c r="P247" s="15">
        <v>12.886679083000001</v>
      </c>
      <c r="Q247" s="15" t="s">
        <v>27</v>
      </c>
      <c r="R247" s="16" t="s">
        <v>27</v>
      </c>
      <c r="S247" s="37" t="s">
        <v>708</v>
      </c>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t="s">
        <v>709</v>
      </c>
      <c r="D248" s="17" t="s">
        <v>710</v>
      </c>
      <c r="E248" s="62">
        <v>25.39</v>
      </c>
      <c r="F248" s="17">
        <v>7</v>
      </c>
      <c r="G248" s="14">
        <v>24.97</v>
      </c>
      <c r="H248" s="14">
        <v>22.45</v>
      </c>
      <c r="I248" s="14">
        <v>19.93</v>
      </c>
      <c r="J248" s="14"/>
      <c r="K248" s="14">
        <v>26.58</v>
      </c>
      <c r="L248" s="14">
        <v>31.61</v>
      </c>
      <c r="M248" s="14">
        <v>39.76</v>
      </c>
      <c r="N248" s="54"/>
      <c r="O248" s="14">
        <v>49.097249740999999</v>
      </c>
      <c r="P248" s="31">
        <v>2.9141016829000002</v>
      </c>
      <c r="Q248" s="31" t="s">
        <v>34</v>
      </c>
      <c r="R248" s="17" t="s">
        <v>34</v>
      </c>
      <c r="S248" s="38" t="s">
        <v>711</v>
      </c>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t="s">
        <v>712</v>
      </c>
      <c r="D249" s="16" t="s">
        <v>713</v>
      </c>
      <c r="E249" s="61">
        <v>17.07</v>
      </c>
      <c r="F249" s="16">
        <v>0</v>
      </c>
      <c r="G249" s="15">
        <v>17.07</v>
      </c>
      <c r="H249" s="15">
        <v>15.57</v>
      </c>
      <c r="I249" s="15">
        <v>14.07</v>
      </c>
      <c r="J249" s="14"/>
      <c r="K249" s="15">
        <v>17.36</v>
      </c>
      <c r="L249" s="15">
        <v>20.350000000000001</v>
      </c>
      <c r="M249" s="15">
        <v>25.19</v>
      </c>
      <c r="N249" s="54"/>
      <c r="O249" s="15">
        <v>20.860627040000001</v>
      </c>
      <c r="P249" s="15">
        <v>41.636909700999993</v>
      </c>
      <c r="Q249" s="15" t="s">
        <v>27</v>
      </c>
      <c r="R249" s="16" t="s">
        <v>27</v>
      </c>
      <c r="S249" s="37" t="s">
        <v>714</v>
      </c>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t="s">
        <v>715</v>
      </c>
      <c r="D250" s="17" t="s">
        <v>716</v>
      </c>
      <c r="E250" s="62">
        <v>20.37</v>
      </c>
      <c r="F250" s="17">
        <v>4</v>
      </c>
      <c r="G250" s="14">
        <v>20.37</v>
      </c>
      <c r="H250" s="14">
        <v>19.38</v>
      </c>
      <c r="I250" s="14">
        <v>18.39</v>
      </c>
      <c r="J250" s="14"/>
      <c r="K250" s="14">
        <v>21.56</v>
      </c>
      <c r="L250" s="14">
        <v>23.53</v>
      </c>
      <c r="M250" s="14">
        <v>26.73</v>
      </c>
      <c r="N250" s="54"/>
      <c r="O250" s="14">
        <v>35.026016871000003</v>
      </c>
      <c r="P250" s="31">
        <v>28.473618791</v>
      </c>
      <c r="Q250" s="31" t="s">
        <v>34</v>
      </c>
      <c r="R250" s="17" t="s">
        <v>27</v>
      </c>
      <c r="S250" s="38" t="s">
        <v>717</v>
      </c>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t="s">
        <v>718</v>
      </c>
      <c r="D251" s="16" t="s">
        <v>719</v>
      </c>
      <c r="E251" s="61">
        <v>23.37</v>
      </c>
      <c r="F251" s="16">
        <v>7</v>
      </c>
      <c r="G251" s="15">
        <v>23.11</v>
      </c>
      <c r="H251" s="15">
        <v>21.72</v>
      </c>
      <c r="I251" s="15">
        <v>20.34</v>
      </c>
      <c r="J251" s="14"/>
      <c r="K251" s="15">
        <v>23.47</v>
      </c>
      <c r="L251" s="15">
        <v>26.23</v>
      </c>
      <c r="M251" s="15">
        <v>30.71</v>
      </c>
      <c r="N251" s="54"/>
      <c r="O251" s="15">
        <v>67.252116829000002</v>
      </c>
      <c r="P251" s="15">
        <v>30.897193157</v>
      </c>
      <c r="Q251" s="15" t="s">
        <v>27</v>
      </c>
      <c r="R251" s="16" t="s">
        <v>34</v>
      </c>
      <c r="S251" s="37" t="s">
        <v>720</v>
      </c>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t="s">
        <v>721</v>
      </c>
      <c r="D252" s="17" t="s">
        <v>722</v>
      </c>
      <c r="E252" s="62">
        <v>57.04</v>
      </c>
      <c r="F252" s="17">
        <v>4</v>
      </c>
      <c r="G252" s="14">
        <v>57.04</v>
      </c>
      <c r="H252" s="14">
        <v>50.81</v>
      </c>
      <c r="I252" s="14">
        <v>44.58</v>
      </c>
      <c r="J252" s="14"/>
      <c r="K252" s="14">
        <v>60.15</v>
      </c>
      <c r="L252" s="14">
        <v>72.599999999999994</v>
      </c>
      <c r="M252" s="14">
        <v>92.76</v>
      </c>
      <c r="N252" s="54"/>
      <c r="O252" s="14">
        <v>32.089456515000002</v>
      </c>
      <c r="P252" s="31">
        <v>5.7983849770999996</v>
      </c>
      <c r="Q252" s="31" t="s">
        <v>34</v>
      </c>
      <c r="R252" s="17" t="s">
        <v>27</v>
      </c>
      <c r="S252" s="38" t="s">
        <v>723</v>
      </c>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t="s">
        <v>724</v>
      </c>
      <c r="D253" s="16" t="s">
        <v>725</v>
      </c>
      <c r="E253" s="61">
        <v>157</v>
      </c>
      <c r="F253" s="16">
        <v>10</v>
      </c>
      <c r="G253" s="15">
        <v>152.5</v>
      </c>
      <c r="H253" s="15">
        <v>133.51</v>
      </c>
      <c r="I253" s="15">
        <v>114.52</v>
      </c>
      <c r="J253" s="14"/>
      <c r="K253" s="15">
        <v>159</v>
      </c>
      <c r="L253" s="15">
        <v>196.97</v>
      </c>
      <c r="M253" s="15">
        <v>258.42</v>
      </c>
      <c r="N253" s="54"/>
      <c r="O253" s="15">
        <v>62.614240058</v>
      </c>
      <c r="P253" s="15">
        <v>2.6547063285999997</v>
      </c>
      <c r="Q253" s="15" t="s">
        <v>34</v>
      </c>
      <c r="R253" s="16" t="s">
        <v>34</v>
      </c>
      <c r="S253" s="37" t="s">
        <v>726</v>
      </c>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c r="D254" s="17"/>
      <c r="E254" s="62"/>
      <c r="F254" s="17"/>
      <c r="G254" s="14"/>
      <c r="H254" s="14"/>
      <c r="I254" s="14"/>
      <c r="J254" s="14"/>
      <c r="K254" s="14"/>
      <c r="L254" s="14"/>
      <c r="M254" s="14"/>
      <c r="N254" s="54"/>
      <c r="O254" s="14"/>
      <c r="P254" s="31"/>
      <c r="Q254" s="31"/>
      <c r="R254" s="17"/>
      <c r="S254" s="38"/>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c r="D255" s="16"/>
      <c r="E255" s="61"/>
      <c r="F255" s="16"/>
      <c r="G255" s="15"/>
      <c r="H255" s="15"/>
      <c r="I255" s="15"/>
      <c r="J255" s="14"/>
      <c r="K255" s="15"/>
      <c r="L255" s="15"/>
      <c r="M255" s="15"/>
      <c r="N255" s="54"/>
      <c r="O255" s="15"/>
      <c r="P255" s="15"/>
      <c r="Q255" s="15"/>
      <c r="R255" s="16"/>
      <c r="S255" s="37"/>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c r="D256" s="17"/>
      <c r="E256" s="62"/>
      <c r="F256" s="17"/>
      <c r="G256" s="14"/>
      <c r="H256" s="14"/>
      <c r="I256" s="14"/>
      <c r="J256" s="14"/>
      <c r="K256" s="14"/>
      <c r="L256" s="14"/>
      <c r="M256" s="14"/>
      <c r="N256" s="54"/>
      <c r="O256" s="14"/>
      <c r="P256" s="31"/>
      <c r="Q256" s="31"/>
      <c r="R256" s="17"/>
      <c r="S256" s="38"/>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c r="D257" s="16"/>
      <c r="E257" s="61"/>
      <c r="F257" s="16"/>
      <c r="G257" s="15"/>
      <c r="H257" s="15"/>
      <c r="I257" s="15"/>
      <c r="J257" s="14"/>
      <c r="K257" s="15"/>
      <c r="L257" s="15"/>
      <c r="M257" s="15"/>
      <c r="N257" s="54"/>
      <c r="O257" s="15"/>
      <c r="P257" s="15"/>
      <c r="Q257" s="15"/>
      <c r="R257" s="16"/>
      <c r="S257" s="37"/>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c r="D258" s="17"/>
      <c r="E258" s="62"/>
      <c r="F258" s="17"/>
      <c r="G258" s="14"/>
      <c r="H258" s="14"/>
      <c r="I258" s="14"/>
      <c r="J258" s="14"/>
      <c r="K258" s="14"/>
      <c r="L258" s="14"/>
      <c r="M258" s="14"/>
      <c r="N258" s="54"/>
      <c r="O258" s="14"/>
      <c r="P258" s="31"/>
      <c r="Q258" s="31"/>
      <c r="R258" s="17"/>
      <c r="S258" s="38"/>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c r="D259" s="16"/>
      <c r="E259" s="61"/>
      <c r="F259" s="16"/>
      <c r="G259" s="15"/>
      <c r="H259" s="15"/>
      <c r="I259" s="15"/>
      <c r="J259" s="14"/>
      <c r="K259" s="15"/>
      <c r="L259" s="15"/>
      <c r="M259" s="15"/>
      <c r="N259" s="54"/>
      <c r="O259" s="15"/>
      <c r="P259" s="15"/>
      <c r="Q259" s="15"/>
      <c r="R259" s="16"/>
      <c r="S259" s="37"/>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c r="D260" s="17"/>
      <c r="E260" s="62"/>
      <c r="F260" s="17"/>
      <c r="G260" s="14"/>
      <c r="H260" s="14"/>
      <c r="I260" s="14"/>
      <c r="J260" s="14"/>
      <c r="K260" s="14"/>
      <c r="L260" s="14"/>
      <c r="M260" s="14"/>
      <c r="N260" s="54"/>
      <c r="O260" s="14"/>
      <c r="P260" s="31"/>
      <c r="Q260" s="31"/>
      <c r="R260" s="17"/>
      <c r="S260" s="38"/>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c r="D261" s="16"/>
      <c r="E261" s="61"/>
      <c r="F261" s="16"/>
      <c r="G261" s="15"/>
      <c r="H261" s="15"/>
      <c r="I261" s="15"/>
      <c r="J261" s="14"/>
      <c r="K261" s="15"/>
      <c r="L261" s="15"/>
      <c r="M261" s="15"/>
      <c r="N261" s="54"/>
      <c r="O261" s="15"/>
      <c r="P261" s="15"/>
      <c r="Q261" s="15"/>
      <c r="R261" s="16"/>
      <c r="S261" s="37"/>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c r="D262" s="17"/>
      <c r="E262" s="62"/>
      <c r="F262" s="17"/>
      <c r="G262" s="14"/>
      <c r="H262" s="14"/>
      <c r="I262" s="14"/>
      <c r="J262" s="14"/>
      <c r="K262" s="14"/>
      <c r="L262" s="14"/>
      <c r="M262" s="14"/>
      <c r="N262" s="54"/>
      <c r="O262" s="14"/>
      <c r="P262" s="31"/>
      <c r="Q262" s="31"/>
      <c r="R262" s="17"/>
      <c r="S262" s="38"/>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tendência de baixa pelas médias de 21 e 200 dias, mas começa a dar sinais de repiques de alta. Acima dos 63,16 teria sinal de repique altista mirando resistências nos 69,36 ou 75,5. Já uma perda dos 62,15 traria de volta o sinal de baixa projetando de 59,42 a 56,34.</v>
      </c>
      <c r="F7" s="57">
        <f>_xlfn.XLOOKUP($E5,Tendencias!$D$17:$D$352,Tendencias!$F$17:$F$352)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2026-10-29T23:10:45Z</cp:lastPrinted>
  <dcterms:created xsi:type="dcterms:W3CDTF">2020-05-21T15:06:06Z</dcterms:created>
  <dcterms:modified xsi:type="dcterms:W3CDTF">2026-11-05T23:22:59Z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