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2" documentId="8_{7ABB670E-FE53-43FF-A61F-8C373582BC31}" xr6:coauthVersionLast="47" xr6:coauthVersionMax="47" xr10:uidLastSave="{52671303-51F8-45A5-8EE4-74D4AC6C3731}"/>
  <bookViews>
    <workbookView xWindow="1215" yWindow="18120" windowWidth="26700" windowHeight="1326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<sst xmlns="http://schemas.openxmlformats.org/spreadsheetml/2006/main" count="1743" uniqueCount="1001">
  <si>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</si>
  <si>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</si>
  <si>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</si>
  <si>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</si>
  <si>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</si>
  <si>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</si>
  <si>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</si>
  <si>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</si>
  <si>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</si>
  <si>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</si>
  <si>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</si>
  <si>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</si>
  <si>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</si>
  <si>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</si>
  <si>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</si>
  <si>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</si>
  <si>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</si>
  <si>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</si>
  <si>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</si>
  <si>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</si>
  <si>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</si>
  <si>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</si>
  <si>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</si>
  <si>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</si>
  <si>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</si>
  <si>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</si>
  <si>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</si>
  <si>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</si>
  <si>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</si>
  <si>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</si>
  <si>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</si>
  <si>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</si>
  <si>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</si>
  <si>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</si>
  <si>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</si>
  <si>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</si>
  <si>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</si>
  <si>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</si>
  <si>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</si>
  <si>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</si>
  <si>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</si>
  <si>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</si>
  <si>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</si>
  <si>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</si>
  <si>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</si>
  <si>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</si>
  <si>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</si>
  <si>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</si>
  <si>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</si>
  <si>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</si>
  <si>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</si>
  <si>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</si>
  <si>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</si>
  <si>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</si>
  <si>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</si>
  <si>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</si>
  <si>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</si>
  <si>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</si>
  <si>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</si>
  <si>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</si>
  <si>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</si>
  <si>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</si>
  <si>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</si>
  <si>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</si>
  <si>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</si>
  <si>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</si>
  <si>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</si>
  <si>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</si>
  <si>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</si>
  <si>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</si>
  <si>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</si>
  <si>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</si>
  <si>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</si>
  <si>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</si>
  <si>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</si>
  <si>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</si>
  <si>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</si>
  <si>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</si>
  <si>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</si>
  <si>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</si>
  <si>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</si>
  <si>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</si>
  <si>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</si>
  <si>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</si>
  <si>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</si>
  <si>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</si>
  <si>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</si>
  <si>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</si>
  <si>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</si>
  <si>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</si>
  <si>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</si>
  <si>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</si>
  <si>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</si>
  <si>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</si>
  <si>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</si>
  <si>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</si>
  <si>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</si>
  <si>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</si>
  <si>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</si>
  <si>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</si>
  <si>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</si>
  <si>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</si>
  <si>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</si>
  <si>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</si>
  <si>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</si>
  <si>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</si>
  <si>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</si>
  <si>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</si>
  <si>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</si>
  <si>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</si>
  <si>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</si>
  <si>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</si>
  <si>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</si>
  <si>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</si>
  <si>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</si>
  <si>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</si>
  <si>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</si>
  <si>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</si>
  <si>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</si>
  <si>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</si>
  <si>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</si>
  <si>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</si>
  <si>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</si>
  <si>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</si>
  <si>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</si>
  <si>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</si>
  <si>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</si>
  <si>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</si>
  <si>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</si>
  <si>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</si>
  <si>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</si>
  <si>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</si>
  <si>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</si>
  <si>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</si>
  <si>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</si>
  <si>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</si>
  <si>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</si>
  <si>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</si>
  <si>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</si>
  <si>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</si>
  <si>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</si>
  <si>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</si>
  <si>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</si>
  <si>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</si>
  <si>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</si>
  <si>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</si>
  <si>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</si>
  <si>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</si>
  <si>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</si>
  <si>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</si>
  <si>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</si>
  <si>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</si>
  <si>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</si>
  <si>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</si>
  <si>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</si>
  <si>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</si>
  <si>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</si>
  <si>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</si>
  <si>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</si>
  <si>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</si>
  <si>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</si>
  <si>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</si>
  <si>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</si>
  <si>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</si>
  <si>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</si>
  <si>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</si>
  <si>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</si>
  <si>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</si>
  <si>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</si>
  <si>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</si>
  <si>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</si>
  <si>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</si>
  <si>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</si>
  <si>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</si>
  <si>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</si>
  <si>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</si>
  <si>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</si>
  <si>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</si>
  <si>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</si>
  <si>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</si>
  <si>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</si>
  <si>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</si>
  <si>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</si>
  <si>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</si>
  <si>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</si>
  <si>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</si>
  <si>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</si>
  <si>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</si>
  <si>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</si>
  <si>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</si>
  <si>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</si>
  <si>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</si>
  <si>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</si>
  <si>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</si>
  <si>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</si>
  <si>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</si>
  <si>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</si>
  <si>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</si>
  <si>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</si>
  <si>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</si>
  <si>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</si>
  <si>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</si>
  <si>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</si>
  <si>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</si>
  <si>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</si>
  <si>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</si>
  <si>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</si>
  <si>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</si>
  <si>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</si>
  <si>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</si>
  <si>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</si>
  <si>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</si>
  <si>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</si>
  <si>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</si>
  <si>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</si>
  <si>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</si>
  <si>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</si>
  <si>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</si>
  <si>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</si>
  <si>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</si>
  <si>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</si>
  <si>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</si>
  <si>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</si>
  <si>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</si>
  <si>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</si>
  <si>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</si>
  <si>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</si>
  <si>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</si>
  <si>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</si>
  <si>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</si>
  <si>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</si>
  <si>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</si>
  <si>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</si>
  <si>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</si>
  <si>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</si>
  <si>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</si>
  <si>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</si>
  <si>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</si>
  <si>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</si>
  <si>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</si>
  <si>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</si>
  <si>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</si>
  <si>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</si>
  <si>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</si>
  <si>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</si>
  <si>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</si>
  <si>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</si>
  <si>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</si>
  <si>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</si>
  <si>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</si>
  <si>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</si>
  <si>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</si>
  <si>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</si>
  <si>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</si>
  <si>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</si>
  <si>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</si>
  <si>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</si>
  <si>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</si>
  <si>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</si>
  <si>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</si>
  <si>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</si>
  <si>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</si>
  <si>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</si>
  <si>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</si>
  <si>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</si>
  <si>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</si>
  <si>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</si>
  <si>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</si>
  <si>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</si>
  <si>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</si>
  <si>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</si>
  <si>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</si>
  <si>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</si>
  <si>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</si>
  <si>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</si>
  <si>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</si>
  <si>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</si>
  <si>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</si>
  <si>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</si>
  <si>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</si>
  <si>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</si>
  <si>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</si>
  <si>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</si>
  <si>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</si>
  <si>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</si>
  <si>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</si>
  <si>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</si>
  <si>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</si>
  <si>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</si>
  <si>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OPCT3</t>
  </si>
  <si>
    <t>ONCO3</t>
  </si>
  <si>
    <t>Oracle Corp</t>
  </si>
  <si>
    <t>ORCL34</t>
  </si>
  <si>
    <t>Oranjebtc</t>
  </si>
  <si>
    <t>OBTC3</t>
  </si>
  <si>
    <t>ORVR3</t>
  </si>
  <si>
    <t>P.Acucar-Cbd</t>
  </si>
  <si>
    <t>PCAR3</t>
  </si>
  <si>
    <t>PGMN3</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</si>
  <si>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</si>
  <si>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</si>
  <si>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</si>
  <si>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</si>
  <si>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</si>
  <si>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</si>
  <si>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</si>
  <si>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</si>
  <si>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</si>
  <si>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</si>
  <si>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</si>
  <si>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</si>
  <si>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</si>
  <si>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</si>
  <si>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</si>
  <si>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</si>
  <si>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</si>
  <si>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</si>
  <si>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</si>
  <si>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</si>
  <si>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</si>
  <si>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</si>
  <si>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</si>
  <si>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</si>
  <si>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</si>
  <si>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</si>
  <si>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</si>
  <si>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</si>
  <si>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</si>
  <si>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</si>
  <si>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</si>
  <si>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</si>
  <si>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</si>
  <si>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</si>
  <si>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</si>
  <si>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</si>
  <si>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</si>
  <si>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</si>
  <si>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</si>
  <si>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</si>
  <si>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</si>
  <si>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</si>
  <si>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</si>
  <si>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</si>
  <si>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</si>
  <si>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</si>
  <si>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</si>
  <si>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</si>
  <si>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</si>
  <si>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</si>
  <si>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</si>
  <si>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</si>
  <si>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</si>
  <si>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</si>
  <si>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</si>
  <si>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</si>
  <si>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</si>
  <si>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</si>
  <si>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</si>
  <si>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</si>
  <si>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</si>
  <si>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</si>
  <si>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</si>
  <si>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</si>
  <si>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</si>
  <si>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</si>
  <si>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</si>
  <si>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</si>
  <si>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</si>
  <si>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</si>
  <si>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</si>
  <si>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</si>
  <si>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</si>
  <si>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</si>
  <si>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</si>
  <si>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</si>
  <si>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</si>
  <si>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</si>
  <si>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</si>
  <si>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</si>
  <si>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</si>
  <si>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</si>
  <si>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</si>
  <si>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</si>
  <si>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</si>
  <si>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</si>
  <si>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</si>
  <si>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</si>
  <si>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</si>
  <si>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</si>
  <si>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</si>
  <si>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</si>
  <si>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</si>
  <si>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</si>
  <si>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</si>
  <si>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</si>
  <si>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</si>
  <si>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</si>
  <si>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</si>
  <si>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</si>
  <si>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</si>
  <si>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</si>
  <si>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</si>
  <si>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</si>
  <si>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</si>
  <si>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</si>
  <si>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</si>
  <si>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</si>
  <si>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</si>
  <si>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</si>
  <si>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</si>
  <si>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</si>
  <si>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</si>
  <si>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</si>
  <si>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</si>
  <si>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</si>
  <si>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</si>
  <si>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</si>
  <si>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</si>
  <si>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</si>
  <si>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</si>
  <si>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</si>
  <si>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</si>
  <si>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</si>
  <si>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</si>
  <si>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</si>
  <si>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</si>
  <si>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</si>
  <si>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</si>
  <si>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</si>
  <si>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</si>
  <si>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</si>
  <si>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</si>
  <si>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</si>
  <si>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</si>
  <si>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</si>
  <si>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</si>
  <si>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</si>
  <si>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</si>
  <si>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</si>
  <si>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</si>
  <si>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</si>
  <si>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</si>
  <si>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</si>
  <si>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</si>
  <si>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</si>
  <si>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</si>
  <si>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</si>
  <si>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</si>
  <si>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</si>
  <si>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LJQQ3</t>
  </si>
  <si>
    <t>BB Etf Dolar</t>
  </si>
  <si>
    <t>DOLA11</t>
  </si>
  <si>
    <t>Paranapanema</t>
  </si>
  <si>
    <t>PMAM3</t>
  </si>
  <si>
    <t>ITSA3</t>
  </si>
  <si>
    <t>Petrorecsa</t>
  </si>
  <si>
    <t>Asml Holding Nv</t>
  </si>
  <si>
    <t>ASML34</t>
  </si>
  <si>
    <t>Porto Seguro</t>
  </si>
  <si>
    <t>Cruzeiro Edu</t>
  </si>
  <si>
    <t>CSED3</t>
  </si>
  <si>
    <t>Petzcobasi</t>
  </si>
  <si>
    <t>Mitre Realty</t>
  </si>
  <si>
    <t>MTRE3</t>
  </si>
  <si>
    <t>Investo Chip</t>
  </si>
  <si>
    <t>CHIP11</t>
  </si>
  <si>
    <t>Azul</t>
  </si>
  <si>
    <t>AZUL3</t>
  </si>
  <si>
    <t>RENT4</t>
  </si>
  <si>
    <t>SANB4</t>
  </si>
  <si>
    <t>iShares Bitcoin Trust</t>
  </si>
  <si>
    <t>IBIT39</t>
  </si>
  <si>
    <t>CMIG3</t>
  </si>
  <si>
    <t>Positivo Tec</t>
  </si>
  <si>
    <t>POSI3</t>
  </si>
  <si>
    <t>Etf BV Coin</t>
  </si>
  <si>
    <t>COIN11</t>
  </si>
  <si>
    <t>KLBN3</t>
  </si>
  <si>
    <t>Quero-Quero</t>
  </si>
  <si>
    <t>BB Etf Ibov</t>
  </si>
  <si>
    <t>BBOV11</t>
  </si>
  <si>
    <t>Fundo Buena Vista II Fundo de Índice</t>
  </si>
  <si>
    <t>QQQI11</t>
  </si>
  <si>
    <t>Hbr Realty</t>
  </si>
  <si>
    <t>HBRE3</t>
  </si>
  <si>
    <t>Pine</t>
  </si>
  <si>
    <t>Pactual Ibov</t>
  </si>
  <si>
    <t>IBOB11</t>
  </si>
  <si>
    <t>Petrorio</t>
  </si>
  <si>
    <t>Uber Technologies, Inc</t>
  </si>
  <si>
    <t>U1BE34</t>
  </si>
  <si>
    <t>B Index Defe</t>
  </si>
  <si>
    <t>BDEF11</t>
  </si>
  <si>
    <t>BTG Sphedge</t>
  </si>
  <si>
    <t>SPBZ11</t>
  </si>
  <si>
    <t>Btgteva Auvp</t>
  </si>
  <si>
    <t>AUVP11</t>
  </si>
  <si>
    <t>Investogps&amp;P</t>
  </si>
  <si>
    <t>GPUS11</t>
  </si>
  <si>
    <t>Allied</t>
  </si>
  <si>
    <t>ALLD3</t>
  </si>
  <si>
    <t>Bank Of America Corp</t>
  </si>
  <si>
    <t>BOAC34</t>
  </si>
  <si>
    <t>Helbor</t>
  </si>
  <si>
    <t>HBOR3</t>
  </si>
  <si>
    <t>Nike, Inc</t>
  </si>
  <si>
    <t>NIKE34</t>
  </si>
  <si>
    <t>Planoeplano</t>
  </si>
  <si>
    <t>SANB3</t>
  </si>
  <si>
    <t>Syn Prop Tec</t>
  </si>
  <si>
    <t>SYNE3</t>
  </si>
  <si>
    <t>Investovwra</t>
  </si>
  <si>
    <t>VWRA11</t>
  </si>
  <si>
    <t>It Now Ifnc Fundo de Indice</t>
  </si>
  <si>
    <t>FIND11</t>
  </si>
  <si>
    <t>It Now Small</t>
  </si>
  <si>
    <t>SMAC11</t>
  </si>
  <si>
    <t>Etf Brad Bov</t>
  </si>
  <si>
    <t>BOVB11</t>
  </si>
  <si>
    <t>Etf BV Spyi</t>
  </si>
  <si>
    <t>SPYI11</t>
  </si>
  <si>
    <t>Ishares Eqwe</t>
  </si>
  <si>
    <t>EWBZ11</t>
  </si>
  <si>
    <t>AZEV4</t>
  </si>
  <si>
    <t>Coinbase Global, Inc</t>
  </si>
  <si>
    <t>C2OI34</t>
  </si>
  <si>
    <t>Crowdstrike Hldg Inc</t>
  </si>
  <si>
    <t>C2RW34</t>
  </si>
  <si>
    <t>Gafisa</t>
  </si>
  <si>
    <t>GFSA3</t>
  </si>
  <si>
    <t>Mater Dei</t>
  </si>
  <si>
    <t>MATD3</t>
  </si>
  <si>
    <t>Melnick</t>
  </si>
  <si>
    <t>MELK3</t>
  </si>
  <si>
    <t>Mercantil</t>
  </si>
  <si>
    <t>BMEB4</t>
  </si>
  <si>
    <t>Romi</t>
  </si>
  <si>
    <t>ROMI3</t>
  </si>
  <si>
    <t>Trisul</t>
  </si>
  <si>
    <t>TRIS3</t>
  </si>
  <si>
    <t>B Index Brew</t>
  </si>
  <si>
    <t>BREW11</t>
  </si>
  <si>
    <t>Investobter</t>
  </si>
  <si>
    <t>BTER11</t>
  </si>
  <si>
    <t>iShares 20 Year Treasury</t>
  </si>
  <si>
    <t>BTLT39</t>
  </si>
  <si>
    <t>Coca Cola Co</t>
  </si>
  <si>
    <t>COCA34</t>
  </si>
  <si>
    <t>B Index Cicl</t>
  </si>
  <si>
    <t>BCIC11</t>
  </si>
  <si>
    <t>It Now Util</t>
  </si>
  <si>
    <t>UTLI11</t>
  </si>
  <si>
    <t>Datadog, Inc</t>
  </si>
  <si>
    <t>D1DG34</t>
  </si>
  <si>
    <t>Sk Hynix Inc.</t>
  </si>
  <si>
    <t>SKHY34</t>
  </si>
  <si>
    <t>Viveo</t>
  </si>
  <si>
    <t>VVEO3</t>
  </si>
  <si>
    <t>Oceanpact</t>
  </si>
  <si>
    <t>Qualcomm Inc</t>
  </si>
  <si>
    <t>QCOM34</t>
  </si>
  <si>
    <t>Rbinvestoetf</t>
  </si>
  <si>
    <t>QLBR11</t>
  </si>
  <si>
    <t>Pague Menos</t>
  </si>
  <si>
    <t>Btgp Bzeq</t>
  </si>
  <si>
    <t>BZEQ11</t>
  </si>
  <si>
    <t>Trend China</t>
  </si>
  <si>
    <t>XINA11</t>
  </si>
  <si>
    <t>Trend Small</t>
  </si>
  <si>
    <t>XCAP11</t>
  </si>
  <si>
    <t>BRAP3</t>
  </si>
  <si>
    <t>Celesc</t>
  </si>
  <si>
    <t>CLSC4</t>
  </si>
  <si>
    <t>INBR34</t>
  </si>
  <si>
    <t>PAGS34</t>
  </si>
  <si>
    <t>Palantir Technologies Inc</t>
  </si>
  <si>
    <t>Recrusul</t>
  </si>
  <si>
    <t>RCSL4</t>
  </si>
  <si>
    <t>SAPR3</t>
  </si>
  <si>
    <t>TASA3</t>
  </si>
  <si>
    <t>Ishares Cap5</t>
  </si>
  <si>
    <t>CAPE11</t>
  </si>
  <si>
    <t>Ishares Ibrx Indice Brasil</t>
  </si>
  <si>
    <t>BRAX11</t>
  </si>
  <si>
    <t>Eucatex</t>
  </si>
  <si>
    <t>EUCA4</t>
  </si>
  <si>
    <t>The Goldman Sachs Group, Inc</t>
  </si>
  <si>
    <t>GSGI34</t>
  </si>
  <si>
    <t>Western Digital Corp</t>
  </si>
  <si>
    <t>W1DC34</t>
  </si>
  <si>
    <t>Investo Hodl</t>
  </si>
  <si>
    <t>HODL11</t>
  </si>
  <si>
    <t>It Now Divd</t>
  </si>
  <si>
    <t>DIVD11</t>
  </si>
  <si>
    <t>Trd Spx Usd Ci</t>
  </si>
  <si>
    <t>SPXU11</t>
  </si>
  <si>
    <t>Trend SP Brl</t>
  </si>
  <si>
    <t>SPXH11</t>
  </si>
  <si>
    <t>Applied Materials Inc</t>
  </si>
  <si>
    <t>A1MT34</t>
  </si>
  <si>
    <t>Caterpillar Inc</t>
  </si>
  <si>
    <t>CATP34</t>
  </si>
  <si>
    <t>Citigroup Inc</t>
  </si>
  <si>
    <t>CTGP34</t>
  </si>
  <si>
    <t>Cloudflare, Inc</t>
  </si>
  <si>
    <t>N2ET34</t>
  </si>
  <si>
    <t>Csu Digital</t>
  </si>
  <si>
    <t>CSUD3</t>
  </si>
  <si>
    <t>Netapp, Inc</t>
  </si>
  <si>
    <t>N1TA34</t>
  </si>
  <si>
    <t>ORCL34 está em clara tendência de baixa pelas médias de 21 e 200 dias e segue em movimento de baixa. Abaixo dos 103,37 pode buscar suportes 96,47 ou 89,58. Teria sinal de repique altista fechando acima dos 107,45 mirando resistências em 125,68 ou 139,46.</t>
  </si>
  <si>
    <t>Pagseguro Digital Ltd.</t>
  </si>
  <si>
    <t>Portobello</t>
  </si>
  <si>
    <t>PTBL3</t>
  </si>
  <si>
    <t>Seagate Technology Holdings Plc</t>
  </si>
  <si>
    <t>S1TX34</t>
  </si>
  <si>
    <t>Visa Inc</t>
  </si>
  <si>
    <t>VISA34</t>
  </si>
  <si>
    <t>Wells Fargo &amp; Company</t>
  </si>
  <si>
    <t>WFCO34</t>
  </si>
  <si>
    <t>Etf BV Xbci</t>
  </si>
  <si>
    <t>XBCI11</t>
  </si>
  <si>
    <t>Global X Copper Miners</t>
  </si>
  <si>
    <t>BCPX39</t>
  </si>
  <si>
    <t>iShares MSCI South Korea Capped ETF</t>
  </si>
  <si>
    <t>BEWY39</t>
  </si>
  <si>
    <t>Nu Rend Ibov</t>
  </si>
  <si>
    <t>NDIV11</t>
  </si>
  <si>
    <t>Pibb Ind Brasil 50</t>
  </si>
  <si>
    <t>PIBB11</t>
  </si>
  <si>
    <t>Vaneck Gold Miners ETF</t>
  </si>
  <si>
    <t>GDXB39</t>
  </si>
  <si>
    <t>TTEN3 apesar de estar em tendência de baixa no longo prazo pela média de 200 dias, no curto prazo está com sinal de recuperação favorecendo repiques de alta. Acima dos 14,3 pode seguir repique altista na direção resistências nos 16,97 ou 21,3. Caso perca os 13,65 teria sinal de baixa projetando de 9,97 a 8,63. O IFR sobrecomprado alerta realizações se perder 13,65.</t>
  </si>
  <si>
    <t>ABCB4 está em tendência de alta pelas médias de 21 e 200 dias e vai mantendo sinal de força altista. Acima dos 30,05 pode buscar projeções nos 33,46 ou 38,99. Teria sinal de realização na perda dos 28,44 mirando os 24,52 ou 22,81.</t>
  </si>
  <si>
    <t>A1MD34 está em tendência de alta no longo prazo, teve uma correção no curto prazo, mas pode estar retomando sinal de altas. Acima dos 329,82 pode buscar 421,75 ou 486,79. Abaixo dos 316,5 retomaria sinal de realização mirando suportes em 283,97 ou 251,45. O IFR sobrevendido alerta para recuperações se superar 329,82</t>
  </si>
  <si>
    <t>BABA34 está em clara tendência de baixa pelas médias de 21 e 200 dias e segue em movimento de baixa. Abaixo dos 17,71 pode buscar suportes 16,79 ou 15,87. Teria sinal de repique altista fechando acima dos 18,09 mirando resistências em 20,68 ou 22,51. O IFR sobrevendido alerta para recuperações se superar 18,09</t>
  </si>
  <si>
    <t>ALLD3 está em tendência de alta pelas médias de 21 e 200 dias e vai mantendo sinal de força altista. Acima dos 7,4 pode buscar projeções nos 9,32 ou 12,43. Teria sinal de realização na perda dos 6,9 mirando os 4,29 ou 3,32. O IFR sobrecomprado alerta realizações se perder 6,9.</t>
  </si>
  <si>
    <t>ALOS3 está em tendência de alta pelas médias de 21 e 200 dias e vai mantendo sinal de força altista. Acima dos 35,95 pode buscar projeções nos 40,78 ou 48,6. Teria sinal de realização na perda dos 34,25 mirando os 28,13 ou 25,71.</t>
  </si>
  <si>
    <t>ALPA4 está em tendência de alta pelas médias de 21 e 200 dias e vai mantendo sinal de força altista. Acima dos 16,95 pode buscar projeções nos 18,68 ou 21,99. Teria sinal de realização na perda dos 16,38 mirando os 13,31 ou 11,65.</t>
  </si>
  <si>
    <t>GOGL34 está em clara tendência de baixa pelas médias de 21 e 200 dias e segue em movimento de baixa. Abaixo dos 133,38 pode buscar suportes 127,31 ou 121,25. Teria sinal de repique altista fechando acima dos 136,25 mirando resistências em 153 ou 165,12. O IFR sobrevendido alerta para recuperações se superar 136,25</t>
  </si>
  <si>
    <t>ALUP11 está em tendência de alta pelas médias de 21 e 200 dias e vai mantendo sinal de força altista. Acima dos 38,86 pode buscar projeções nos 40,95 ou 46,87. Teria sinal de realização na perda dos 37,9 mirando os 31,36 ou 28,39. O padrão de volume favorece a alta. O IFR sobrecomprado alerta realizações se perder 37,9.</t>
  </si>
  <si>
    <t>AMZO34 está em clara tendência de baixa pelas médias de 21 e 200 dias e segue em movimento de baixa. Abaixo dos 61,91 pode buscar suportes 60,45 ou 59. Teria sinal de repique altista fechando acima dos 63 mirando resistências em 66,61 ou 69,51.</t>
  </si>
  <si>
    <t>ABEV3 está em tendência de alta pelas médias de 21 e 200 dias, mas começa a dar sinal de possível realização. Abaixo dos 16,59 poderia realizar na direção dos suportes 15,08 ou 14,48. Caso supere os 17 retomaria sinal de alta com projeções nos 18,18 ou 20,1.</t>
  </si>
  <si>
    <t>AMER3 está em tendência de alta pelas médias de 21 e 200 dias e vai mantendo sinal de força altista. Acima dos 6,81 pode buscar projeções nos 7,5 ou 9,03. Teria sinal de realização na perda dos 5,96 mirando os 5,01 ou 4,24. O padrão de volume favorece a alta.</t>
  </si>
  <si>
    <t>ANIM3 está em tendência de alta pelas médias de 21 e 200 dias, mas começa a dar sinal de possível realização. Abaixo dos 4,83 poderia realizar na direção dos suportes 2,79 ou 1,85. Caso supere os 5,18 retomaria sinal de alta com projeções nos 5,83 ou 7,7.</t>
  </si>
  <si>
    <t>AAPL34 está em tendência de alta pelas médias de 21 e 200 dias, mas começa a dar sinal de possível realização. Abaixo dos 86,49 poderia realizar na direção dos suportes 82,25 ou 80,04. Caso supere os 89,4 retomaria sinal de alta com projeções nos 93,81 ou 100,96.</t>
  </si>
  <si>
    <t>A1MT34 está em tendência de baixa pelas médias de 21 e 200 dias, mas começa a dar sinais de repiques de alta. Acima dos 194,01 teria sinal de repique altista mirando resistências nos 285,97 ou 346,5. Já uma perda dos 188,02 traria de volta o sinal de baixa projetando de 157,75 a 127,48. O IFR sobrevendido alerta para recuperações se superar 194,01</t>
  </si>
  <si>
    <t>ARML3 está em tendência de alta pelas médias de 21 e 200 dias e vai mantendo sinal de força altista. Acima dos 7,23 pode buscar projeções nos 9,31 ou 12,69. Teria sinal de realização na perda dos 6,55 mirando os 3,85 ou 2,8. O padrão de volume favorece a alta. O IFR sobrecomprado alerta realizações se perder 6,55.</t>
  </si>
  <si>
    <t>ASML34 está em clara tendência de baixa pelas médias de 21 e 200 dias e segue em movimento de baixa. Abaixo dos 141,49 pode buscar suportes 130,18 ou 118,87. Teria sinal de repique altista fechando acima dos 144,87 mirando resistências em 178,08 ou 200,69. O IFR sobrevendido alerta para recuperações se superar 144,87</t>
  </si>
  <si>
    <t>ASAI3 está em tendência de alta pelas médias de 21 e 200 dias e vai mantendo sinal de força altista. Acima dos 14,23 pode buscar projeções nos 16,81 ou 20,99. Teria sinal de realização na perda dos 13,38 mirando os 10,05 ou 8,75.</t>
  </si>
  <si>
    <t>AURA33 apesar de estar em tendência de alta no longo prazo pela média de 200 dias, no curto prazo está em realização. Abaixo dos 127,61 pode seguir em baixa no curto prazo mirando suportes em 119,28 ou 110,96. Teria sinal de retomada altista fechando acima dos 133,59 mirando resistências em 154,55 ou 171,19.</t>
  </si>
  <si>
    <t>AURE3 está em tendência de alta pelas médias de 21 e 200 dias e vai mantendo sinal de força altista. Acima dos 15,24 pode buscar projeções nos 16,36 ou 18,9. Teria sinal de realização na perda dos 14,78 mirando os 12,24 ou 10,96.</t>
  </si>
  <si>
    <t>Automob</t>
  </si>
  <si>
    <t>AMOB3</t>
  </si>
  <si>
    <t>AMOB3 está em tendência de alta pelas médias de 21 e 200 dias e vai mantendo sinal de força altista. Acima dos 17,55 pode buscar projeções nos 21,08 ou 26,8. Teria sinal de realização na perda dos 16,14 mirando os 11,83 ou 10,06.</t>
  </si>
  <si>
    <t>AXIA3 está em tendência de alta pelas médias de 21 e 200 dias, mas começa a dar sinal de possível realização. Abaixo dos 58 poderia realizar na direção dos suportes 53,75 ou 51,21. Caso supere os 59,49 retomaria sinal de alta com projeções nos 61,96 ou 67,03.</t>
  </si>
  <si>
    <t>AXIA7 está em tendência de alta pelas médias de 21 e 200 dias, mas começa a dar sinal de possível realização. Abaixo dos 58,16 poderia realizar na direção dos suportes 54,05 ou 51,48. Caso supere os 59,76 retomaria sinal de alta com projeções nos 62,35 ou 67,47.</t>
  </si>
  <si>
    <t>AZEV3 está em tendência de alta pelas médias de 21 e 200 dias, mas começa a dar sinal de possível realização. Abaixo dos 10,22 poderia realizar na direção dos suportes 6,34 ou 2,73. Caso supere os 14,14 retomaria sinal de alta com projeções nos 18 ou 25,2.</t>
  </si>
  <si>
    <t>AZEV4 está em tendência de baixa pelas médias de 21 e 200 dias, mas começa a dar sinais de repiques de alta. Acima dos 1,16 teria sinal de repique altista mirando resistências nos 1,62 ou 1,93. Já uma perda dos 1,11 traria de volta o sinal de baixa projetando de 0,95 a 0,79.</t>
  </si>
  <si>
    <t>AZUL3 está em clara tendência de baixa pelas médias de 21 e 200 dias e segue em movimento de baixa. Abaixo dos 14,88 pode buscar suportes 13,2 ou 11,53. Teria sinal de repique altista fechando acima dos 15,42 mirando resistências em 20,29 ou 23,63. O IFR sobrevendido alerta para recuperações se superar 15,42</t>
  </si>
  <si>
    <t>AZZA3 está em tendência de alta pelas médias de 21 e 200 dias e vai mantendo sinal de força altista. Acima dos 25,63 pode buscar projeções nos 28 ou 36,41. Teria sinal de realização na perda dos 24,46 mirando os 14,39 ou 10,18.</t>
  </si>
  <si>
    <t>B3SA3 está em tendência de alta pelas médias de 21 e 200 dias e vai mantendo sinal de força altista. Acima dos 24,28 pode buscar projeções nos 28,45 ou 35,2. Teria sinal de realização na perda dos 22,7 mirando os 17,53 ou 15,44. O padrão de volume favorece a alta. O IFR sobrecomprado alerta realizações se perder 22,7.</t>
  </si>
  <si>
    <t>BMGB4 está em tendência de alta pelas médias de 21 e 200 dias e vai mantendo sinal de força altista. Acima dos 7,3 pode buscar projeções nos 8,2 ou 9,66. Teria sinal de realização na perda dos 7,04 mirando os 5,84 ou 5,38. O IFR sobrecomprado alerta realizações se perder 7,04.</t>
  </si>
  <si>
    <t>BOAC34 está em clara tendência de baixa pelas médias de 21 e 200 dias e segue em movimento de baixa. Abaixo dos 62,21 pode buscar suportes 58,56 ou 54,92. Teria sinal de repique altista fechando acima dos 64,62 mirando resistências em 74 ou 81,28. O IFR sobrevendido alerta para recuperações se superar 64,62</t>
  </si>
  <si>
    <t>BRSR6 está em tendência de alta pelas médias de 21 e 200 dias e vai mantendo sinal de força altista. Acima dos 18,26 pode buscar projeções nos 19,08 ou 21,61. Teria sinal de realização na perda dos 17,55 mirando os 14,98 ou 13,71.</t>
  </si>
  <si>
    <t>BBSE3 está em tendência de alta pelas médias de 21 e 200 dias e vai mantendo sinal de força altista. Acima dos 43,72 pode buscar projeções nos 47,1 ou 52,58. Teria sinal de realização na perda dos 42,79 mirando os 38,24 ou 36,54. O padrão de volume favorece a alta. O IFR sobrecomprado alerta realizações se perder 42,79.</t>
  </si>
  <si>
    <t>BMOB3 está em tendência de alta pelas médias de 21 e 200 dias e vai mantendo sinal de força altista. Acima dos 34,8 pode buscar projeções nos 39,62 ou 47,42. Teria sinal de realização na perda dos 32,71 mirando os 27 ou 24,58. O IFR sobrecomprado alerta realizações se perder 32,71.</t>
  </si>
  <si>
    <t>BERK34 está em tendência de alta pelas médias de 21 e 200 dias, mas começa a dar sinal de possível realização. Abaixo dos 135,31 poderia realizar na direção dos suportes 124,54 ou 120,16. Caso supere os 138,71 retomaria sinal de alta com projeções nos 147,46 ou 161,63.</t>
  </si>
  <si>
    <t>BLAU3 está em tendência de alta pelas médias de 21 e 200 dias e vai mantendo sinal de força altista. Acima dos 12,34 pode buscar projeções nos 13,07 ou 14,96. Teria sinal de realização na perda dos 11,76 mirando os 10 ou 9,05. O padrão de volume favorece a alta.</t>
  </si>
  <si>
    <t>SOJA3 está em tendência de alta pelas médias de 21 e 200 dias e vai mantendo sinal de força altista. Acima dos 8,39 pode buscar projeções nos 8,84 ou 9,72. Teria sinal de realização na perda dos 7,98 mirando os 7,4 ou 6,95. O padrão de volume favorece a alta.</t>
  </si>
  <si>
    <t>Booking Hldg Inc</t>
  </si>
  <si>
    <t>BKNG34</t>
  </si>
  <si>
    <t>BKNG34 está em clara tendência de baixa pelas médias de 21 e 200 dias e segue em movimento de baixa. Abaixo dos 4,4 pode buscar suportes 4,22 ou 4,04. Teria sinal de repique altista fechando acima dos 4,69 mirando resistências em 4,97 ou 5,32.</t>
  </si>
  <si>
    <t>BRBI11 está em tendência de alta pelas médias de 21 e 200 dias e vai mantendo sinal de força altista. Acima dos 19,44 pode buscar projeções nos 22,6 ou 27,72. Teria sinal de realização na perda dos 18,14 mirando os 14,32 ou 12,73. O padrão de volume favorece a alta.</t>
  </si>
  <si>
    <t>BBDC3 está em tendência de alta pelas médias de 21 e 200 dias e vai mantendo sinal de força altista. Acima dos 18,19 pode buscar projeções nos 19,89 ou 22,81. Teria sinal de realização na perda dos 17,39 mirando os 15,16 ou 13,69.</t>
  </si>
  <si>
    <t>BBDC4 está em tendência de alta pelas médias de 21 e 200 dias e vai mantendo sinal de força altista. Acima dos 20,54 pode buscar projeções nos 22,61 ou 25,96. Teria sinal de realização na perda dos 19,64 mirando os 17,18 ou 15,5. O padrão de volume favorece a alta.</t>
  </si>
  <si>
    <t>BRAP3 está em tendência de baixa pelas médias de 21 e 200 dias, mas começa a dar sinais de repiques de alta. Acima dos 17,81 teria sinal de repique altista mirando resistências nos 19,01 ou 19,98. Já uma perda dos 17,44 traria de volta o sinal de baixa projetando de 16,95 a 16,46.</t>
  </si>
  <si>
    <t>BRAP4 está em tendência de baixa pelas médias de 21 e 200 dias, mas começa a dar sinais de repiques de alta. Acima dos 19,14 teria sinal de repique altista mirando resistências nos 21,69 ou 23,53. Já uma perda dos 18,71 traria de volta o sinal de baixa projetando de 17,78 a 16,86. O IFR sobrevendido alerta para recuperações se superar 19,14</t>
  </si>
  <si>
    <t>SAUD3 está em tendência de alta pelas médias de 21 e 200 dias e vai mantendo sinal de força altista. Acima dos 16,55 pode buscar projeções nos 18,89 ou 22,68. Teria sinal de realização na perda dos 16,05 mirando os 12,76 ou 11,58. O padrão de volume favorece a alta.</t>
  </si>
  <si>
    <t>BBAS3 está em tendência de alta pelas médias de 21 e 200 dias e vai mantendo sinal de força altista. Acima dos 24,97 pode buscar projeções nos 27,19 ou 30,9. Teria sinal de realização na perda dos 23,69 mirando os 21,18 ou 19,32.</t>
  </si>
  <si>
    <t>AGRO3 apesar de estar em tendência de baixa no longo prazo pela média de 200 dias, no curto prazo está com sinal de recuperação favorecendo repiques de alta. Acima dos 19,14 pode seguir repique altista na direção resistências nos 20,38 ou 22,4. Caso perca os 18,32 teria sinal de baixa projetando de 17,12 a 16,49. O IFR sobrecomprado alerta realizações se perder 18,32.</t>
  </si>
  <si>
    <t>BRKM5 apesar de estar em tendência de baixa no longo prazo pela média de 200 dias, no curto prazo está com sinal de recuperação favorecendo repiques de alta. Acima dos 4,25 pode seguir repique altista na direção resistências nos 4,68 ou 5,31. Caso perca os 3,94 teria sinal de baixa projetando de 3,65 a 3,33.</t>
  </si>
  <si>
    <t>BRAV3 está em tendência de alta pelas médias de 21 e 200 dias e vai mantendo sinal de força altista. Acima dos 21,69 pode buscar projeções nos 24,4 ou 28,79. Teria sinal de realização na perda dos 21,05 mirando os 17,3 ou 15,94. O padrão de volume favorece a alta. O IFR sobrecomprado alerta realizações se perder 21,05.</t>
  </si>
  <si>
    <t>AVGO34 está em clara tendência de baixa pelas médias de 21 e 200 dias e segue em movimento de baixa. Abaixo dos 22,87 pode buscar suportes 21,55 ou 20,23. Teria sinal de repique altista fechando acima dos 23,6 mirando resistências em 27,13 ou 29,76. O IFR sobrevendido alerta para recuperações se superar 23,6</t>
  </si>
  <si>
    <t>BPAC11 está em tendência de alta pelas médias de 21 e 200 dias e vai mantendo sinal de força altista. Acima dos 80,26 pode buscar projeções nos 84,59 ou 98,72. Teria sinal de realização na perda dos 77,9 mirando os 61,72 ou 54,65. O padrão de volume favorece a alta.</t>
  </si>
  <si>
    <t>CXSE3 está em tendência de alta pelas médias de 21 e 200 dias e vai mantendo sinal de força altista. Acima dos 21,96 pode buscar projeções nos 23,36 ou 25,64. Teria sinal de realização na perda dos 21,16 mirando os 19,68 ou 18,97.</t>
  </si>
  <si>
    <t>CAML3 está em tendência de alta pelas médias de 21 e 200 dias e vai mantendo sinal de força altista. Acima dos 6,67 pode buscar projeções nos 7,27 ou 8,69. Teria sinal de realização na perda dos 6,29 mirando os 4,97 ou 4,25.</t>
  </si>
  <si>
    <t>BHIA3 apesar de estar em tendência de baixa no longo prazo pela média de 200 dias, no curto prazo está com sinal de recuperação favorecendo repiques de alta. Acima dos 1,48 pode seguir repique altista na direção resistências nos 1,7 ou 2,19. Caso perca os 1,3 teria sinal de baixa projetando de 0,9 a 0,65. O padrão de volume favorece a alta.</t>
  </si>
  <si>
    <t>CATP34 está em clara tendência de baixa pelas médias de 21 e 200 dias e segue em movimento de baixa. Abaixo dos 214,32 pode buscar suportes 193,85 ou 173,38. Teria sinal de repique altista fechando acima dos 221,32 mirando resistências em 280,55 ou 321,48. O IFR sobrevendido alerta para recuperações se superar 221,32</t>
  </si>
  <si>
    <t>CBAV3 está em tendência de alta no longo prazo, teve uma correção no curto prazo, mas pode estar retomando sinal de altas. Acima dos 11,27 pode buscar 11,39 ou 11,57. Abaixo dos 11,21 retomaria sinal de realização mirando suportes em 11,09 ou 10,99.</t>
  </si>
  <si>
    <t>CEAB3 está em tendência de alta pelas médias de 21 e 200 dias e vai mantendo sinal de força altista. Acima dos 14,57 pode buscar projeções nos 17,96 ou 23,46. Teria sinal de realização na perda dos 13,56 mirando os 9,07 ou 7,37. O padrão de volume favorece a alta.</t>
  </si>
  <si>
    <t>CLSC4 está em tendência de alta pelas médias de 21 e 200 dias e vai mantendo sinal de força altista. Acima dos 190,62 pode buscar projeções nos 197,01 ou 222,37. Teria sinal de realização na perda dos 188,51 mirando os 155,96 ou 143,27. O IFR sobrecomprado alerta realizações se perder 188,51.</t>
  </si>
  <si>
    <t>CMIG3 está em tendência de alta pelas médias de 21 e 200 dias e vai mantendo sinal de força altista. Acima dos 17,93 pode buscar projeções nos 18,62 ou 20,04. Teria sinal de realização na perda dos 17,56 mirando os 16,32 ou 15,6.</t>
  </si>
  <si>
    <t>CMIG4 está em tendência de alta pelas médias de 21 e 200 dias e vai mantendo sinal de força altista. Acima dos 11,73 pode buscar projeções nos 12,33 ou 13,31. Teria sinal de realização na perda dos 11,54 mirando os 10,73 ou 10,23.</t>
  </si>
  <si>
    <t>CTGP34 está em clara tendência de baixa pelas médias de 21 e 200 dias e segue em movimento de baixa. Abaixo dos 100,64 pode buscar suportes 95,61 ou 90,59. Teria sinal de repique altista fechando acima dos 102,49 mirando resistências em 116,9 ou 126,94.</t>
  </si>
  <si>
    <t>N2ET34 está em tendência de alta no longo prazo, teve uma correção no curto prazo, mas pode estar retomando sinal de altas. Acima dos 91,19 pode buscar 104,52 ou 119,74. Abaixo dos 79,88 retomaria sinal de realização mirando suportes em 72,26 ou 64,65.</t>
  </si>
  <si>
    <t>COCA34 está em tendência de alta pelas médias de 21 e 200 dias, mas começa a dar sinal de possível realização. Abaixo dos 76,99 poderia realizar na direção dos suportes 70,58 ou 67,66. Caso supere os 80 retomaria sinal de alta com projeções nos 85,82 ou 95,24.</t>
  </si>
  <si>
    <t>COGN3 está em tendência de alta pelas médias de 21 e 200 dias e vai mantendo sinal de força altista. Acima dos 3,11 pode buscar projeções nos 3,31 ou 4,07. Teria sinal de realização na perda dos 2,97 mirando os 2,08 ou 1,69.</t>
  </si>
  <si>
    <t>C2OI34 está em clara tendência de baixa pelas médias de 21 e 200 dias e segue em movimento de baixa. Abaixo dos 32,58 pode buscar suportes 29,64 ou 26,7. Teria sinal de repique altista fechando acima dos 34,37 mirando resistências em 42,08 ou 47,95.</t>
  </si>
  <si>
    <t>CSMG3 está em tendência de alta pelas médias de 21 e 200 dias e vai mantendo sinal de força altista. Acima dos 66,35 pode buscar projeções nos 73,41 ou 84,85. Teria sinal de realização na perda dos 62,97 mirando os 54,91 ou 51,37. O padrão de volume favorece a alta.</t>
  </si>
  <si>
    <t>CPLE3 está em tendência de alta pelas médias de 21 e 200 dias, mas começa a dar sinal de possível realização. Abaixo dos 17,24 poderia realizar na direção dos suportes 15,53 ou 14,76. Caso supere os 17,55 retomaria sinal de alta com projeções nos 18 ou 19,52.</t>
  </si>
  <si>
    <t>CSAN3 está em tendência de alta pelas médias de 21 e 200 dias e vai mantendo sinal de força altista. Acima dos 5,22 pode buscar projeções nos 5,47 ou 6,59. Teria sinal de realização na perda dos 4,96 mirando os 3,65 ou 3,08.</t>
  </si>
  <si>
    <t>CPFE3 está em tendência de alta pelas médias de 21 e 200 dias e vai mantendo sinal de força altista. Acima dos 50,32 pode buscar projeções nos 52,92 ou 58,76. Teria sinal de realização na perda dos 49,26 mirando os 43,47 ou 40,54.</t>
  </si>
  <si>
    <t>C2RW34 está em tendência de alta no longo prazo, teve uma correção no curto prazo, mas pode estar retomando sinal de altas. Acima dos 58,43 pode buscar 64,97 ou 73,8. Abaixo dos 53,99 retomaria sinal de realização mirando suportes em 50,68 ou 46,26.</t>
  </si>
  <si>
    <t>CSED3 está em tendência de alta pelas médias de 21 e 200 dias, mas começa a dar sinal de possível realização. Abaixo dos 6,55 poderia realizar na direção dos suportes 4,85 ou 4,12. Caso supere os 7,2 retomaria sinal de alta com projeções nos 8,65 ou 11.</t>
  </si>
  <si>
    <t>CMIN3 apesar de estar em tendência de baixa no longo prazo pela média de 200 dias, no curto prazo está com sinal de recuperação favorecendo repiques de alta. Acima dos 5,03 pode seguir repique altista na direção resistências nos 5,3 ou 5,67. Caso perca os 4,9 teria sinal de baixa projetando de 4,7 a 4,51.</t>
  </si>
  <si>
    <t>CSUD3 está em tendência de alta pelas médias de 21 e 200 dias, mas começa a dar sinal de possível realização. Abaixo dos 17,42 poderia realizar na direção dos suportes 13,47 ou 12,07. Caso supere os 18 retomaria sinal de alta com projeções nos 20,79 ou 25,32. O IFR sobrecomprado alerta realizações se perder 17,42.</t>
  </si>
  <si>
    <t>CURY3 está em tendência de alta pelas médias de 21 e 200 dias e vai mantendo sinal de força altista. Acima dos 32,68 pode buscar projeções nos 35,19 ou 40,19. Teria sinal de realização na perda dos 31,47 mirando os 27,09 ou 24,58. O padrão de volume favorece a alta.</t>
  </si>
  <si>
    <t>CVCB3 apesar de estar em tendência de baixa no longo prazo pela média de 200 dias, no curto prazo está com sinal de recuperação favorecendo repiques de alta. Acima dos 1,59 pode seguir repique altista na direção resistências nos 1,73 ou 1,95. Caso perca os 1,36 teria sinal de baixa projetando de 1,24 a 1,13. O padrão de volume favorece a alta.</t>
  </si>
  <si>
    <t>CYRE3 está em tendência de alta pelas médias de 21 e 200 dias e vai mantendo sinal de força altista. Acima dos 35,91 pode buscar projeções nos 41,88 ou 51,55. Teria sinal de realização na perda dos 33,76 mirando os 26,24 ou 23,25. O padrão de volume favorece a alta. O IFR sobrecomprado alerta realizações se perder 33,76.</t>
  </si>
  <si>
    <t>CYRE4 está em tendência de alta pelas médias de 21 e 200 dias e vai mantendo sinal de força altista. Acima dos 33,81 pode buscar projeções nos 39,34 ou 48,29. Teria sinal de realização na perda dos 31,65 mirando os 24,86 ou 22,09. O padrão de volume favorece a alta.</t>
  </si>
  <si>
    <t>DASA3 está em tendência de alta pelas médias de 21 e 200 dias e vai mantendo sinal de força altista. Acima dos 5,79 pode buscar projeções nos 7,13 ou 9,3. Teria sinal de realização na perda dos 4,95 mirando os 3,62 ou 2,94. O padrão de volume favorece a alta.</t>
  </si>
  <si>
    <t>D1DG34 está em tendência de alta no longo prazo, teve uma correção no curto prazo, mas pode estar retomando sinal de altas. Acima dos 137 pode buscar 146,85 ou 160,95. Abaixo dos 124,03 retomaria sinal de realização mirando suportes em 116,97 ou 109,92.</t>
  </si>
  <si>
    <t>D1EL34 está em tendência de alta no longo prazo, teve uma correção no curto prazo, mas pode estar retomando sinal de altas. Acima dos 93,56 pode buscar 119,08 ou 137,98. Abaixo dos 88,49 retomaria sinal de realização mirando suportes em 79,03 ou 69,58.</t>
  </si>
  <si>
    <t>DESK3 apesar de estar em tendência de alta no longo prazo pela média de 200 dias, no curto prazo está em realização. Abaixo dos 19,21 pode seguir em baixa no curto prazo mirando suportes em 18,94 ou 18,69. Teria sinal de retomada altista fechando acima dos 19,34 mirando resistências em 19,73 ou 20,21.</t>
  </si>
  <si>
    <t>DXCO3 está em tendência de alta pelas médias de 21 e 200 dias e vai mantendo sinal de força altista. Acima dos 8,47 pode buscar projeções nos 10,29 ou 13,24. Teria sinal de realização na perda dos 7,9 mirando os 5,52 ou 4,6. O padrão de volume favorece a alta. O IFR sobrecomprado alerta realizações se perder 7,9.</t>
  </si>
  <si>
    <t>PNVL3 está em tendência de alta pelas médias de 21 e 200 dias e vai mantendo sinal de força altista. Acima dos 15,66 pode buscar projeções nos 16,29 ou 19. Teria sinal de realização na perda dos 15,26 mirando os 11,89 ou 10,53.</t>
  </si>
  <si>
    <t>DIRR3 apesar de estar em tendência de baixa no longo prazo pela média de 200 dias, no curto prazo está com sinal de recuperação favorecendo repiques de alta. Acima dos 11,69 pode seguir repique altista na direção resistências nos 12,37 ou 14,1. Caso perca os 11,22 teria sinal de baixa projetando de 9,56 a 8,69.</t>
  </si>
  <si>
    <t>ECOR3 está em tendência de alta pelas médias de 21 e 200 dias e vai mantendo sinal de força altista. Acima dos 13,38 pode buscar projeções nos 14,87 ou 18,77. Teria sinal de realização na perda dos 12,54 mirando os 8,55 ou 6,59. O padrão de volume favorece a alta.</t>
  </si>
  <si>
    <t>LILY34 está em tendência de alta pelas médias de 21 e 200 dias, mas começa a dar sinal de possível realização. Abaixo dos 209,72 poderia realizar na direção dos suportes 188,6 ou 178,43. Caso supere os 221,49 retomaria sinal de alta com projeções nos 241,81 ou 274,7.</t>
  </si>
  <si>
    <t>EMBJ3 está em tendência de alta no longo prazo, teve uma correção no curto prazo, mas pode estar retomando sinal de altas. Acima dos 89,08 pode buscar 102,25 ou 112,14. Abaixo dos 86,24 retomaria sinal de realização mirando suportes em 81,29 ou 76,34.</t>
  </si>
  <si>
    <t>ENGI11 está em tendência de alta pelas médias de 21 e 200 dias e vai mantendo sinal de força altista. Acima dos 66,59 pode buscar projeções nos 69,05 ou 80,5. Teria sinal de realização na perda dos 64,74 mirando os 50,51 ou 44,78.</t>
  </si>
  <si>
    <t>ENEV3 está em tendência de alta pelas médias de 21 e 200 dias, mas começa a dar sinal de possível realização. Abaixo dos 31,36 poderia realizar na direção dos suportes 26,54 ou 24,72. Caso supere os 32,42 retomaria sinal de alta com projeções nos 36,05 ou 41,93.</t>
  </si>
  <si>
    <t>EGIE3 está em tendência de baixa pela média de 200 dias, a parece ter completado movimento de repique de alta de curto prazo e pode estar retomando o movimento baixista. Abaixo dos 30,35 pode seguir em queda na direção dos suportes 28,74 ou 27,39. Teria sinal de repique altista fechando acima dos 31,08 mirando resistências em 33,1 ou 35,79.</t>
  </si>
  <si>
    <t>Enjoei</t>
  </si>
  <si>
    <t>ENJU3</t>
  </si>
  <si>
    <t>ENJU3 está em tendência de alta pelas médias de 21 e 200 dias e vai mantendo sinal de força altista. Acima dos 8,8 pode buscar projeções nos 9,97 ou 11,87. Teria sinal de realização na perda dos 7,56 mirando os 6,9 ou 6,31. O padrão de volume favorece a alta.</t>
  </si>
  <si>
    <t>EQTL3 está em tendência de alta pelas médias de 21 e 200 dias e vai mantendo sinal de força altista. Acima dos 49,03 pode buscar projeções nos 51,26 ou 58,89. Teria sinal de realização na perda dos 47,98 mirando os 38,91 ou 35,09.</t>
  </si>
  <si>
    <t>Estapar</t>
  </si>
  <si>
    <t>ALPK3</t>
  </si>
  <si>
    <t>ALPK3 está em tendência de alta pelas médias de 21 e 200 dias e vai mantendo sinal de força altista. Acima dos 5,74 pode buscar projeções nos 6,06 ou 7,13. Teria sinal de realização na perda dos 5,45 mirando os 4,32 ou 3,78. O padrão de volume favorece a alta.</t>
  </si>
  <si>
    <t>EUCA4 está em tendência de alta pelas médias de 21 e 200 dias e vai mantendo sinal de força altista. Acima dos 25,44 pode buscar projeções nos 26,9 ou 30,4. Teria sinal de realização na perda dos 24,68 mirando os 21,23 ou 19,47.</t>
  </si>
  <si>
    <t>EVEN3 está em tendência de alta pelas médias de 21 e 200 dias e vai mantendo sinal de força altista. Acima dos 6,3 pode buscar projeções nos 7,46 ou 9,34. Teria sinal de realização na perda dos 5,77 mirando os 4,42 ou 3,83. O padrão de volume favorece a alta. O IFR sobrecomprado alerta realizações se perder 5,77.</t>
  </si>
  <si>
    <t>EZTC3 está em tendência de alta pelas médias de 21 e 200 dias e vai mantendo sinal de força altista. Acima dos 20,09 pode buscar projeções nos 24,32 ou 31,17. Teria sinal de realização na perda dos 18,56 mirando os 13,24 ou 11,12. O IFR sobrecomprado alerta realizações se perder 18,56.</t>
  </si>
  <si>
    <t>FESA4 apesar de estar em tendência de baixa no longo prazo pela média de 200 dias, no curto prazo está com sinal de recuperação favorecendo repiques de alta. Acima dos 6,45 pode seguir repique altista na direção resistências nos 6,76 ou 7,68. Caso perca os 6,21 teria sinal de baixa projetando de 5,26 a 4,79.</t>
  </si>
  <si>
    <t>FLRY3 está em tendência de alta pelas médias de 21 e 200 dias e vai mantendo sinal de força altista. Acima dos 28,65 pode buscar projeções nos 33,18 ou 40,52. Teria sinal de realização na perda dos 27,49 mirando os 21,31 ou 19,04. O IFR sobrecomprado alerta realizações se perder 27,49.</t>
  </si>
  <si>
    <t>FRAS3 está em tendência de alta pelas médias de 21 e 200 dias e vai mantendo sinal de força altista. Acima dos 29,86 pode buscar projeções nos 34,61 ou 42,31. Teria sinal de realização na perda dos 28,77 mirando os 22,16 ou 19,78. O IFR sobrecomprado alerta realizações se perder 28,77.</t>
  </si>
  <si>
    <t>GFSA3 apesar de estar em tendência de baixa no longo prazo pela média de 200 dias, no curto prazo está com sinal de recuperação favorecendo repiques de alta. Acima dos 0,41 pode seguir repique altista na direção resistências nos 0,54 ou 0,73. Caso perca os 0,36 teria sinal de baixa projetando de 0,22 a 0,12.</t>
  </si>
  <si>
    <t>GGBR4 apesar de estar em tendência de alta no longo prazo pela média de 200 dias, no curto prazo está em realização. Abaixo dos 25,18 pode seguir em baixa no curto prazo mirando suportes em 24,04 ou 23,08. Teria sinal de retomada altista fechando acima dos 25,58 mirando resistências em 27,13 ou 29,03.</t>
  </si>
  <si>
    <t>GOAU4 apesar de estar em tendência de alta no longo prazo pela média de 200 dias, no curto prazo está em realização. Abaixo dos 11,36 pode seguir em baixa no curto prazo mirando suportes em 10,74 ou 10,27. Teria sinal de retomada altista fechando acima dos 11,64 mirando resistências em 12,23 ou 13,15.</t>
  </si>
  <si>
    <t>GGPS3 está em tendência de alta pelas médias de 21 e 200 dias e vai mantendo sinal de força altista. Acima dos 16,64 pode buscar projeções nos 18,25 ou 22,09. Teria sinal de realização na perda dos 15,72 mirando os 12,03 ou 10,1. O padrão de volume favorece a alta.</t>
  </si>
  <si>
    <t>GRND3 está em tendência de alta pelas médias de 21 e 200 dias e vai mantendo sinal de força altista. Acima dos 4,69 pode buscar projeções nos 4,85 ou 5,54. Teria sinal de realização na perda dos 4,56 mirando os 3,73 ou 3,38. O padrão de volume favorece a alta.</t>
  </si>
  <si>
    <t>GMAT3 está em tendência de alta pelas médias de 21 e 200 dias e vai mantendo sinal de força altista. Acima dos 5,32 pode buscar projeções nos 5,82 ou 6,45. Teria sinal de realização na perda dos 5,07 mirando os 4,79 ou 4,47. O padrão de volume favorece a alta.</t>
  </si>
  <si>
    <t>SBFG3 está em tendência de alta pelas médias de 21 e 200 dias e vai mantendo sinal de força altista. Acima dos 11,42 pode buscar projeções nos 12,21 ou 15,12. Teria sinal de realização na perda dos 10,83 mirando os 7,5 ou 6,04.</t>
  </si>
  <si>
    <t>HBRE3 está em tendência de alta pelas médias de 21 e 200 dias e vai mantendo sinal de força altista. Acima dos 3,57 pode buscar projeções nos 4,24 ou 5,33. Teria sinal de realização na perda dos 3,18 mirando os 2,48 ou 2,14. O padrão de volume favorece a alta. O IFR sobrecomprado alerta realizações se perder 3,18.</t>
  </si>
  <si>
    <t>HBOR3 está em tendência de alta pelas médias de 21 e 200 dias e vai mantendo sinal de força altista. Acima dos 2,93 pode buscar projeções nos 3,49 ou 4,4. Teria sinal de realização na perda dos 2,57 mirando os 2,02 ou 1,73. O padrão de volume favorece a alta.</t>
  </si>
  <si>
    <t>HBSA3 está em tendência de alta pelas médias de 21 e 200 dias e vai mantendo sinal de força altista. Acima dos 4,16 pode buscar projeções nos 4,71 ou 5,6. Teria sinal de realização na perda dos 3,92 mirando os 3,27 ou 2,99. O padrão de volume favorece a alta.</t>
  </si>
  <si>
    <t>HYPE3 está em tendência de alta pelas médias de 21 e 200 dias e vai mantendo sinal de força altista. Acima dos 27,26 pode buscar projeções nos 30 ou 33,89. Teria sinal de realização na perda dos 26,46 mirando os 23,7 ou 21,75. O padrão de volume favorece a alta.</t>
  </si>
  <si>
    <t>IGTI11 está em tendência de alta pelas médias de 21 e 200 dias e vai mantendo sinal de força altista. Acima dos 32,25 pode buscar projeções nos 33,42 ou 38,25. Teria sinal de realização na perda dos 31,27 mirando os 25,59 ou 23,17.</t>
  </si>
  <si>
    <t>ITLC34 está em tendência de baixa pelas médias de 21 e 200 dias, mas começa a dar sinais de repiques de alta. Acima dos 73,75 teria sinal de repique altista mirando resistências nos 111,1 ou 135,78. Já uma perda dos 71,15 traria de volta o sinal de baixa projetando de 58,8 a 46,46. O IFR sobrevendido alerta para recuperações se superar 73,75</t>
  </si>
  <si>
    <t>INTB3 está em tendência de alta pelas médias de 21 e 200 dias e vai mantendo sinal de força altista. Acima dos 20,06 pode buscar projeções nos 23,95 ou 30,25. Teria sinal de realização na perda dos 19,08 mirando os 13,76 ou 11,81. O padrão de volume favorece a alta.</t>
  </si>
  <si>
    <t>INBR34 está em tendência de alta pelas médias de 21 e 200 dias e vai mantendo sinal de força altista. Acima dos 36,18 pode buscar projeções nos 38,51 ou 46,3. Teria sinal de realização na perda dos 33,61 mirando os 25,89 ou 21,99.</t>
  </si>
  <si>
    <t>MYPK3 está em tendência de alta pelas médias de 21 e 200 dias e vai mantendo sinal de força altista. Acima dos 12,13 pode buscar projeções nos 14,11 ou 17,32. Teria sinal de realização na perda dos 11,56 mirando os 8,92 ou 7,92. O padrão de volume favorece a alta. O IFR sobrecomprado alerta realizações se perder 11,56.</t>
  </si>
  <si>
    <t>RANI3 apesar de estar em tendência de baixa no longo prazo pela média de 200 dias, no curto prazo está com sinal de recuperação favorecendo repiques de alta. Acima dos 8,21 pode seguir repique altista na direção resistências nos 8,47 ou 8,95. Caso perca os 7,95 teria sinal de baixa projetando de 7,68 a 7,43.</t>
  </si>
  <si>
    <t>IRBR3 está em tendência de alta pelas médias de 21 e 200 dias e vai mantendo sinal de força altista. Acima dos 67,73 pode buscar projeções nos 71,5 ou 79,54. Teria sinal de realização na perda dos 66,24 mirando os 58,49 ou 54,46.</t>
  </si>
  <si>
    <t>ISAE4 apesar de estar em tendência de alta no longo prazo pela média de 200 dias, no curto prazo está em realização. Abaixo dos 28,04 pode seguir em baixa no curto prazo mirando suportes em 26,34 ou 25,13. Teria sinal de retomada altista fechando acima dos 28,53 mirando resistências em 30,25 ou 32,66.</t>
  </si>
  <si>
    <t>ITSA3 está em tendência de alta pelas médias de 21 e 200 dias e vai mantendo sinal de força altista. Acima dos 15,99 pode buscar projeções nos 16,6 ou 18,2. Teria sinal de realização na perda dos 15,33 mirando os 14,01 ou 13,2. O padrão de volume favorece a alta.</t>
  </si>
  <si>
    <t>ITSA4 está em tendência de alta pelas médias de 21 e 200 dias e vai mantendo sinal de força altista. Acima dos 15,42 pode buscar projeções nos 16,63 ou 18,38. Teria sinal de realização na perda dos 15,12 mirando os 13,79 ou 12,91.</t>
  </si>
  <si>
    <t>ITUB3 está em tendência de alta pelas médias de 21 e 200 dias e vai mantendo sinal de força altista. Acima dos 53,52 pode buscar projeções nos 55,43 ou 61,51. Teria sinal de realização na perda dos 52,26 mirando os 45,58 ou 42,53.</t>
  </si>
  <si>
    <t>ITUB4 está em tendência de alta pelas médias de 21 e 200 dias e vai mantendo sinal de força altista. Acima dos 48,59 pode buscar projeções nos 50,85 ou 56,63. Teria sinal de realização na perda dos 47,53 mirando os 41,49 ou 38,59.</t>
  </si>
  <si>
    <t>JALL3 está em tendência de alta pelas médias de 21 e 200 dias e vai mantendo sinal de força altista. Acima dos 3,18 pode buscar projeções nos 3,74 ou 4,66. Teria sinal de realização na perda dos 2,95 mirando os 2,26 ou 1,97.</t>
  </si>
  <si>
    <t>JBSS32 está em clara tendência de baixa pelas médias de 21 e 200 dias e segue em movimento de baixa. Abaixo dos 60,4 pode buscar suportes 55,44 ou 51,74. Teria sinal de repique altista fechando acima dos 62,7 mirando resistências em 67,39 ou 74,77.</t>
  </si>
  <si>
    <t>JHSF3 está em tendência de alta pelas médias de 21 e 200 dias e vai mantendo sinal de força altista. Acima dos 14 pode buscar projeções nos 14,73 ou 16,89. Teria sinal de realização na perda dos 13,44 mirando os 11,22 ou 10,13.</t>
  </si>
  <si>
    <t>JPMC34 apesar de estar em tendência de alta no longo prazo pela média de 200 dias, no curto prazo está em realização. Abaixo dos 162,6 pode seguir em baixa no curto prazo mirando suportes em 157,71 ou 152,82. Teria sinal de retomada altista fechando acima dos 169,55 mirando resistências em 178,41 ou 188,18.</t>
  </si>
  <si>
    <t>JSLG3 está em tendência de alta pelas médias de 21 e 200 dias e vai mantendo sinal de força altista. Acima dos 12,84 pode buscar projeções nos 16,88 ou 23,43. Teria sinal de realização na perda dos 11,28 mirando os 6,29 ou 4,26. O IFR sobrecomprado alerta realizações se perder 11,28.</t>
  </si>
  <si>
    <t>KEPL3 está em tendência de alta pelas médias de 21 e 200 dias e vai mantendo sinal de força altista. Acima dos 8,06 pode buscar projeções nos 9,11 ou 10,81. Teria sinal de realização na perda dos 7,31 mirando os 6,36 ou 5,83. O padrão de volume favorece a alta.</t>
  </si>
  <si>
    <t>KLBN3 está em clara tendência de baixa pelas médias de 21 e 200 dias e segue em movimento de baixa. Abaixo dos 3,65 pode buscar suportes 3,55 ou 3,46. Teria sinal de repique altista fechando acima dos 3,76 mirando resistências em 3,95 ou 4,13.</t>
  </si>
  <si>
    <t>KLBN4 está em tendência de baixa pelas médias de 21 e 200 dias, mas começa a dar sinais de repiques de alta. Acima dos 3,67 teria sinal de repique altista mirando resistências nos 3,82 ou 3,99. Já uma perda dos 3,53 traria de volta o sinal de baixa projetando de 3,44 a 3,35.</t>
  </si>
  <si>
    <t>KLBN11 está em tendência de baixa pelas médias de 21 e 200 dias, mas começa a dar sinais de repiques de alta. Acima dos 18,46 teria sinal de repique altista mirando resistências nos 19,22 ou 20,07. Já uma perda dos 17,84 traria de volta o sinal de baixa projetando de 17,41 a 16,98.</t>
  </si>
  <si>
    <t>LAVV3 está em tendência de alta pelas médias de 21 e 200 dias e vai mantendo sinal de força altista. Acima dos 16,2 pode buscar projeções nos 20,06 ou 26,31. Teria sinal de realização na perda dos 15,04 mirando os 9,95 ou 8,01. O padrão de volume favorece a alta. O IFR sobrecomprado alerta realizações se perder 15,04.</t>
  </si>
  <si>
    <t>LIGT3 está em tendência de baixa pelas médias de 21 e 200 dias, mas começa a dar sinais de repiques de alta. Acima dos 3,67 teria sinal de repique altista mirando resistências nos 4,15 ou 4,67. Já uma perda dos 3,3 traria de volta o sinal de baixa projetando de 3,03 a 2,77.</t>
  </si>
  <si>
    <t>RENT3 está em tendência de alta pelas médias de 21 e 200 dias e vai mantendo sinal de força altista. Acima dos 52,86 pode buscar projeções nos 54,87 ou 65,82. Teria sinal de realização na perda dos 50,77 mirando os 37,15 ou 31,67. O padrão de volume favorece a alta.</t>
  </si>
  <si>
    <t>RENT4 está em tendência de alta pelas médias de 21 e 200 dias e vai mantendo sinal de força altista. Acima dos 51,53 pode buscar projeções nos 53,79 ou 64,75. Teria sinal de realização na perda dos 49,52 mirando os 36,04 ou 30,55. O IFR sobrecomprado alerta realizações se perder 49,52.</t>
  </si>
  <si>
    <t>LOGG3 está em tendência de alta pelas médias de 21 e 200 dias e vai mantendo sinal de força altista. Acima dos 31,53 pode buscar projeções nos 36,13 ou 43,58. Teria sinal de realização na perda dos 29,62 mirando os 24,08 ou 21,77. O padrão de volume favorece a alta.</t>
  </si>
  <si>
    <t>LREN3 está em tendência de alta pelas médias de 21 e 200 dias e vai mantendo sinal de força altista. Acima dos 15,16 pode buscar projeções nos 17,79 ou 22,06. Teria sinal de realização na perda dos 14,11 mirando os 10,89 ou 9,57.</t>
  </si>
  <si>
    <t>LWSA3 está em tendência de alta pelas médias de 21 e 200 dias, mas começa a dar sinal de possível realização. Abaixo dos 5,19 poderia realizar na direção dos suportes 3,83 ou 3,21. Caso supere os 5,46 retomaria sinal de alta com projeções nos 5,83 ou 7,06.</t>
  </si>
  <si>
    <t>MDIA3 apesar de estar em tendência de baixa no longo prazo pela média de 200 dias, no curto prazo está com sinal de recuperação favorecendo repiques de alta. Acima dos 19,32 pode seguir repique altista na direção resistências nos 20,86 ou 23,86. Caso perca os 18,8 teria sinal de baixa projetando de 15,99 a 14,48.</t>
  </si>
  <si>
    <t>MGLU3 está em tendência de alta pelas médias de 21 e 200 dias, mas começa a dar sinal de possível realização. Abaixo dos 12,23 poderia realizar na direção dos suportes 6,22 ou 3,83. Caso supere os 13,93 retomaria sinal de alta com projeções nos 18,69 ou 26,4.</t>
  </si>
  <si>
    <t>POMO3 apesar de estar em tendência de baixa no longo prazo pela média de 200 dias, no curto prazo está com sinal de recuperação favorecendo repiques de alta. Acima dos 4,46 pode seguir repique altista na direção resistências nos 4,65 ou 5,15. Caso perca os 4,36 teria sinal de baixa projetando de 3,83 a 3,57. O padrão de volume favorece a alta.</t>
  </si>
  <si>
    <t>POMO4 apesar de estar em tendência de baixa no longo prazo pela média de 200 dias, no curto prazo está com sinal de recuperação favorecendo repiques de alta. Acima dos 5 pode seguir repique altista na direção resistências nos 5,59 ou 6,56. Caso perca os 4,73 teria sinal de baixa projetando de 4,03 a 3,73. O padrão de volume favorece a alta.</t>
  </si>
  <si>
    <t>MBRF3 está em tendência de alta pelas médias de 21 e 200 dias e vai mantendo sinal de força altista. Acima dos 19,3 pode buscar projeções nos 21,08 ou 23,97. Teria sinal de realização na perda dos 18,16 mirando os 16,41 ou 15,51.</t>
  </si>
  <si>
    <t>M2RV34 apesar de estar em tendência de alta no longo prazo pela média de 200 dias, no curto prazo está em realização. Abaixo dos 111,01 pode seguir em baixa no curto prazo mirando suportes em 99,16 ou 87,31. Teria sinal de retomada altista fechando acima dos 116,77 mirando resistências em 149,35 ou 173,04.</t>
  </si>
  <si>
    <t>Mastercard Inc</t>
  </si>
  <si>
    <t>MSCD34</t>
  </si>
  <si>
    <t>MSCD34 está em tendência de alta pelas médias de 21 e 200 dias, mas começa a dar sinal de possível realização. Abaixo dos 99,97 poderia realizar na direção dos suportes 88,22 ou 83,66. Caso supere os 102,97 retomaria sinal de alta com projeções nos 112,08 ou 126,83.</t>
  </si>
  <si>
    <t>MATD3 está em tendência de alta pelas médias de 21 e 200 dias e vai mantendo sinal de força altista. Acima dos 6,41 pode buscar projeções nos 6,85 ou 8,07. Teria sinal de realização na perda dos 6,17 mirando os 4,87 ou 4,25.</t>
  </si>
  <si>
    <t>CASH3 está em tendência de alta no longo prazo, teve uma correção no curto prazo, mas pode estar retomando sinal de altas. Acima dos 5,04 pode buscar 5,54 ou 5,96. Abaixo dos 4,86 retomaria sinal de realização mirando suportes em 4,64 ou 4,43.</t>
  </si>
  <si>
    <t>MELK3 está em tendência de alta pelas médias de 21 e 200 dias e vai mantendo sinal de força altista. Acima dos 3,39 pode buscar projeções nos 3,66 ou 4,12. Teria sinal de realização na perda dos 3,23 mirando os 2,9 ou 2,66.</t>
  </si>
  <si>
    <t>MELI34 está em clara tendência de baixa pelas médias de 21 e 200 dias e segue em movimento de baixa. Abaixo dos 75,28 pode buscar suportes 72,56 ou 70,4. Teria sinal de repique altista fechando acima dos 76,5 mirando resistências em 79,54 ou 83,85.</t>
  </si>
  <si>
    <t>BMEB4 está em tendência de alta pelas médias de 21 e 200 dias, mas começa a dar sinal de possível realização. Abaixo dos 74,48 poderia realizar na direção dos suportes 56,5 ou 48,1. Caso supere os 83,68 retomaria sinal de alta com projeções nos 100,47 ou 127,65. O IFR sobrecomprado alerta realizações se perder 74,48.</t>
  </si>
  <si>
    <t>M1TA34 está em clara tendência de baixa pelas médias de 21 e 200 dias e segue em movimento de baixa. Abaixo dos 114,05 pode buscar suportes 104,96 ou 95,88. Teria sinal de repique altista fechando acima dos 116,66 mirando resistências em 143,45 ou 161,61.</t>
  </si>
  <si>
    <t>LEVE3 está em tendência de alta pelas médias de 21 e 200 dias e vai mantendo sinal de força altista. Acima dos 38 pode buscar projeções nos 39,08 ou 42,97. Teria sinal de realização na perda dos 36,94 mirando os 32,78 ou 30,83. O padrão de volume favorece a alta.</t>
  </si>
  <si>
    <t>MUTC34 está em tendência de alta no longo prazo, teve uma correção no curto prazo, mas pode estar retomando sinal de altas. Acima dos 749,03 pode buscar 969,27 ou 1126,9. Abaixo dos 714,2 retomaria sinal de realização mirando suportes em 635,38 ou 556,56.</t>
  </si>
  <si>
    <t>MSFT34 apesar de estar em tendência de alta no longo prazo pela média de 200 dias, no curto prazo está em realização. Abaixo dos 107,57 pode seguir em baixa no curto prazo mirando suportes em 105,25 ou 102,94. Teria sinal de retomada altista fechando acima dos 110,4 mirando resistências em 115,06 ou 119,68.</t>
  </si>
  <si>
    <t>MILS3 está em tendência de alta pelas médias de 21 e 200 dias e vai mantendo sinal de força altista. Acima dos 16,31 pode buscar projeções nos 16,58 ou 17,02. Teria sinal de realização na perda dos 16,16 mirando os 15,87 ou 15,73. O padrão de volume favorece a alta. O IFR sobrecomprado alerta realizações se perder 16,16.</t>
  </si>
  <si>
    <t>BEEF3 está em tendência de alta pelas médias de 21 e 200 dias e vai mantendo sinal de força altista. Acima dos 4,29 pode buscar projeções nos 4,74 ou 5,31. Teria sinal de realização na perda dos 4,13 mirando os 3,81 ou 3,52.</t>
  </si>
  <si>
    <t>MTRE3 está em tendência de alta pelas médias de 21 e 200 dias e vai mantendo sinal de força altista. Acima dos 4,18 pode buscar projeções nos 4,73 ou 5,62. Teria sinal de realização na perda dos 3,86 mirando os 3,29 ou 3,01. O padrão de volume favorece a alta. O IFR sobrecomprado alerta realizações se perder 3,86.</t>
  </si>
  <si>
    <t>M1RN34 apesar de estar em tendência de alta no longo prazo pela média de 200 dias, no curto prazo está em realização. Abaixo dos 45,63 pode seguir em baixa no curto prazo mirando suportes em 40,01 ou 34,39. Teria sinal de retomada altista fechando acima dos 52,11 mirando resistências em 63,81 ou 75,04.</t>
  </si>
  <si>
    <t>MOTV3 está em tendência de alta pelas médias de 21 e 200 dias e vai mantendo sinal de força altista. Acima dos 20,83 pode buscar projeções nos 23,66 ou 28,24. Teria sinal de realização na perda dos 19,75 mirando os 16,25 ou 14,83. O IFR sobrecomprado alerta realizações se perder 19,75.</t>
  </si>
  <si>
    <t>MDNE3 está em tendência de alta pelas médias de 21 e 200 dias e vai mantendo sinal de força altista. Acima dos 30,76 pode buscar projeções nos 33,02 ou 38,66. Teria sinal de realização na perda dos 29,55 mirando os 23,89 ou 21,06. O padrão de volume favorece a alta.</t>
  </si>
  <si>
    <t>MOVI3 está em tendência de alta pelas médias de 21 e 200 dias e vai mantendo sinal de força altista. Acima dos 20,48 pode buscar projeções nos 27,8 ou 39,66. Teria sinal de realização na perda dos 17,56 mirando os 8,62 ou 4,95.</t>
  </si>
  <si>
    <t>MRVE3 está em tendência de alta pelas médias de 21 e 200 dias, mas começa a dar sinal de possível realização. Abaixo dos 8,11 poderia realizar na direção dos suportes 5,07 ou 3,99. Caso supere os 8,55 retomaria sinal de alta com projeções nos 10,7 ou 14,18. O IFR sobrecomprado alerta realizações se perder 8,11.</t>
  </si>
  <si>
    <t>MLAS3 está em tendência de alta pelas médias de 21 e 200 dias e vai mantendo sinal de força altista. Acima dos 2,63 pode buscar projeções nos 3,14 ou 3,97. Teria sinal de realização na perda dos 2,43 mirando os 1,8 ou 1,54. O IFR sobrecomprado alerta realizações se perder 2,43.</t>
  </si>
  <si>
    <t>MULT3 está em tendência de alta pelas médias de 21 e 200 dias e vai mantendo sinal de força altista. Acima dos 37,59 pode buscar projeções nos 39,38 ou 45,25. Teria sinal de realização na perda dos 36,63 mirando os 29,88 ou 26,94.</t>
  </si>
  <si>
    <t>NATU3 apesar de estar em tendência de baixa no longo prazo pela média de 200 dias, no curto prazo está com sinal de recuperação favorecendo repiques de alta. Acima dos 7,92 pode seguir repique altista na direção resistências nos 8,26 ou 9,39. Caso perca os 7,46 teria sinal de baixa projetando de 6,42 a 5,85.</t>
  </si>
  <si>
    <t>N1TA34 está em tendência de alta no longo prazo, teve uma correção no curto prazo, mas pode estar retomando sinal de altas. Acima dos 77,76 pode buscar 86,15 ou 93,91. Abaixo dos 76,56 retomaria sinal de realização mirando suportes em 73,58 ou 69,69.</t>
  </si>
  <si>
    <t>NFLX34 está em clara tendência de baixa pelas médias de 21 e 200 dias e segue em movimento de baixa. Abaixo dos 6,42 pode buscar suportes 6,09 ou 5,76. Teria sinal de repique altista fechando acima dos 6,81 mirando resistências em 7,48 ou 8,13.</t>
  </si>
  <si>
    <t>NIKE34 está em tendência de baixa pela média de 200 dias, a parece ter completado movimento de repique de alta de curto prazo e pode estar retomando o movimento baixista. Abaixo dos 92,91 pode seguir em queda na direção dos suportes 81,7 ou 77. Teria sinal de repique altista fechando acima dos 96,91 mirando resistências em 106,3 ou 121,51.</t>
  </si>
  <si>
    <t>ROXO34 está em tendência de alta pelas médias de 21 e 200 dias e vai mantendo sinal de força altista. Acima dos 12,77 pode buscar projeções nos 13,37 ou 15,17. Teria sinal de realização na perda dos 12,28 mirando os 10,45 ou 9,54. O padrão de volume favorece a alta.</t>
  </si>
  <si>
    <t>NVDC34 apesar de estar em tendência de alta no longo prazo pela média de 200 dias, no curto prazo está em realização. Abaixo dos 21,94 pode seguir em baixa no curto prazo mirando suportes em 20,72 ou 19,5. Teria sinal de retomada altista fechando acima dos 22,44 mirando resistências em 25,88 ou 28,31. O IFR sobrevendido alerta para recuperações se superar 22,44</t>
  </si>
  <si>
    <t>OPCT3 está em tendência de alta pelas médias de 21 e 200 dias e vai mantendo sinal de força altista. Acima dos 10,2 pode buscar projeções nos 10,92 ou 12,66. Teria sinal de realização na perda dos 9,76 mirando os 8,09 ou 7,21. O padrão de volume favorece a alta.</t>
  </si>
  <si>
    <t>Oncoclinicas</t>
  </si>
  <si>
    <t>ONCO3 apesar de estar em tendência de baixa no longo prazo pela média de 200 dias, no curto prazo está com sinal de recuperação favorecendo repiques de alta. Acima dos 1,07 pode seguir repique altista na direção resistências nos 1,15 ou 1,26. Caso perca os 0,97 teria sinal de baixa projetando de 0,91 a 0,85. O padrão de volume favorece a alta.</t>
  </si>
  <si>
    <t>OBTC3 está em tendência de baixa pelas médias de 21 e 200 dias, mas começa a dar sinais de repiques de alta. Acima dos 6,98 teria sinal de repique altista mirando resistências nos 8,45 ou 9,67. Já uma perda dos 6,77 traria de volta o sinal de baixa projetando de 6,47 a 5,85.</t>
  </si>
  <si>
    <t>ORVR3 está em tendência de alta pelas médias de 21 e 200 dias e vai mantendo sinal de força altista. Acima dos 20,84 pode buscar projeções nos 22,15 ou 25,9. Teria sinal de realização na perda dos 19,63 mirando os 16,08 ou 14,2. O padrão de volume favorece a alta.</t>
  </si>
  <si>
    <t>PCAR3 está em tendência de alta no longo prazo, teve uma correção no curto prazo, mas pode estar retomando sinal de altas. Acima dos 3,07 pode buscar 3,85 ou 4,48. Abaixo dos 2,82 retomaria sinal de realização mirando suportes em 2,5 ou 2,18.</t>
  </si>
  <si>
    <t>PAGS34 está em tendência de alta pelas médias de 21 e 200 dias, mas começa a dar sinal de possível realização. Abaixo dos 11,11 poderia realizar na direção dos suportes 9,04 ou 8,13. Caso supere os 11,51 retomaria sinal de alta com projeções nos 11,98 ou 13,79.</t>
  </si>
  <si>
    <t>PGMN3 está em tendência de alta pelas médias de 21 e 200 dias e vai mantendo sinal de força altista. Acima dos 5,5 pode buscar projeções nos 5,89 ou 7,5. Teria sinal de realização na perda dos 5,23 mirando os 3,27 ou 2,46. O padrão de volume favorece a alta.</t>
  </si>
  <si>
    <t>P2LT34 apesar de estar em tendência de alta no longo prazo pela média de 200 dias, no curto prazo está em realização. Abaixo dos 311,55 pode seguir em baixa no curto prazo mirando suportes em 299,04 ou 286,53. Teria sinal de retomada altista fechando acima dos 330,86 mirando resistências em 352,02 ou 377,03.</t>
  </si>
  <si>
    <t>Palo Alto Networks, Inc</t>
  </si>
  <si>
    <t>P2AN34</t>
  </si>
  <si>
    <t>P2AN34 está em tendência de alta no longo prazo, teve uma correção no curto prazo, mas pode estar retomando sinal de altas. Acima dos 32 pode buscar 35,74 ou 40,37. Abaixo dos 28,24 retomaria sinal de realização mirando suportes em 25,92 ou 23,6.</t>
  </si>
  <si>
    <t>PMAM3 está em tendência de baixa pela média de 200 dias, a parece ter completado movimento de repique de alta de curto prazo e pode estar retomando o movimento baixista. Abaixo dos 0,39 pode seguir em queda na direção dos suportes 0,35 ou 0,3. Teria sinal de repique altista fechando acima dos 0,43 mirando resistências em 0,48 ou 0,56.</t>
  </si>
  <si>
    <t>PETR3 está em tendência de alta pelas médias de 21 e 200 dias e vai mantendo sinal de força altista. Acima dos 66,49 pode buscar projeções nos 74,98 ou 88,73. Teria sinal de realização na perda dos 64,92 mirando os 52,74 ou 48,49. O IFR sobrecomprado alerta realizações se perder 64,92.</t>
  </si>
  <si>
    <t>PETR4 está em tendência de alta pelas médias de 21 e 200 dias e vai mantendo sinal de força altista. Acima dos 59,79 pode buscar projeções nos 67,14 ou 79,04. Teria sinal de realização na perda dos 58,01 mirando os 47,89 ou 44,21. O padrão de volume favorece a alta.</t>
  </si>
  <si>
    <t>RECV3 está em tendência de alta pelas médias de 21 e 200 dias e vai mantendo sinal de força altista. Acima dos 12,82 pode buscar projeções nos 14,27 ou 16,62. Teria sinal de realização na perda dos 12,28 mirando os 10,47 ou 9,74. O padrão de volume favorece a alta.</t>
  </si>
  <si>
    <t>PRIO3 está em tendência de alta pelas médias de 21 e 200 dias e vai mantendo sinal de força altista. Acima dos 74,6 pode buscar projeções nos 84,19 ou 99,71. Teria sinal de realização na perda dos 72,68 mirando os 59,08 ou 54,28. O padrão de volume favorece a alta. O IFR sobrecomprado alerta realizações se perder 72,68.</t>
  </si>
  <si>
    <t>AUAU3 está em tendência de alta pelas médias de 21 e 200 dias e vai mantendo sinal de força altista. Acima dos 5,37 pode buscar projeções nos 6,21 ou 7,57. Teria sinal de realização na perda dos 5 mirando os 4,01 ou 3,58. O padrão de volume favorece a alta. O IFR sobrecomprado alerta realizações se perder 5.</t>
  </si>
  <si>
    <t>PINE4 está em tendência de alta pelas médias de 21 e 200 dias e vai mantendo sinal de força altista. Acima dos 16,56 pode buscar projeções nos 17,71 ou 21,65. Teria sinal de realização na perda dos 15,18 mirando os 11,32 ou 9,34. O padrão de volume favorece a alta.</t>
  </si>
  <si>
    <t>PLPL3 apesar de estar em tendência de baixa no longo prazo pela média de 200 dias, no curto prazo está com sinal de recuperação favorecendo repiques de alta. Acima dos 8,47 pode seguir repique altista na direção resistências nos 9,2 ou 10,85. Caso perca os 7,84 teria sinal de baixa projetando de 6,52 a 5,69. O padrão de volume favorece a alta.</t>
  </si>
  <si>
    <t>PSSA3 está em tendência de alta pelas médias de 21 e 200 dias, mas começa a dar sinal de possível realização. Abaixo dos 51,1 poderia realizar na direção dos suportes 46,58 ou 44,29. Caso supere os 52,03 retomaria sinal de alta com projeções nos 53,97 ou 58,53.</t>
  </si>
  <si>
    <t>PTBL3 está em tendência de alta pelas médias de 21 e 200 dias e vai mantendo sinal de força altista. Acima dos 2,94 pode buscar projeções nos 3,34 ou 4,44. Teria sinal de realização na perda dos 2,41 mirando os 1,55 ou 0,99. O padrão de volume favorece a alta.</t>
  </si>
  <si>
    <t>POSI3 está em tendência de alta pelas médias de 21 e 200 dias e vai mantendo sinal de força altista. Acima dos 5,21 pode buscar projeções nos 6,31 ou 8,09. Teria sinal de realização na perda dos 4,76 mirando os 3,43 ou 2,87. O padrão de volume favorece a alta. O IFR sobrecomprado alerta realizações se perder 4,76.</t>
  </si>
  <si>
    <t>PRNR3 está em tendência de alta pelas médias de 21 e 200 dias e vai mantendo sinal de força altista. Acima dos 20,95 pode buscar projeções nos 22,89 ou 25,86. Teria sinal de realização na perda dos 20,38 mirando os 18,07 ou 16,58. O padrão de volume favorece a alta.</t>
  </si>
  <si>
    <t>Profarma</t>
  </si>
  <si>
    <t>PFRM3</t>
  </si>
  <si>
    <t>PFRM3 está em tendência de alta pelas médias de 21 e 200 dias e vai mantendo sinal de força altista. Acima dos 9,59 pode buscar projeções nos 11,19 ou 13,78. Teria sinal de realização na perda dos 9,15 mirando os 7 ou 6,19. O IFR sobrecomprado alerta realizações se perder 9,15.</t>
  </si>
  <si>
    <t>QCOM34 está em clara tendência de baixa pelas médias de 21 e 200 dias e segue em movimento de baixa. Abaixo dos 71,33 pode buscar suportes 65,86 ou 60,4. Teria sinal de repique altista fechando acima dos 73,82 mirando resistências em 89 ou 99,92.</t>
  </si>
  <si>
    <t>QUAL3 está em tendência de alta pelas médias de 21 e 200 dias e vai mantendo sinal de força altista. Acima dos 2,43 pode buscar projeções nos 2,99 ou 3,9. Teria sinal de realização na perda dos 2,09 mirando os 1,52 ou 1,23. O padrão de volume favorece a alta.</t>
  </si>
  <si>
    <t>LJQQ3 está em tendência de alta pelas médias de 21 e 200 dias e vai mantendo sinal de força altista. Acima dos 3,25 pode buscar projeções nos 4,5 ou 6,53. Teria sinal de realização na perda dos 2,88 mirando os 1,22 ou 0,59. O padrão de volume favorece a alta. O IFR sobrecomprado alerta realizações se perder 2,88.</t>
  </si>
  <si>
    <t>RADL3 está em tendência de baixa pela média de 200 dias, a parece ter completado movimento de repique de alta de curto prazo e pode estar retomando o movimento baixista. Abaixo dos 20,1 pode seguir em queda na direção dos suportes 17,47 ou 15,72. Teria sinal de repique altista fechando acima dos 20,63 mirando resistências em 23,12 ou 26,61.</t>
  </si>
  <si>
    <t>RAIZ4 apesar de estar em tendência de baixa no longo prazo pela média de 200 dias, no curto prazo está com sinal de recuperação favorecendo repiques de alta. Acima dos 0,45 pode seguir repique altista na direção resistências nos 0,55 ou 0,72. Caso perca os 0,4 teria sinal de baixa projetando de 0,28 a 0,22. O padrão de volume favorece a alta. O IFR sobrecomprado alerta realizações se perder 0,4.</t>
  </si>
  <si>
    <t>RAPT4 está em tendência de alta pelas médias de 21 e 200 dias e vai mantendo sinal de força altista. Acima dos 8,33 pode buscar projeções nos 10,61 ou 14,3. Teria sinal de realização na perda dos 7,56 mirando os 4,64 ou 3,49. O padrão de volume favorece a alta. O IFR sobrecomprado alerta realizações se perder 7,56.</t>
  </si>
  <si>
    <t>RCSL4 está em clara tendência de baixa pelas médias de 21 e 200 dias e segue em movimento de baixa. Abaixo dos 0,85 pode buscar suportes 0,7 ou 0,55. Teria sinal de repique altista fechando acima dos 0,95 mirando resistências em 1,32 ou 1,61. O IFR sobrevendido alerta para recuperações se superar 0,95</t>
  </si>
  <si>
    <t>RDOR3 está em tendência de alta pelas médias de 21 e 200 dias, mas começa a dar sinal de possível realização. Abaixo dos 43,24 poderia realizar na direção dos suportes 36,74 ou 33,69. Caso supere os 44,44 retomaria sinal de alta com projeções nos 46,59 ou 52,67.</t>
  </si>
  <si>
    <t>RIAA3 está em tendência de alta pelas médias de 21 e 200 dias e vai mantendo sinal de força altista. Acima dos 11,58 pode buscar projeções nos 14,63 ou 19,57. Teria sinal de realização na perda dos 10,91 mirando os 6,64 ou 5,11. O padrão de volume favorece a alta. O IFR sobrecomprado alerta realizações se perder 10,91.</t>
  </si>
  <si>
    <t>ROMI3 está em tendência de alta pelas médias de 21 e 200 dias e vai mantendo sinal de força altista. Acima dos 8,03 pode buscar projeções nos 9,4 ou 11,63. Teria sinal de realização na perda dos 7,36 mirando os 5,8 ou 5,11.</t>
  </si>
  <si>
    <t>RAIL3 está em tendência de alta pelas médias de 21 e 200 dias e vai mantendo sinal de força altista. Acima dos 18,85 pode buscar projeções nos 19,54 ou 22. Teria sinal de realização na perda dos 18,37 mirando os 15,55 ou 14,31.</t>
  </si>
  <si>
    <t>SAPR3 está em tendência de alta pelas médias de 21 e 200 dias e vai mantendo sinal de força altista. Acima dos 9,5 pode buscar projeções nos 10,6 ou 12,83. Teria sinal de realização na perda dos 9,07 mirando os 6,99 ou 5,87.</t>
  </si>
  <si>
    <t>SAPR4 está em tendência de alta pelas médias de 21 e 200 dias e vai mantendo sinal de força altista. Acima dos 8,1 pode buscar projeções nos 8,83 ou 10,34. Teria sinal de realização na perda dos 7,81 mirando os 6,38 ou 5,62.</t>
  </si>
  <si>
    <t>SAPR11 está em tendência de alta pelas médias de 21 e 200 dias e vai mantendo sinal de força altista. Acima dos 41,99 pode buscar projeções nos 45,94 ou 54,31. Teria sinal de realização na perda dos 40,31 mirando os 32,39 ou 28,2.</t>
  </si>
  <si>
    <t>SANB3 está em clara tendência de baixa pelas médias de 21 e 200 dias e segue em movimento de baixa. Abaixo dos 13,48 pode buscar suportes 13,08 ou 12,68. Teria sinal de repique altista fechando acima dos 14,06 mirando resistências em 14,76 ou 15,55.</t>
  </si>
  <si>
    <t>SANB4 está em clara tendência de baixa pelas médias de 21 e 200 dias e segue em movimento de baixa. Abaixo dos 13,4 pode buscar suportes 13 ou 12,61. Teria sinal de repique altista fechando acima dos 13,9 mirando resistências em 14,67 ou 15,45.</t>
  </si>
  <si>
    <t>SANB11 está em clara tendência de baixa pelas médias de 21 e 200 dias e segue em movimento de baixa. Abaixo dos 26,91 pode buscar suportes 26,13 ou 25,36. Teria sinal de repique altista fechando acima dos 27,8 mirando resistências em 29,41 ou 30,95.</t>
  </si>
  <si>
    <t>SMTO3 está em tendência de alta pelas médias de 21 e 200 dias e vai mantendo sinal de força altista. Acima dos 21,91 pode buscar projeções nos 24,87 ou 29,67. Teria sinal de realização na perda dos 20,42 mirando os 17,11 ou 15,62. O padrão de volume favorece a alta.</t>
  </si>
  <si>
    <t>SHUL4 está em tendência de alta pelas médias de 21 e 200 dias e vai mantendo sinal de força altista. Acima dos 5,09 pode buscar projeções nos 5,35 ou 6,04. Teria sinal de realização na perda dos 4,97 mirando os 4,22 ou 3,87. O padrão de volume favorece a alta.</t>
  </si>
  <si>
    <t>S1TX34 está em clara tendência de baixa pelas médias de 21 e 200 dias e segue em movimento de baixa. Abaixo dos 57,19 pode buscar suportes 47,17 ou 37,16. Teria sinal de repique altista fechando acima dos 60 mirando resistências em 89,59 ou 109,61. O IFR sobrevendido alerta para recuperações se superar 60</t>
  </si>
  <si>
    <t>SEER3 está em tendência de alta pelas médias de 21 e 200 dias e vai mantendo sinal de força altista. Acima dos 18,6 pode buscar projeções nos 22,22 ou 28,09. Teria sinal de realização na perda dos 17,5 mirando os 12,73 ou 10,91. O padrão de volume favorece a alta. O IFR sobrecomprado alerta realizações se perder 17,5.</t>
  </si>
  <si>
    <t>CSNA3 apesar de estar em tendência de baixa no longo prazo pela média de 200 dias, no curto prazo está com sinal de recuperação favorecendo repiques de alta. Acima dos 6,08 pode seguir repique altista na direção resistências nos 6,83 ou 7,8. Caso perca os 5,25 teria sinal de baixa projetando de 4,76 a 4,27.</t>
  </si>
  <si>
    <t>SIMH3 está em tendência de alta pelas médias de 21 e 200 dias e vai mantendo sinal de força altista. Acima dos 17,43 pode buscar projeções nos 23,33 ou 32,88. Teria sinal de realização na perda dos 15,66 mirando os 7,88 ou 4,92. O padrão de volume favorece a alta. O IFR sobrecomprado alerta realizações se perder 15,66.</t>
  </si>
  <si>
    <t>SKHY34 está em clara tendência de baixa pelas médias de 21 e 200 dias e segue em movimento de baixa. Abaixo dos 41,21 pode buscar suportes 34,1 ou 27. Teria sinal de repique altista fechando acima dos 43,69 mirando resistências em 64,2 ou 78,4. O IFR sobrevendido alerta para recuperações se superar 43,69</t>
  </si>
  <si>
    <t>SLCE3 está em tendência de alta pelas médias de 21 e 200 dias e vai mantendo sinal de força altista. Acima dos 17,62 pode buscar projeções nos 18,12 ou 19,1. Teria sinal de realização na perda dos 17,1 mirando os 16,52 ou 16,02. O padrão de volume favorece a alta.</t>
  </si>
  <si>
    <t>SMFT3 está em tendência de alta pelas médias de 21 e 200 dias e vai mantendo sinal de força altista. Acima dos 25,02 pode buscar projeções nos 26,1 ou 32. Teria sinal de realização na perda dos 24,3 mirando os 16,55 ou 13,59.</t>
  </si>
  <si>
    <t>SPCX34 está em tendência de baixa pelas médias de 21 e 200 dias, mas começa a dar sinais de repiques de alta. Acima dos 50,35 teria sinal de repique altista mirando resistências nos 58,47 ou 65,25. Já uma perda dos 47,49 traria de volta o sinal de baixa projetando de 44,09 a 40,7.</t>
  </si>
  <si>
    <t>STOC34 apesar de estar em tendência de baixa no longo prazo pela média de 200 dias, no curto prazo está com sinal de recuperação favorecendo repiques de alta. Acima dos 57,55 pode seguir repique altista na direção resistências nos 62,19 ou 71,65. Caso perca os 55,03 teria sinal de baixa projetando de 46,87 a 42,13.</t>
  </si>
  <si>
    <t>M2ST34 apesar de estar em tendência de alta no longo prazo pela média de 200 dias, no curto prazo está em realização. Abaixo dos 10,37 pode seguir em baixa no curto prazo mirando suportes em 9,58 ou 8,61. Teria sinal de retomada altista fechando acima dos 10,92 mirando resistências em 12,69 ou 14,61.</t>
  </si>
  <si>
    <t>SUZB3 está em tendência de baixa pelas médias de 21 e 200 dias, mas começa a dar sinais de repiques de alta. Acima dos 43,89 teria sinal de repique altista mirando resistências nos 45,79 ou 48,99. Já uma perda dos 42,59 traria de volta o sinal de baixa projetando de 40,6 a 38,99.</t>
  </si>
  <si>
    <t>SYNE3 apesar de estar em tendência de baixa no longo prazo pela média de 200 dias, no curto prazo está com sinal de recuperação favorecendo repiques de alta. Acima dos 3,93 pode seguir repique altista na direção resistências nos 4,11 ou 4,49. Caso perca os 3,77 teria sinal de baixa projetando de 3,48 a 3,28.</t>
  </si>
  <si>
    <t>TAEE3</t>
  </si>
  <si>
    <t>TAEE3 está em tendência de alta pelas médias de 21 e 200 dias, mas começa a dar sinal de possível realização. Abaixo dos 14,5 poderia realizar na direção dos suportes 13,11 ou 12,4. Caso supere os 14,79 retomaria sinal de alta com projeções nos 15,4 ou 16,81.</t>
  </si>
  <si>
    <t>TAEE4 está em tendência de alta pelas médias de 21 e 200 dias, mas começa a dar sinal de possível realização. Abaixo dos 14,86 poderia realizar na direção dos suportes 13,41 ou 12,69. Caso supere os 15,17 retomaria sinal de alta com projeções nos 15,71 ou 17,13.</t>
  </si>
  <si>
    <t>TAEE11 está em tendência de alta pelas médias de 21 e 200 dias, mas começa a dar sinal de possível realização. Abaixo dos 44,14 poderia realizar na direção dos suportes 39,77 ou 37,56. Caso supere os 45,12 retomaria sinal de alta com projeções nos 46,91 ou 51,32.</t>
  </si>
  <si>
    <t>TSMC34 está em tendência de alta no longo prazo, teve uma correção no curto prazo, mas pode estar retomando sinal de altas. Acima dos 265,1 pode buscar 309,32 ou 341,35. Abaixo dos 257,49 retomaria sinal de realização mirando suportes em 241,47 ou 225,45.</t>
  </si>
  <si>
    <t>TASA3 está em tendência de alta pelas médias de 21 e 200 dias e vai mantendo sinal de força altista. Acima dos 12,46 pode buscar projeções nos 15,35 ou 20,04. Teria sinal de realização na perda dos 11,36 mirando os 7,77 ou 6,32. O padrão de volume favorece a alta. O IFR sobrecomprado alerta realizações se perder 11,36.</t>
  </si>
  <si>
    <t>TASA4 está em tendência de alta pelas médias de 21 e 200 dias e vai mantendo sinal de força altista. Acima dos 10,8 pode buscar projeções nos 12,9 ou 16,3. Teria sinal de realização na perda dos 9,3 mirando os 7,4 ou 6,34. O padrão de volume favorece a alta. O IFR sobrecomprado alerta realizações se perder 9,3.</t>
  </si>
  <si>
    <t>TGMA3 está em tendência de alta pelas médias de 21 e 200 dias e vai mantendo sinal de força altista. Acima dos 51,92 pode buscar projeções nos 62,4 ou 79,37. Teria sinal de realização na perda dos 49,93 mirando os 34,95 ou 29,7. O IFR sobrecomprado alerta realizações se perder 49,93.</t>
  </si>
  <si>
    <t>VIVT3 está em tendência de baixa pela média de 200 dias, a parece ter completado movimento de repique de alta de curto prazo e pode estar retomando o movimento baixista. Abaixo dos 32,05 pode seguir em queda na direção dos suportes 29,27 ou 28,05. Teria sinal de repique altista fechando acima dos 33,19 mirando resistências em 35,61 ou 39,53.</t>
  </si>
  <si>
    <t>TEND3 está em clara tendência de baixa pelas médias de 21 e 200 dias e segue em movimento de baixa. Abaixo dos 28 pode buscar suportes 25,8 ou 23,88. Teria sinal de repique altista fechando acima dos 29,09 mirando resistências em 32,01 ou 35,84.</t>
  </si>
  <si>
    <t>TSLA34 está em clara tendência de baixa pelas médias de 21 e 200 dias e segue em movimento de baixa. Abaixo dos 55,42 pode buscar suportes 53,13 ou 50,85. Teria sinal de repique altista fechando acima dos 59,39 mirando resistências em 62,8 ou 67,36.</t>
  </si>
  <si>
    <t>GSGI34 está em clara tendência de baixa pelas médias de 21 e 200 dias e segue em movimento de baixa. Abaixo dos 144,71 pode buscar suportes 139,15 ou 133,59. Teria sinal de repique altista fechando acima dos 149,01 mirando resistências em 162,69 ou 173,8.</t>
  </si>
  <si>
    <t>TIMS3 está em tendência de baixa pela média de 200 dias, a parece ter completado movimento de repique de alta de curto prazo e pode estar retomando o movimento baixista. Abaixo dos 18,97 pode seguir em queda na direção dos suportes 17,9 ou 17,23. Teria sinal de repique altista fechando acima dos 20,05 mirando resistências em 21,37 ou 23,52.</t>
  </si>
  <si>
    <t>TOTS3 está em tendência de alta pelas médias de 21 e 200 dias e vai mantendo sinal de força altista. Acima dos 44,79 pode buscar projeções nos 51,95 ou 63,55. Teria sinal de realização na perda dos 42,89 mirando os 33,19 ou 29,6. O padrão de volume favorece a alta. O IFR sobrecomprado alerta realizações se perder 42,89.</t>
  </si>
  <si>
    <t>TFCO4 apesar de estar em tendência de baixa no longo prazo pela média de 200 dias, no curto prazo está com sinal de recuperação favorecendo repiques de alta. Acima dos 14,71 pode seguir repique altista na direção resistências nos 16,18 ou 18,21. Caso perca os 14,36 teria sinal de baixa projetando de 12,89 a 11,87. O padrão de volume favorece a alta.</t>
  </si>
  <si>
    <t>TRIS3 está em tendência de alta pelas médias de 21 e 200 dias e vai mantendo sinal de força altista. Acima dos 7 pode buscar projeções nos 8,37 ou 10,59. Teria sinal de realização na perda dos 6,6 mirando os 4,78 ou 4,09. O IFR sobrecomprado alerta realizações se perder 6,6.</t>
  </si>
  <si>
    <t>TUPY3 está em tendência de alta pelas médias de 21 e 200 dias, mas começa a dar sinal de possível realização. Abaixo dos 20 poderia realizar na direção dos suportes 15,75 ou 14,16. Caso supere os 20,89 retomaria sinal de alta com projeções nos 24,06 ou 29,2.</t>
  </si>
  <si>
    <t>U1BE34 está em clara tendência de baixa pelas médias de 21 e 200 dias e segue em movimento de baixa. Abaixo dos 83 pode buscar suportes 79,91 ou 76,82. Teria sinal de repique altista fechando acima dos 87,27 mirando resistências em 92,99 ou 99,16.</t>
  </si>
  <si>
    <t>UGPA3 apesar de estar em tendência de alta no longo prazo pela média de 200 dias, no curto prazo está em realização. Abaixo dos 38,06 pode seguir em baixa no curto prazo mirando suportes em 36,11 ou 34,59. Teria sinal de retomada altista fechando acima dos 39,44 mirando resistências em 41 ou 44,02.</t>
  </si>
  <si>
    <t>FIQE3 está em tendência de alta pelas médias de 21 e 200 dias, mas começa a dar sinal de possível realização. Abaixo dos 6,1 poderia realizar na direção dos suportes 4,91 ou 4,46. Caso supere os 6,34 retomaria sinal de alta com projeções nos 7,22 ou 8,65. O IFR sobrecomprado alerta realizações se perder 6,1.</t>
  </si>
  <si>
    <t>UNIP6 apesar de estar em tendência de baixa no longo prazo pela média de 200 dias, no curto prazo está com sinal de recuperação favorecendo repiques de alta. Acima dos 59,55 pode seguir repique altista na direção resistências nos 62,44 ou 66,58. Caso perca os 58,66 teria sinal de baixa projetando de 55,73 a 53,65. O padrão de volume favorece a alta.</t>
  </si>
  <si>
    <t>USIM3 está em tendência de baixa pelas médias de 21 e 200 dias, mas começa a dar sinais de repiques de alta. Acima dos 6,46 teria sinal de repique altista mirando resistências nos 7,36 ou 8,13. Já uma perda dos 6,11 traria de volta o sinal de baixa projetando de 5,72 a 5,33.</t>
  </si>
  <si>
    <t>USIM5 está em tendência de baixa pelas médias de 21 e 200 dias, mas começa a dar sinais de repiques de alta. Acima dos 6,69 teria sinal de repique altista mirando resistências nos 7,83 ou 8,8. Já uma perda dos 6,25 traria de volta o sinal de baixa projetando de 5,76 a 5,27.</t>
  </si>
  <si>
    <t>VALE3 está em tendência de baixa pelas médias de 21 e 200 dias, mas começa a dar sinais de repiques de alta. Acima dos 62,26 teria sinal de repique altista mirando resistências nos 74,27 ou 82,22. Já uma perda dos 61,4 traria de volta o sinal de baixa projetando de 57,42 a 53,44. O IFR sobrevendido alerta para recuperações se superar 62,26</t>
  </si>
  <si>
    <t>VLID3 está em tendência de alta pelas médias de 21 e 200 dias e vai mantendo sinal de força altista. Acima dos 20,49 pode buscar projeções nos 22,62 ou 26,08. Teria sinal de realização na perda dos 19,19 mirando os 17,03 ou 15,96. O padrão de volume favorece a alta.</t>
  </si>
  <si>
    <t>VAMO3 está em tendência de alta pelas médias de 21 e 200 dias e vai mantendo sinal de força altista. Acima dos 6,46 pode buscar projeções nos 6,97 ou 9. Teria sinal de realização na perda dos 6,13 mirando os 3,67 ou 2,65. O padrão de volume favorece a alta.</t>
  </si>
  <si>
    <t>VBBR3 apesar de estar em tendência de alta no longo prazo pela média de 200 dias, no curto prazo está em realização. Abaixo dos 35,73 pode seguir em baixa no curto prazo mirando suportes em 34,01 ou 32,3. Teria sinal de retomada altista fechando acima dos 37,24 mirando resistências em 41,27 ou 44,69.</t>
  </si>
  <si>
    <t>VISA34 está em tendência de alta pelas médias de 21 e 200 dias, mas começa a dar sinal de possível realização. Abaixo dos 101,66 poderia realizar na direção dos suportes 89,5 ou 84,69. Caso supere os 105,04 retomaria sinal de alta com projeções nos 114,64 ou 130,18.</t>
  </si>
  <si>
    <t>VTRU3 está em tendência de alta pelas médias de 21 e 200 dias e vai mantendo sinal de força altista. Acima dos 20,95 pode buscar projeções nos 24,76 ou 30,94. Teria sinal de realização na perda dos 20,13 mirando os 14,77 ou 12,86. O padrão de volume favorece a alta. O IFR sobrecomprado alerta realizações se perder 20,13.</t>
  </si>
  <si>
    <t>Vittia</t>
  </si>
  <si>
    <t>VITT3</t>
  </si>
  <si>
    <t>VITT3 está em tendência de alta pelas médias de 21 e 200 dias, mas começa a dar sinal de possível realização. Abaixo dos 3,49 poderia realizar na direção dos suportes 2,96 ou 2,68. Caso supere os 3,61 retomaria sinal de alta com projeções nos 3,84 ou 4,38.</t>
  </si>
  <si>
    <t>VIVA3 está em tendência de alta pelas médias de 21 e 200 dias, mas começa a dar sinal de possível realização. Abaixo dos 26,38 poderia realizar na direção dos suportes 21,68 ou 19,11. Caso supere os 27,31 retomaria sinal de alta com projeções nos 29,99 ou 35,12.</t>
  </si>
  <si>
    <t>VVEO3 está em tendência de baixa pela média de 200 dias, a parece ter completado movimento de repique de alta de curto prazo e pode estar retomando o movimento baixista. Abaixo dos 0,89 pode seguir em queda na direção dos suportes 0,73 ou 0,61. Teria sinal de repique altista fechando acima dos 0,98 mirando resistências em 1,11 ou 1,34.</t>
  </si>
  <si>
    <t>VULC3 está em tendência de alta pelas médias de 21 e 200 dias e vai mantendo sinal de força altista. Acima dos 16,63 pode buscar projeções nos 18,74 ou 22,17. Teria sinal de realização na perda dos 15,64 mirando os 13,2 ou 12,14. O padrão de volume favorece a alta.</t>
  </si>
  <si>
    <t>WEGE3 está em clara tendência de baixa pelas médias de 21 e 200 dias e segue em movimento de baixa. Abaixo dos 42,73 pode buscar suportes 39,64 ou 36,56. Teria sinal de repique altista fechando acima dos 44,47 mirando resistências em 52,71 ou 58,87. O IFR sobrevendido alerta para recuperações se superar 44,47</t>
  </si>
  <si>
    <t>WFCO34 está em clara tendência de baixa pelas médias de 21 e 200 dias e segue em movimento de baixa. Abaixo dos 102,91 pode buscar suportes 98,38 ou 95,24. Teria sinal de repique altista fechando acima dos 104,37 mirando resistências em 108,54 ou 114,81.</t>
  </si>
  <si>
    <t>W1DC34 está em clara tendência de baixa pelas médias de 21 e 200 dias e segue em movimento de baixa. Abaixo dos 1694,2 pode buscar suportes 1472,41 ou 1250,62. Teria sinal de repique altista fechando acima dos 1811 mirando resistências em 2411,96 ou 2855,53.</t>
  </si>
  <si>
    <t>WIZC3 está em tendência de baixa pelas médias de 21 e 200 dias, mas começa a dar sinais de repiques de alta. Acima dos 7,16 teria sinal de repique altista mirando resistências nos 9,18 ou 10,85. Já uma perda dos 6,47 traria de volta o sinal de baixa projetando de 5,63 a 4,79. O IFR sobrevendido alerta para recuperações se superar 7,16</t>
  </si>
  <si>
    <t>YDUQ3 está em tendência de alta pelas médias de 21 e 200 dias e vai mantendo sinal de força altista. Acima dos 14,87 pode buscar projeções nos 17,65 ou 22,15. Teria sinal de realização na perda dos 13,49 mirando os 10,37 ou 8,97.</t>
  </si>
  <si>
    <t>BREW11 está em tendência de alta pelas médias de 21 e 200 dias e vai mantendo sinal de força altista. Acima dos 170,14 pode buscar projeções nos 173,54 ou 191,4. Teria sinal de realização na perda dos 162,25 mirando os 144,64 ou 135,7. O padrão de volume favorece a alta.</t>
  </si>
  <si>
    <t>BCIC11 está em tendência de alta pelas médias de 21 e 200 dias e vai mantendo sinal de força altista. Acima dos 159,61 pode buscar projeções nos 162,37 ou 179,29. Teria sinal de realização na perda dos 156,58 mirando os 134,98 ou 126,51. O padrão de volume favorece a alta.</t>
  </si>
  <si>
    <t>BDEF11 está em tendência de alta pelas médias de 21 e 200 dias e vai mantendo sinal de força altista. Acima dos 193,47 pode buscar projeções nos 197,6 ou 218,34. Teria sinal de realização na perda dos 190,5 mirando os 164,04 ou 153,66. O padrão de volume favorece a alta.</t>
  </si>
  <si>
    <t>DOLA11 está em clara tendência de baixa pelas médias de 21 e 200 dias e segue em movimento de baixa. Abaixo dos 10,03 pode buscar suportes 9,88 ou 9,7. Teria sinal de repique altista fechando acima dos 10,11 mirando resistências em 10,44 ou 10,78.</t>
  </si>
  <si>
    <t>BBOV11 está em tendência de alta pelas médias de 21 e 200 dias e vai mantendo sinal de força altista. Acima dos 108,41 pode buscar projeções nos 111,5 ou 121,45. Teria sinal de realização na perda dos 107,04 mirando os 95,39 ou 90,41.</t>
  </si>
  <si>
    <t>BTG Div Real</t>
  </si>
  <si>
    <t>DOLB11</t>
  </si>
  <si>
    <t>DOLB11 está em clara tendência de baixa pelas médias de 21 e 200 dias e segue em movimento de baixa. Abaixo dos 94,9 pode buscar suportes 93,42 ou 91,64. Teria sinal de repique altista fechando acima dos 97,3 mirando resistências em 99,18 ou 102,73.</t>
  </si>
  <si>
    <t>SPBZ11 apesar de estar em tendência de alta no longo prazo pela média de 200 dias, no curto prazo está em realização. Abaixo dos 122,8 pode seguir em baixa no curto prazo mirando suportes em 120,09 ou 118,34. Teria sinal de retomada altista fechando acima dos 123,25 mirando resistências em 125,75 ou 129,24.</t>
  </si>
  <si>
    <t>BZEQ11 apesar de estar em tendência de baixa no longo prazo pela média de 200 dias, no curto prazo está com sinal de recuperação favorecendo repiques de alta. Acima dos 116,27 pode seguir repique altista na direção resistências nos 120,4 ou 131,25. Caso perca os 115,14 teria sinal de baixa projetando de 102,83 a 97,4. O padrão de volume favorece a alta.</t>
  </si>
  <si>
    <t>Btgp Golb</t>
  </si>
  <si>
    <t>GOLB11</t>
  </si>
  <si>
    <t>GOLB11 está em clara tendência de baixa pelas médias de 21 e 200 dias e segue em movimento de baixa. Abaixo dos 101,36 pode buscar suportes 98,63 ou 95,9. Teria sinal de repique altista fechando acima dos 103,36 mirando resistências em 110,19 ou 115,64. O IFR sobrevendido alerta para recuperações se superar 103,36</t>
  </si>
  <si>
    <t>AUVP11 está em tendência de alta pelas médias de 21 e 200 dias e vai mantendo sinal de força altista. Acima dos 155 pode buscar projeções nos 171,4 ou 197,95. Teria sinal de realização na perda dos 150,18 mirando os 128,45 ou 120,24. O padrão de volume favorece a alta.</t>
  </si>
  <si>
    <t>BOVB11 está em tendência de alta pelas médias de 21 e 200 dias e vai mantendo sinal de força altista. Acima dos 211 pode buscar projeções nos 215,38 ou 233,17. Teria sinal de realização na perda dos 208,67 mirando os 186,59 ou 177,69.</t>
  </si>
  <si>
    <t>COIN11 apesar de estar em tendência de alta no longo prazo pela média de 200 dias, no curto prazo está em realização. Abaixo dos 41,7 pode seguir em baixa no curto prazo mirando suportes em 40,14 ou 38,59. Teria sinal de retomada altista fechando acima dos 43,18 mirando resistências em 46,73 ou 49,83.</t>
  </si>
  <si>
    <t>SPYI11 apesar de estar em tendência de alta no longo prazo pela média de 200 dias, no curto prazo está em realização. Abaixo dos 103,36 pode seguir em baixa no curto prazo mirando suportes em 101,45 ou 99,54. Teria sinal de retomada altista fechando acima dos 105 mirando resistências em 109,53 ou 113,34.</t>
  </si>
  <si>
    <t>XBCI11 está em clara tendência de baixa pelas médias de 21 e 200 dias e segue em movimento de baixa. Abaixo dos 89,61 pode buscar suportes 84,66 ou 79,71. Teria sinal de repique altista fechando acima dos 93,5 mirando resistências em 105,62 ou 115,51.</t>
  </si>
  <si>
    <t>QQQI11 está em clara tendência de baixa pelas médias de 21 e 200 dias e segue em movimento de baixa. Abaixo dos 89,44 pode buscar suportes 86,36 ou 83,29. Teria sinal de repique altista fechando acima dos 91,01 mirando resistências em 99,38 ou 105,52. O IFR sobrevendido alerta para recuperações se superar 91,01</t>
  </si>
  <si>
    <t>BCPX39 está em clara tendência de baixa pelas médias de 21 e 200 dias e segue em movimento de baixa. Abaixo dos 36,41 pode buscar suportes 33,58 ou 30,75. Teria sinal de repique altista fechando acima dos 37,33 mirando resistências em 45,56 ou 51,21. O IFR sobrevendido alerta para recuperações se superar 37,33</t>
  </si>
  <si>
    <t>BITH11 apesar de estar em tendência de alta no longo prazo pela média de 200 dias, no curto prazo está em realização. Abaixo dos 90,7 pode seguir em baixa no curto prazo mirando suportes em 87,06 ou 83,43. Teria sinal de retomada altista fechando acima dos 92,95 mirando resistências em 102,46 ou 109,72.</t>
  </si>
  <si>
    <t>ETHE11 apesar de estar em tendência de alta no longo prazo pela média de 200 dias, no curto prazo está em realização. Abaixo dos 34,01 pode seguir em baixa no curto prazo mirando suportes em 31,6 ou 29,2. Teria sinal de retomada altista fechando acima dos 35,2 mirando resistências em 41,79 ou 46,59.</t>
  </si>
  <si>
    <t>HASH11 apesar de estar em tendência de alta no longo prazo pela média de 200 dias, no curto prazo está em realização. Abaixo dos 51,86 pode seguir em baixa no curto prazo mirando suportes em 49,45 ou 47,05. Teria sinal de retomada altista fechando acima dos 52,98 mirando resistências em 59,64 ou 64,44.</t>
  </si>
  <si>
    <t>CHIP11 está em clara tendência de baixa pelas médias de 21 e 200 dias e segue em movimento de baixa. Abaixo dos 32,24 pode buscar suportes 29,55 ou 26,86. Teria sinal de repique altista fechando acima dos 33,04 mirando resistências em 40,93 ou 46,3. O IFR sobrevendido alerta para recuperações se superar 33,04</t>
  </si>
  <si>
    <t>HODL11 apesar de estar em tendência de alta no longo prazo pela média de 200 dias, no curto prazo está em realização. Abaixo dos 67,7 pode seguir em baixa no curto prazo mirando suportes em 64,84 ou 61,98. Teria sinal de retomada altista fechando acima dos 69,49 mirando resistências em 76,94 ou 82,65.</t>
  </si>
  <si>
    <t>Investo Usbd</t>
  </si>
  <si>
    <t>USDB11</t>
  </si>
  <si>
    <t>USDB11 está em clara tendência de baixa pelas médias de 21 e 200 dias e segue em movimento de baixa. Abaixo dos 94,61 pode buscar suportes 92,65 ou 90,84. Teria sinal de repique altista fechando acima dos 96,28 mirando resistências em 98,49 ou 102,09.</t>
  </si>
  <si>
    <t>WRLD11 está em clara tendência de baixa pelas médias de 21 e 200 dias e segue em movimento de baixa. Abaixo dos 140,74 pode buscar suportes 137,56 ou 134,39. Teria sinal de repique altista fechando acima dos 142,66 mirando resistências em 151 ou 157,34. O IFR sobrevendido alerta para recuperações se superar 142,66</t>
  </si>
  <si>
    <t>BTER11 apesar de estar em tendência de baixa no longo prazo pela média de 200 dias, no curto prazo está com sinal de recuperação favorecendo repiques de alta. Acima dos 24,22 pode seguir repique altista na direção resistências nos 25,99 ou 29,17. Caso perca os 23,75 teria sinal de baixa projetando de 20,83 a 19,23. O padrão de volume favorece a alta.</t>
  </si>
  <si>
    <t>GPUS11 apesar de estar em tendência de alta no longo prazo pela média de 200 dias, no curto prazo está em realização. Abaixo dos 115,24 pode seguir em baixa no curto prazo mirando suportes em 112,48 ou 109,73. Teria sinal de retomada altista fechando acima dos 117,18 mirando resistências em 124,14 ou 129,64.</t>
  </si>
  <si>
    <t>UTLL11 está em tendência de alta pelas médias de 21 e 200 dias, mas começa a dar sinal de possível realização. Abaixo dos 139,7 poderia realizar na direção dos suportes 121,7 ou 114. Caso supere os 142,22 retomaria sinal de alta com projeções nos 146,6 ou 161,98.</t>
  </si>
  <si>
    <t>VWRA11 apesar de estar em tendência de alta no longo prazo pela média de 200 dias, no curto prazo está em realização. Abaixo dos 108,06 pode seguir em baixa no curto prazo mirando suportes em 105,6 ou 103,14. Teria sinal de retomada altista fechando acima dos 109,99 mirando resistências em 116,01 ou 120,92. O IFR sobrevendido alerta para recuperações se superar 109,99</t>
  </si>
  <si>
    <t>BTLT39 está em tendência de baixa pela média de 200 dias, a parece ter completado movimento de repique de alta de curto prazo e pode estar retomando o movimento baixista. Abaixo dos 27,02 pode seguir em queda na direção dos suportes 25,42 ou 24,54. Teria sinal de repique altista fechando acima dos 27,52 mirando resistências em 28,26 ou 30,01.</t>
  </si>
  <si>
    <t>IBIT39 apesar de estar em tendência de alta no longo prazo pela média de 200 dias, no curto prazo está em realização. Abaixo dos 75,88 pode seguir em baixa no curto prazo mirando suportes em 72,75 ou 69,62. Teria sinal de retomada altista fechando acima dos 77,82 mirando resistências em 86 ou 92,25.</t>
  </si>
  <si>
    <t>BOVA11 está em tendência de alta pelas médias de 21 e 200 dias e vai mantendo sinal de força altista. Acima dos 202,67 pode buscar projeções nos 207 ou 224,5. Teria sinal de realização na perda dos 200,23 mirando os 178,68 ou 169,92. O padrão de volume favorece a alta.</t>
  </si>
  <si>
    <t>CAPE11 está em tendência de alta pelas médias de 21 e 200 dias e vai mantendo sinal de força altista. Acima dos 163,72 pode buscar projeções nos 167,43 ou 181,82. Teria sinal de realização na perda dos 161,81 mirando os 144,14 ou 136,94. O padrão de volume favorece a alta.</t>
  </si>
  <si>
    <t>EWBZ11 está em tendência de alta pelas médias de 21 e 200 dias e vai mantendo sinal de força altista. Acima dos 153,61 pode buscar projeções nos 156,57 ou 174,18. Teria sinal de realização na perda dos 150,99 mirando os 128,07 ou 119,26. O padrão de volume favorece a alta.</t>
  </si>
  <si>
    <t>BRAX11 está em tendência de alta pelas médias de 21 e 200 dias e vai mantendo sinal de força altista. Acima dos 174 pode buscar projeções nos 178,77 ou 195,25. Teria sinal de realização na perda dos 170,47 mirando os 152,1 ou 143,85. O padrão de volume favorece a alta.</t>
  </si>
  <si>
    <t>iShares MSCI Acwi (All Country World Index)</t>
  </si>
  <si>
    <t>BACW39</t>
  </si>
  <si>
    <t>BACW39 está em clara tendência de baixa pelas médias de 21 e 200 dias e segue em movimento de baixa. Abaixo dos 78,26 pode buscar suportes 76,39 ou 74,53. Teria sinal de repique altista fechando acima dos 79,5 mirando resistências em 84,29 ou 88,01. O IFR sobrevendido alerta para recuperações se superar 79,5</t>
  </si>
  <si>
    <t>BEWY39 está em clara tendência de baixa pelas médias de 21 e 200 dias e segue em movimento de baixa. Abaixo dos 93,6 pode buscar suportes 83,56 ou 73,53. Teria sinal de repique altista fechando acima dos 96 mirando resistências em 126,06 ou 146,12. O IFR sobrevendido alerta para recuperações se superar 96</t>
  </si>
  <si>
    <t>IVVB11 apesar de estar em tendência de alta no longo prazo pela média de 200 dias, no curto prazo está em realização. Abaixo dos 429,51 pode seguir em baixa no curto prazo mirando suportes em 420,82 ou 412,13. Teria sinal de retomada altista fechando acima dos 436,1 mirando resistências em 457,62 ou 474,99.</t>
  </si>
  <si>
    <t>iShares Semiconductor ETF</t>
  </si>
  <si>
    <t>BSOX39</t>
  </si>
  <si>
    <t>BSOX39 está em clara tendência de baixa pelas médias de 21 e 200 dias e segue em movimento de baixa. Abaixo dos 59,47 pode buscar suportes 53,74 ou 48,01. Teria sinal de repique altista fechando acima dos 61,05 mirando resistências em 78 ou 89,45. O IFR sobrevendido alerta para recuperações se superar 61,05</t>
  </si>
  <si>
    <t>BSLV39 está em clara tendência de baixa pelas médias de 21 e 200 dias e segue em movimento de baixa. Abaixo dos 80,41 pode buscar suportes 74,04 ou 67,68. Teria sinal de repique altista fechando acima dos 82,34 mirando resistências em 101 ou 113,72. O IFR sobrevendido alerta para recuperações se superar 82,34</t>
  </si>
  <si>
    <t>SMAL11 está em tendência de alta pelas médias de 21 e 200 dias e vai mantendo sinal de força altista. Acima dos 140,2 pode buscar projeções nos 160,08 ou 192,25. Teria sinal de realização na perda dos 133,59 mirando os 108,03 ou 98,08. O padrão de volume favorece a alta.</t>
  </si>
  <si>
    <t>DIVD11 está em tendência de alta pelas médias de 21 e 200 dias e vai mantendo sinal de força altista. Acima dos 70,68 pode buscar projeções nos 72 ou 78,05. Teria sinal de realização na perda dos 69,65 mirando os 62,21 ou 59,18. O padrão de volume favorece a alta.</t>
  </si>
  <si>
    <t>BOVV11 está em tendência de alta pelas médias de 21 e 200 dias e vai mantendo sinal de força altista. Acima dos 212,65 pode buscar projeções nos 218 ou 236,84. Teria sinal de realização na perda dos 210,05 mirando os 187,5 ou 178,07.</t>
  </si>
  <si>
    <t>DIVO11 está em tendência de alta pelas médias de 21 e 200 dias e vai mantendo sinal de força altista. Acima dos 148,71 pode buscar projeções nos 161,01 ou 180,92. Teria sinal de realização na perda dos 144,26 mirando os 128,8 ou 122,64. O padrão de volume favorece a alta.</t>
  </si>
  <si>
    <t>FIND11 está em tendência de alta pelas médias de 21 e 200 dias e vai mantendo sinal de força altista. Acima dos 226,95 pode buscar projeções nos 234 ou 263,38. Teria sinal de realização na perda dos 220,8 mirando os 186,45 ou 171,75. O padrão de volume favorece a alta.</t>
  </si>
  <si>
    <t>It Now Imat</t>
  </si>
  <si>
    <t>MATB11</t>
  </si>
  <si>
    <t>MATB11 está em tendência de baixa pelas médias de 21 e 200 dias, mas começa a dar sinais de repiques de alta. Acima dos 62,36 teria sinal de repique altista mirando resistências nos 67,3 ou 71,55. Já uma perda dos 60,42 traria de volta o sinal de baixa projetando de 58,29 a 56,16.</t>
  </si>
  <si>
    <t>SMAC11 está em tendência de alta pelas médias de 21 e 200 dias e vai mantendo sinal de força altista. Acima dos 72,99 pode buscar projeções nos 83,16 ou 99,62. Teria sinal de realização na perda dos 69,67 mirando os 56,53 ou 51,44. O padrão de volume favorece a alta.</t>
  </si>
  <si>
    <t>SPXR11 apesar de estar em tendência de alta no longo prazo pela média de 200 dias, no curto prazo está em realização. Abaixo dos 75,21 pode seguir em baixa no curto prazo mirando suportes em 74,35 ou 73,49. Teria sinal de retomada altista fechando acima dos 76,05 mirando resistências em 77,98 ou 79,69.</t>
  </si>
  <si>
    <t>SPXI11 apesar de estar em tendência de alta no longo prazo pela média de 200 dias, no curto prazo está em realização. Abaixo dos 52,2 pode seguir em baixa no curto prazo mirando suportes em 51,12 ou 50,04. Teria sinal de retomada altista fechando acima dos 53,02 mirando resistências em 55,69 ou 57,84.</t>
  </si>
  <si>
    <t>TECK11 apesar de estar em tendência de alta no longo prazo pela média de 200 dias, no curto prazo está em realização. Abaixo dos 117,5 pode seguir em baixa no curto prazo mirando suportes em 113,21 ou 108,92. Teria sinal de retomada altista fechando acima dos 119,98 mirando resistências em 131,37 ou 139,94. O IFR sobrevendido alerta para recuperações se superar 119,98</t>
  </si>
  <si>
    <t>UTLI11 apesar de estar em tendência de baixa no longo prazo pela média de 200 dias, no curto prazo está com sinal de recuperação favorecendo repiques de alta. Acima dos 61,13 pode seguir repique altista na direção resistências nos 67,76 ou 78,5. Caso perca os 58,3 teria sinal de baixa projetando de 50,39 a 47,07.</t>
  </si>
  <si>
    <t>Nu Ibov Div</t>
  </si>
  <si>
    <t>NSDV11</t>
  </si>
  <si>
    <t>NSDV11 está em tendência de alta pelas médias de 21 e 200 dias e vai mantendo sinal de força altista. Acima dos 168,82 pode buscar projeções nos 175 ou 189,37. Teria sinal de realização na perda dos 166,29 mirando os 151,74 ou 144,55. O padrão de volume favorece a alta.</t>
  </si>
  <si>
    <t>NDIV11 está em tendência de alta pelas médias de 21 e 200 dias e vai mantendo sinal de força altista. Acima dos 133,8 pode buscar projeções nos 138,74 ou 150,12. Teria sinal de realização na perda dos 131,76 mirando os 120,32 ou 114,62. O padrão de volume favorece a alta.</t>
  </si>
  <si>
    <t>HIGH11 está em tendência de alta pelas médias de 21 e 200 dias e vai mantendo sinal de força altista. Acima dos 118,72 pode buscar projeções nos 140,78 ou 176,48. Teria sinal de realização na perda dos 110,7 mirando os 83,02 ou 71,98. O padrão de volume favorece a alta.</t>
  </si>
  <si>
    <t>Nuibovlowvol</t>
  </si>
  <si>
    <t>LVOL11</t>
  </si>
  <si>
    <t>LVOL11 está em tendência de alta pelas médias de 21 e 200 dias e vai mantendo sinal de força altista. Acima dos 155,03 pode buscar projeções nos 157,69 ou 170,08. Teria sinal de realização na perda dos 151,99 mirando os 137,64 ou 131,44. O padrão de volume favorece a alta.</t>
  </si>
  <si>
    <t>IBOB11 está em tendência de alta pelas médias de 21 e 200 dias e vai mantendo sinal de força altista. Acima dos 169,59 pode buscar projeções nos 173,6 ou 188,26. Teria sinal de realização na perda dos 167,94 mirando os 149,87 ou 142,53.</t>
  </si>
  <si>
    <t>PIBB11 está em tendência de alta pelas médias de 21 e 200 dias e vai mantendo sinal de força altista. Acima dos 368,72 pode buscar projeções nos 380 ou 413,68. Teria sinal de realização na perda dos 365,15 mirando os 325,5 ou 308,65. O padrão de volume favorece a alta.</t>
  </si>
  <si>
    <t>QBTC11 apesar de estar em tendência de alta no longo prazo pela média de 200 dias, no curto prazo está em realização. Abaixo dos 24,24 pode seguir em baixa no curto prazo mirando suportes em 23,29 ou 22,34. Teria sinal de retomada altista fechando acima dos 24,95 mirando resistências em 27,3 ou 29,19.</t>
  </si>
  <si>
    <t>QLBR11 está em tendência de alta pelas médias de 21 e 200 dias e vai mantendo sinal de força altista. Acima dos 146,7 pode buscar projeções nos 166,13 ou 197,58. Teria sinal de realização na perda dos 141,41 mirando os 115,25 ou 105,53. O padrão de volume favorece a alta.</t>
  </si>
  <si>
    <t>SPXU11 apesar de estar em tendência de alta no longo prazo pela média de 200 dias, no curto prazo está em realização. Abaixo dos 16,32 pode seguir em baixa no curto prazo mirando suportes em 16 ou 15,68. Teria sinal de retomada altista fechando acima dos 16,69 mirando resistências em 17,35 ou 17,98. O IFR sobrevendido alerta para recuperações se superar 16,69</t>
  </si>
  <si>
    <t>Trend Acwi</t>
  </si>
  <si>
    <t>ACWI11</t>
  </si>
  <si>
    <t>ACWI11 apesar de estar em tendência de alta no longo prazo pela média de 200 dias, no curto prazo está em realização. Abaixo dos 16,45 pode seguir em baixa no curto prazo mirando suportes em 16,06 ou 15,67. Teria sinal de retomada altista fechando acima dos 16,79 mirando resistências em 17,7 ou 18,47. O IFR sobrevendido alerta para recuperações se superar 16,79</t>
  </si>
  <si>
    <t>XINA11 está em clara tendência de baixa pelas médias de 21 e 200 dias e segue em movimento de baixa. Abaixo dos 6,34 pode buscar suportes 6,09 ou 5,84. Teria sinal de repique altista fechando acima dos 6,46 mirando resistências em 7,14 ou 7,63. O IFR sobrevendido alerta para recuperações se superar 6,46</t>
  </si>
  <si>
    <t>Trend Dolar</t>
  </si>
  <si>
    <t>DOLX11</t>
  </si>
  <si>
    <t>DOLX11 está em clara tendência de baixa pelas médias de 21 e 200 dias e segue em movimento de baixa. Abaixo dos 46,55 pode buscar suportes 45,7 ou 43,84. Teria sinal de repique altista fechando acima dos 47,07 mirando resistências em 51,7 ou 55,4.</t>
  </si>
  <si>
    <t>BOVX11 está em tendência de alta pelas médias de 21 e 200 dias e vai mantendo sinal de força altista. Acima dos 21,17 pode buscar projeções nos 21,73 ou 23,63. Teria sinal de realização na perda dos 20,9 mirando os 18,65 ou 17,69. O padrão de volume favorece a alta.</t>
  </si>
  <si>
    <t>NASD11 apesar de estar em tendência de alta no longo prazo pela média de 200 dias, no curto prazo está em realização. Abaixo dos 20,09 pode seguir em baixa no curto prazo mirando suportes em 19,31 ou 18,53. Teria sinal de retomada altista fechando acima dos 20,45 mirando resistências em 22,6 ou 24,15. O IFR sobrevendido alerta para recuperações se superar 20,45</t>
  </si>
  <si>
    <t>GOLD11 está em clara tendência de baixa pelas médias de 21 e 200 dias e segue em movimento de baixa. Abaixo dos 20,71 pode buscar suportes 19,94 ou 19,18. Teria sinal de repique altista fechando acima dos 21,08 mirando resistências em 23,17 ou 24,69. O IFR sobrevendido alerta para recuperações se superar 21,08</t>
  </si>
  <si>
    <t>Trend Ouro H</t>
  </si>
  <si>
    <t>GOLX11</t>
  </si>
  <si>
    <t>GOLX11 está em clara tendência de baixa pelas médias de 21 e 200 dias e segue em movimento de baixa. Abaixo dos 47,66 pode buscar suportes 46,53 ou 45,41. Teria sinal de repique altista fechando acima dos 48,48 mirando resistências em 51,29 ou 53,53.</t>
  </si>
  <si>
    <t>XCAP11 apesar de estar em tendência de baixa no longo prazo pela média de 200 dias, no curto prazo está com sinal de recuperação favorecendo repiques de alta. Acima dos 65,9 pode seguir repique altista na direção resistências nos 75,02 ou 89,79. Caso perca os 62,88 teria sinal de baixa projetando de 51,13 a 46,56. O padrão de volume favorece a alta.</t>
  </si>
  <si>
    <t>SPXH11 apesar de estar em tendência de alta no longo prazo pela média de 200 dias, no curto prazo está em realização. Abaixo dos 58,77 pode seguir em baixa no curto prazo mirando suportes em 58,1 ou 57,44. Teria sinal de retomada altista fechando acima dos 59,5 mirando resistências em 60,92 ou 62,24.</t>
  </si>
  <si>
    <t>Trend Us Tec</t>
  </si>
  <si>
    <t>UTEC11</t>
  </si>
  <si>
    <t>UTEC11 apesar de estar em tendência de alta no longo prazo pela média de 200 dias, no curto prazo está em realização. Abaixo dos 28,08 pode seguir em baixa no curto prazo mirando suportes em 26,88 ou 25,68. Teria sinal de retomada altista fechando acima dos 28,61 mirando resistências em 31,95 ou 34,34. O IFR sobrevendido alerta para recuperações se superar 28,61</t>
  </si>
  <si>
    <t>GDXB39 está em clara tendência de baixa pelas médias de 21 e 200 dias e segue em movimento de baixa. Abaixo dos 132,85 pode buscar suportes 123,07 ou 113,29. Teria sinal de repique altista fechando acima dos 136,45 mirando resistências em 164,49 ou 184,04. O IFR sobrevendido alerta para recuperações se superar 136,45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</si>
</sst>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topLeftCell="A12" zoomScaleNormal="100" workbookViewId="0">
      <selection activeCell="C17" sqref="C17:R350"/>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206</v>
      </c>
      <c r="X3" s="50">
        <f>X7-X10</f>
        <v>71</v>
      </c>
      <c r="Y3" s="51">
        <f>W3/(X3+W3)</f>
        <v>0.7436823104693141</v>
      </c>
      <c r="Z3" s="35" t="s">
        <v>11</v>
      </c>
    </row>
    <row r="4" spans="2:28" ht="15" customHeight="1" x14ac:dyDescent="0.25">
      <c r="B4" s="3"/>
      <c r="C4" s="26"/>
      <c r="D4" s="27"/>
      <c r="E4" s="27"/>
      <c r="F4" s="27"/>
      <c r="G4" s="27"/>
      <c r="H4" s="27"/>
      <c r="I4" s="27"/>
      <c r="J4" s="27"/>
      <c r="K4" s="27"/>
      <c r="L4" s="27"/>
      <c r="M4" s="27"/>
      <c r="N4" s="27"/>
      <c r="O4" s="28"/>
      <c r="P4" s="53"/>
      <c r="Q4" s="27"/>
      <c r="R4" s="29"/>
      <c r="S4" s="20"/>
      <c r="Y4" s="52">
        <f>U10</f>
        <v>0.21153846153846154</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217</v>
      </c>
      <c r="X7" s="33">
        <f>COUNTIF($Q$17:$Q$352,"Baixa")</f>
        <v>112</v>
      </c>
      <c r="Y7" s="33"/>
      <c r="Z7" s="33">
        <f>W7+X7</f>
        <v>329</v>
      </c>
    </row>
    <row r="8" spans="2:28" ht="15" customHeight="1" x14ac:dyDescent="0.25">
      <c r="B8" s="3"/>
      <c r="C8" s="26"/>
      <c r="D8" s="27"/>
      <c r="E8" s="27"/>
      <c r="F8" s="27"/>
      <c r="G8" s="27"/>
      <c r="H8" s="27"/>
      <c r="I8" s="27"/>
      <c r="J8" s="27"/>
      <c r="K8" s="27"/>
      <c r="L8" s="27"/>
      <c r="M8" s="27"/>
      <c r="N8" s="27"/>
      <c r="O8" s="28"/>
      <c r="P8" s="53"/>
      <c r="Q8" s="27"/>
      <c r="R8" s="29"/>
      <c r="S8" s="20"/>
      <c r="W8" s="34">
        <f>W7/Z7</f>
        <v>0.65957446808510634</v>
      </c>
      <c r="X8" s="34">
        <f>X7/Z7</f>
        <v>0.34042553191489361</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52</v>
      </c>
      <c r="V9" s="49" t="s">
        <v>14</v>
      </c>
      <c r="W9" s="45">
        <f>SUMIF(D17:D352,"=*34*",E17:E352)/U9</f>
        <v>2.9615384615384617</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0.21153846153846154</v>
      </c>
      <c r="V10" s="44" t="s">
        <v>9</v>
      </c>
      <c r="W10" s="47">
        <f>COUNTIFS(D17:D352,"=*34*",Q17:Q352,"Alta")</f>
        <v>11</v>
      </c>
      <c r="X10" s="48">
        <f>U9-W10</f>
        <v>41</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46321</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tendência de alta pelas médias de 21 e 200 dias e vai mantendo sinal de força altista. Acima dos 19,3 pode buscar projeções nos 21,08 ou 23,97. Teria sinal de realização na perda dos 18,16 mirando os 16,41 ou 15,51.</v>
      </c>
    </row>
    <row r="17" spans="2:260" s="12" customFormat="1" ht="75" customHeight="1" x14ac:dyDescent="0.25">
      <c r="B17" s="3"/>
      <c r="C17" s="9" t="s">
        <v>24</v>
      </c>
      <c r="D17" s="16" t="s">
        <v>25</v>
      </c>
      <c r="E17" s="16">
        <v>6</v>
      </c>
      <c r="F17" s="15">
        <v>13.65</v>
      </c>
      <c r="G17" s="15">
        <v>11.7</v>
      </c>
      <c r="H17" s="15">
        <v>9.75</v>
      </c>
      <c r="I17" s="14"/>
      <c r="J17" s="15">
        <v>14.3</v>
      </c>
      <c r="K17" s="15">
        <v>18.190000000000001</v>
      </c>
      <c r="L17" s="15">
        <v>24.49</v>
      </c>
      <c r="M17" s="54"/>
      <c r="N17" s="15">
        <v>74.567852181000006</v>
      </c>
      <c r="O17" s="15">
        <v>31.895959142999999</v>
      </c>
      <c r="P17" s="15" t="s">
        <v>26</v>
      </c>
      <c r="Q17" s="16" t="s">
        <v>27</v>
      </c>
      <c r="R17" s="37" t="s">
        <v>632</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9</v>
      </c>
      <c r="F18" s="14">
        <v>28.44</v>
      </c>
      <c r="G18" s="14">
        <v>25.98</v>
      </c>
      <c r="H18" s="14">
        <v>23.53</v>
      </c>
      <c r="I18" s="14"/>
      <c r="J18" s="14">
        <v>30.05</v>
      </c>
      <c r="K18" s="14">
        <v>34.950000000000003</v>
      </c>
      <c r="L18" s="14">
        <v>42.89</v>
      </c>
      <c r="M18" s="54"/>
      <c r="N18" s="14">
        <v>62.911110761000003</v>
      </c>
      <c r="O18" s="31">
        <v>23.344570333</v>
      </c>
      <c r="P18" s="31" t="s">
        <v>27</v>
      </c>
      <c r="Q18" s="17" t="s">
        <v>27</v>
      </c>
      <c r="R18" s="38" t="s">
        <v>633</v>
      </c>
      <c r="S18" s="10"/>
      <c r="T18" s="11"/>
      <c r="U18" s="11"/>
      <c r="V18" s="11"/>
      <c r="W18" s="36">
        <f>SUM(E17:E352)/X18</f>
        <v>6.3233532934131738</v>
      </c>
      <c r="X18" s="11">
        <f>COUNT(E17:E352)</f>
        <v>334</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5</v>
      </c>
      <c r="F19" s="15">
        <v>319.81</v>
      </c>
      <c r="G19" s="15">
        <v>273.69</v>
      </c>
      <c r="H19" s="15">
        <v>227.57</v>
      </c>
      <c r="I19" s="14"/>
      <c r="J19" s="15">
        <v>329.82</v>
      </c>
      <c r="K19" s="15">
        <v>422.05</v>
      </c>
      <c r="L19" s="15">
        <v>571.29999999999995</v>
      </c>
      <c r="M19" s="54"/>
      <c r="N19" s="15">
        <v>27.840999934999999</v>
      </c>
      <c r="O19" s="15">
        <v>27.037828503</v>
      </c>
      <c r="P19" s="15" t="s">
        <v>27</v>
      </c>
      <c r="Q19" s="16" t="s">
        <v>26</v>
      </c>
      <c r="R19" s="37" t="s">
        <v>634</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32</v>
      </c>
      <c r="D20" s="17" t="s">
        <v>33</v>
      </c>
      <c r="E20" s="17">
        <v>0</v>
      </c>
      <c r="F20" s="14">
        <v>17.71</v>
      </c>
      <c r="G20" s="14">
        <v>15.48</v>
      </c>
      <c r="H20" s="14">
        <v>13.25</v>
      </c>
      <c r="I20" s="14"/>
      <c r="J20" s="14">
        <v>18.09</v>
      </c>
      <c r="K20" s="14">
        <v>22.54</v>
      </c>
      <c r="L20" s="14">
        <v>29.75</v>
      </c>
      <c r="M20" s="54"/>
      <c r="N20" s="14">
        <v>19.320036858000002</v>
      </c>
      <c r="O20" s="31">
        <v>7.2060612109999997</v>
      </c>
      <c r="P20" s="31" t="s">
        <v>26</v>
      </c>
      <c r="Q20" s="17" t="s">
        <v>26</v>
      </c>
      <c r="R20" s="38" t="s">
        <v>635</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499</v>
      </c>
      <c r="D21" s="16" t="s">
        <v>500</v>
      </c>
      <c r="E21" s="16">
        <v>9</v>
      </c>
      <c r="F21" s="15">
        <v>6.9</v>
      </c>
      <c r="G21" s="15">
        <v>5.82</v>
      </c>
      <c r="H21" s="15">
        <v>4.74</v>
      </c>
      <c r="I21" s="14"/>
      <c r="J21" s="15">
        <v>7.4</v>
      </c>
      <c r="K21" s="15">
        <v>9.5500000000000007</v>
      </c>
      <c r="L21" s="15">
        <v>13.03</v>
      </c>
      <c r="M21" s="54"/>
      <c r="N21" s="15">
        <v>91.416024410999995</v>
      </c>
      <c r="O21" s="15">
        <v>15.807032618999999</v>
      </c>
      <c r="P21" s="15" t="s">
        <v>27</v>
      </c>
      <c r="Q21" s="16" t="s">
        <v>27</v>
      </c>
      <c r="R21" s="37" t="s">
        <v>636</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34</v>
      </c>
      <c r="D22" s="17" t="s">
        <v>35</v>
      </c>
      <c r="E22" s="17">
        <v>9</v>
      </c>
      <c r="F22" s="14">
        <v>34.25</v>
      </c>
      <c r="G22" s="14">
        <v>30.69</v>
      </c>
      <c r="H22" s="14">
        <v>27.14</v>
      </c>
      <c r="I22" s="14"/>
      <c r="J22" s="14">
        <v>35.950000000000003</v>
      </c>
      <c r="K22" s="14">
        <v>43.05</v>
      </c>
      <c r="L22" s="14">
        <v>54.54</v>
      </c>
      <c r="M22" s="54"/>
      <c r="N22" s="14">
        <v>69.683029254000004</v>
      </c>
      <c r="O22" s="31">
        <v>281.76153519000002</v>
      </c>
      <c r="P22" s="31" t="s">
        <v>27</v>
      </c>
      <c r="Q22" s="17" t="s">
        <v>27</v>
      </c>
      <c r="R22" s="38" t="s">
        <v>637</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36</v>
      </c>
      <c r="D23" s="16" t="s">
        <v>37</v>
      </c>
      <c r="E23" s="16">
        <v>9</v>
      </c>
      <c r="F23" s="15">
        <v>16.38</v>
      </c>
      <c r="G23" s="15">
        <v>13.94</v>
      </c>
      <c r="H23" s="15">
        <v>11.51</v>
      </c>
      <c r="I23" s="14"/>
      <c r="J23" s="15">
        <v>18.68</v>
      </c>
      <c r="K23" s="15">
        <v>23.54</v>
      </c>
      <c r="L23" s="15">
        <v>31.42</v>
      </c>
      <c r="M23" s="54"/>
      <c r="N23" s="15">
        <v>55.475555616999998</v>
      </c>
      <c r="O23" s="15">
        <v>47.004852524</v>
      </c>
      <c r="P23" s="15" t="s">
        <v>27</v>
      </c>
      <c r="Q23" s="16" t="s">
        <v>27</v>
      </c>
      <c r="R23" s="37" t="s">
        <v>638</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38</v>
      </c>
      <c r="D24" s="17" t="s">
        <v>39</v>
      </c>
      <c r="E24" s="17">
        <v>0</v>
      </c>
      <c r="F24" s="14">
        <v>133.38</v>
      </c>
      <c r="G24" s="14">
        <v>123.98</v>
      </c>
      <c r="H24" s="14">
        <v>114.58</v>
      </c>
      <c r="I24" s="14"/>
      <c r="J24" s="14">
        <v>136.25</v>
      </c>
      <c r="K24" s="14">
        <v>155.04</v>
      </c>
      <c r="L24" s="14">
        <v>185.44</v>
      </c>
      <c r="M24" s="54"/>
      <c r="N24" s="14">
        <v>23.335394675</v>
      </c>
      <c r="O24" s="31">
        <v>50.236589419000005</v>
      </c>
      <c r="P24" s="31" t="s">
        <v>26</v>
      </c>
      <c r="Q24" s="17" t="s">
        <v>26</v>
      </c>
      <c r="R24" s="38" t="s">
        <v>639</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40</v>
      </c>
      <c r="D25" s="16" t="s">
        <v>41</v>
      </c>
      <c r="E25" s="16">
        <v>10</v>
      </c>
      <c r="F25" s="15">
        <v>37.9</v>
      </c>
      <c r="G25" s="15">
        <v>34.700000000000003</v>
      </c>
      <c r="H25" s="15">
        <v>31.5</v>
      </c>
      <c r="I25" s="14"/>
      <c r="J25" s="15">
        <v>40.950000000000003</v>
      </c>
      <c r="K25" s="15">
        <v>47.34</v>
      </c>
      <c r="L25" s="15">
        <v>57.69</v>
      </c>
      <c r="M25" s="54"/>
      <c r="N25" s="15">
        <v>70.730095954000006</v>
      </c>
      <c r="O25" s="15">
        <v>57.021862094999996</v>
      </c>
      <c r="P25" s="15" t="s">
        <v>27</v>
      </c>
      <c r="Q25" s="16" t="s">
        <v>27</v>
      </c>
      <c r="R25" s="37" t="s">
        <v>640</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42</v>
      </c>
      <c r="D26" s="17" t="s">
        <v>43</v>
      </c>
      <c r="E26" s="17">
        <v>0</v>
      </c>
      <c r="F26" s="14">
        <v>61.91</v>
      </c>
      <c r="G26" s="14">
        <v>57.32</v>
      </c>
      <c r="H26" s="14">
        <v>52.73</v>
      </c>
      <c r="I26" s="14"/>
      <c r="J26" s="14">
        <v>63</v>
      </c>
      <c r="K26" s="14">
        <v>72.17</v>
      </c>
      <c r="L26" s="14">
        <v>87.01</v>
      </c>
      <c r="M26" s="54"/>
      <c r="N26" s="14">
        <v>35.105257647999998</v>
      </c>
      <c r="O26" s="31">
        <v>45.298115840999998</v>
      </c>
      <c r="P26" s="31" t="s">
        <v>26</v>
      </c>
      <c r="Q26" s="17" t="s">
        <v>26</v>
      </c>
      <c r="R26" s="38" t="s">
        <v>641</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44</v>
      </c>
      <c r="D27" s="16" t="s">
        <v>45</v>
      </c>
      <c r="E27" s="16">
        <v>7</v>
      </c>
      <c r="F27" s="15">
        <v>16.59</v>
      </c>
      <c r="G27" s="15">
        <v>15.82</v>
      </c>
      <c r="H27" s="15">
        <v>15.05</v>
      </c>
      <c r="I27" s="14"/>
      <c r="J27" s="15">
        <v>17</v>
      </c>
      <c r="K27" s="15">
        <v>18.53</v>
      </c>
      <c r="L27" s="15">
        <v>21</v>
      </c>
      <c r="M27" s="54"/>
      <c r="N27" s="15">
        <v>58.990589634999999</v>
      </c>
      <c r="O27" s="15">
        <v>562.44291876</v>
      </c>
      <c r="P27" s="15" t="s">
        <v>27</v>
      </c>
      <c r="Q27" s="16" t="s">
        <v>27</v>
      </c>
      <c r="R27" s="37" t="s">
        <v>642</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46</v>
      </c>
      <c r="D28" s="17" t="s">
        <v>47</v>
      </c>
      <c r="E28" s="17">
        <v>10</v>
      </c>
      <c r="F28" s="14">
        <v>5.96</v>
      </c>
      <c r="G28" s="14">
        <v>4.68</v>
      </c>
      <c r="H28" s="14">
        <v>3.4</v>
      </c>
      <c r="I28" s="14"/>
      <c r="J28" s="14">
        <v>7.5</v>
      </c>
      <c r="K28" s="14">
        <v>10.050000000000001</v>
      </c>
      <c r="L28" s="14">
        <v>14.18</v>
      </c>
      <c r="M28" s="54"/>
      <c r="N28" s="14">
        <v>60.421890185999999</v>
      </c>
      <c r="O28" s="31">
        <v>16.900699713999998</v>
      </c>
      <c r="P28" s="31" t="s">
        <v>27</v>
      </c>
      <c r="Q28" s="17" t="s">
        <v>27</v>
      </c>
      <c r="R28" s="38" t="s">
        <v>643</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48</v>
      </c>
      <c r="D29" s="16" t="s">
        <v>49</v>
      </c>
      <c r="E29" s="16">
        <v>7</v>
      </c>
      <c r="F29" s="15">
        <v>4.83</v>
      </c>
      <c r="G29" s="15">
        <v>3.62</v>
      </c>
      <c r="H29" s="15">
        <v>2.41</v>
      </c>
      <c r="I29" s="14"/>
      <c r="J29" s="15">
        <v>5.83</v>
      </c>
      <c r="K29" s="15">
        <v>8.24</v>
      </c>
      <c r="L29" s="15">
        <v>12.15</v>
      </c>
      <c r="M29" s="54"/>
      <c r="N29" s="15">
        <v>62.175532969000002</v>
      </c>
      <c r="O29" s="15">
        <v>55.269625142999999</v>
      </c>
      <c r="P29" s="15" t="s">
        <v>27</v>
      </c>
      <c r="Q29" s="16" t="s">
        <v>27</v>
      </c>
      <c r="R29" s="37" t="s">
        <v>644</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50</v>
      </c>
      <c r="D30" s="17" t="s">
        <v>51</v>
      </c>
      <c r="E30" s="17">
        <v>7</v>
      </c>
      <c r="F30" s="14">
        <v>86.49</v>
      </c>
      <c r="G30" s="14">
        <v>80.75</v>
      </c>
      <c r="H30" s="14">
        <v>75.010000000000005</v>
      </c>
      <c r="I30" s="14"/>
      <c r="J30" s="14">
        <v>89.4</v>
      </c>
      <c r="K30" s="14">
        <v>100.87</v>
      </c>
      <c r="L30" s="14">
        <v>119.44</v>
      </c>
      <c r="M30" s="54"/>
      <c r="N30" s="14">
        <v>53.170244113999999</v>
      </c>
      <c r="O30" s="31">
        <v>33.717682850999999</v>
      </c>
      <c r="P30" s="31" t="s">
        <v>27</v>
      </c>
      <c r="Q30" s="17" t="s">
        <v>27</v>
      </c>
      <c r="R30" s="38" t="s">
        <v>645</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598</v>
      </c>
      <c r="D31" s="16" t="s">
        <v>599</v>
      </c>
      <c r="E31" s="16">
        <v>2</v>
      </c>
      <c r="F31" s="15">
        <v>188.02</v>
      </c>
      <c r="G31" s="15">
        <v>127.95</v>
      </c>
      <c r="H31" s="15">
        <v>67.88</v>
      </c>
      <c r="I31" s="14"/>
      <c r="J31" s="15">
        <v>194.01</v>
      </c>
      <c r="K31" s="15">
        <v>314.14</v>
      </c>
      <c r="L31" s="15">
        <v>508.53</v>
      </c>
      <c r="M31" s="54"/>
      <c r="N31" s="15">
        <v>18.26298182</v>
      </c>
      <c r="O31" s="15">
        <v>2.1187831790999998</v>
      </c>
      <c r="P31" s="15" t="s">
        <v>26</v>
      </c>
      <c r="Q31" s="16" t="s">
        <v>26</v>
      </c>
      <c r="R31" s="37" t="s">
        <v>646</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52</v>
      </c>
      <c r="D32" s="17" t="s">
        <v>53</v>
      </c>
      <c r="E32" s="17">
        <v>10</v>
      </c>
      <c r="F32" s="14">
        <v>6.55</v>
      </c>
      <c r="G32" s="14">
        <v>5.13</v>
      </c>
      <c r="H32" s="14">
        <v>3.72</v>
      </c>
      <c r="I32" s="14"/>
      <c r="J32" s="14">
        <v>7.23</v>
      </c>
      <c r="K32" s="14">
        <v>10.050000000000001</v>
      </c>
      <c r="L32" s="14">
        <v>14.62</v>
      </c>
      <c r="M32" s="54"/>
      <c r="N32" s="14">
        <v>73.082386440999997</v>
      </c>
      <c r="O32" s="31">
        <v>9.2147468095000011</v>
      </c>
      <c r="P32" s="31" t="s">
        <v>27</v>
      </c>
      <c r="Q32" s="17" t="s">
        <v>27</v>
      </c>
      <c r="R32" s="38" t="s">
        <v>647</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456</v>
      </c>
      <c r="D33" s="16" t="s">
        <v>457</v>
      </c>
      <c r="E33" s="16">
        <v>0</v>
      </c>
      <c r="F33" s="15">
        <v>141.49</v>
      </c>
      <c r="G33" s="15">
        <v>127.14</v>
      </c>
      <c r="H33" s="15">
        <v>112.79</v>
      </c>
      <c r="I33" s="14"/>
      <c r="J33" s="15">
        <v>144.87</v>
      </c>
      <c r="K33" s="15">
        <v>173.56</v>
      </c>
      <c r="L33" s="15">
        <v>219.99</v>
      </c>
      <c r="M33" s="54"/>
      <c r="N33" s="15">
        <v>22.687171109000001</v>
      </c>
      <c r="O33" s="15">
        <v>9.0610875480999997</v>
      </c>
      <c r="P33" s="15" t="s">
        <v>26</v>
      </c>
      <c r="Q33" s="16" t="s">
        <v>26</v>
      </c>
      <c r="R33" s="37" t="s">
        <v>648</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54</v>
      </c>
      <c r="D34" s="17" t="s">
        <v>55</v>
      </c>
      <c r="E34" s="17">
        <v>9</v>
      </c>
      <c r="F34" s="14">
        <v>13.38</v>
      </c>
      <c r="G34" s="14">
        <v>11.32</v>
      </c>
      <c r="H34" s="14">
        <v>9.27</v>
      </c>
      <c r="I34" s="14"/>
      <c r="J34" s="14">
        <v>14.23</v>
      </c>
      <c r="K34" s="14">
        <v>18.329999999999998</v>
      </c>
      <c r="L34" s="14">
        <v>24.97</v>
      </c>
      <c r="M34" s="54"/>
      <c r="N34" s="14">
        <v>67.449542066999996</v>
      </c>
      <c r="O34" s="31">
        <v>256.19410985999997</v>
      </c>
      <c r="P34" s="31" t="s">
        <v>27</v>
      </c>
      <c r="Q34" s="17" t="s">
        <v>27</v>
      </c>
      <c r="R34" s="38" t="s">
        <v>649</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56</v>
      </c>
      <c r="D35" s="16" t="s">
        <v>57</v>
      </c>
      <c r="E35" s="16">
        <v>3</v>
      </c>
      <c r="F35" s="15">
        <v>127.61</v>
      </c>
      <c r="G35" s="15">
        <v>103.25</v>
      </c>
      <c r="H35" s="15">
        <v>78.89</v>
      </c>
      <c r="I35" s="14"/>
      <c r="J35" s="15">
        <v>133.59</v>
      </c>
      <c r="K35" s="15">
        <v>182.3</v>
      </c>
      <c r="L35" s="15">
        <v>261.14</v>
      </c>
      <c r="M35" s="54"/>
      <c r="N35" s="15">
        <v>34.125966230000003</v>
      </c>
      <c r="O35" s="15">
        <v>104.47001433000001</v>
      </c>
      <c r="P35" s="15" t="s">
        <v>27</v>
      </c>
      <c r="Q35" s="16" t="s">
        <v>26</v>
      </c>
      <c r="R35" s="37" t="s">
        <v>650</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58</v>
      </c>
      <c r="D36" s="17" t="s">
        <v>59</v>
      </c>
      <c r="E36" s="17">
        <v>9</v>
      </c>
      <c r="F36" s="14">
        <v>14.78</v>
      </c>
      <c r="G36" s="14">
        <v>12.8</v>
      </c>
      <c r="H36" s="14">
        <v>10.83</v>
      </c>
      <c r="I36" s="14"/>
      <c r="J36" s="14">
        <v>16.36</v>
      </c>
      <c r="K36" s="14">
        <v>20.3</v>
      </c>
      <c r="L36" s="14">
        <v>26.68</v>
      </c>
      <c r="M36" s="54"/>
      <c r="N36" s="14">
        <v>62.255612300999999</v>
      </c>
      <c r="O36" s="31">
        <v>83.642927666999995</v>
      </c>
      <c r="P36" s="31" t="s">
        <v>27</v>
      </c>
      <c r="Q36" s="17" t="s">
        <v>27</v>
      </c>
      <c r="R36" s="38" t="s">
        <v>651</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652</v>
      </c>
      <c r="D37" s="16" t="s">
        <v>653</v>
      </c>
      <c r="E37" s="16">
        <v>9</v>
      </c>
      <c r="F37" s="15">
        <v>16.14</v>
      </c>
      <c r="G37" s="15">
        <v>13.98</v>
      </c>
      <c r="H37" s="15">
        <v>11.83</v>
      </c>
      <c r="I37" s="14"/>
      <c r="J37" s="15">
        <v>17.55</v>
      </c>
      <c r="K37" s="15">
        <v>21.85</v>
      </c>
      <c r="L37" s="15">
        <v>28.81</v>
      </c>
      <c r="M37" s="54"/>
      <c r="N37" s="15">
        <v>68.623136689999995</v>
      </c>
      <c r="O37" s="15">
        <v>2.4183516667</v>
      </c>
      <c r="P37" s="15" t="s">
        <v>27</v>
      </c>
      <c r="Q37" s="16" t="s">
        <v>27</v>
      </c>
      <c r="R37" s="37" t="s">
        <v>654</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60</v>
      </c>
      <c r="D38" s="17" t="s">
        <v>61</v>
      </c>
      <c r="E38" s="17">
        <v>7</v>
      </c>
      <c r="F38" s="14">
        <v>58</v>
      </c>
      <c r="G38" s="14">
        <v>53.88</v>
      </c>
      <c r="H38" s="14">
        <v>49.76</v>
      </c>
      <c r="I38" s="14"/>
      <c r="J38" s="14">
        <v>61.96</v>
      </c>
      <c r="K38" s="14">
        <v>70.19</v>
      </c>
      <c r="L38" s="14">
        <v>83.51</v>
      </c>
      <c r="M38" s="54"/>
      <c r="N38" s="14">
        <v>47.677494305000003</v>
      </c>
      <c r="O38" s="31">
        <v>1222.0709469000001</v>
      </c>
      <c r="P38" s="31" t="s">
        <v>27</v>
      </c>
      <c r="Q38" s="17" t="s">
        <v>27</v>
      </c>
      <c r="R38" s="38" t="s">
        <v>655</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60</v>
      </c>
      <c r="D39" s="16" t="s">
        <v>62</v>
      </c>
      <c r="E39" s="16">
        <v>7</v>
      </c>
      <c r="F39" s="15">
        <v>58.16</v>
      </c>
      <c r="G39" s="15">
        <v>53.73</v>
      </c>
      <c r="H39" s="15">
        <v>49.31</v>
      </c>
      <c r="I39" s="14"/>
      <c r="J39" s="15">
        <v>62.35</v>
      </c>
      <c r="K39" s="15">
        <v>71.19</v>
      </c>
      <c r="L39" s="15">
        <v>85.5</v>
      </c>
      <c r="M39" s="54"/>
      <c r="N39" s="15">
        <v>47.123333432999999</v>
      </c>
      <c r="O39" s="15">
        <v>134.35279529000002</v>
      </c>
      <c r="P39" s="15" t="s">
        <v>27</v>
      </c>
      <c r="Q39" s="16" t="s">
        <v>27</v>
      </c>
      <c r="R39" s="37" t="s">
        <v>656</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63</v>
      </c>
      <c r="D40" s="17" t="s">
        <v>64</v>
      </c>
      <c r="E40" s="17">
        <v>7</v>
      </c>
      <c r="F40" s="14">
        <v>10.220000000000001</v>
      </c>
      <c r="G40" s="14">
        <v>5.03</v>
      </c>
      <c r="H40" s="14">
        <v>-0.14000000000000001</v>
      </c>
      <c r="I40" s="14"/>
      <c r="J40" s="14">
        <v>18</v>
      </c>
      <c r="K40" s="14">
        <v>28.36</v>
      </c>
      <c r="L40" s="14">
        <v>45.13</v>
      </c>
      <c r="M40" s="54"/>
      <c r="N40" s="14">
        <v>54.916324516000003</v>
      </c>
      <c r="O40" s="31">
        <v>7.7764146667</v>
      </c>
      <c r="P40" s="31" t="s">
        <v>27</v>
      </c>
      <c r="Q40" s="17" t="s">
        <v>27</v>
      </c>
      <c r="R40" s="38" t="s">
        <v>657</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63</v>
      </c>
      <c r="D41" s="16" t="s">
        <v>523</v>
      </c>
      <c r="E41" s="16">
        <v>2</v>
      </c>
      <c r="F41" s="15">
        <v>1.1200000000000001</v>
      </c>
      <c r="G41" s="15">
        <v>0.59</v>
      </c>
      <c r="H41" s="15">
        <v>0.06</v>
      </c>
      <c r="I41" s="14"/>
      <c r="J41" s="15">
        <v>1.1599999999999999</v>
      </c>
      <c r="K41" s="15">
        <v>2.21</v>
      </c>
      <c r="L41" s="15">
        <v>3.92</v>
      </c>
      <c r="M41" s="54"/>
      <c r="N41" s="15">
        <v>38.663644568999999</v>
      </c>
      <c r="O41" s="15">
        <v>3.9905377619000002</v>
      </c>
      <c r="P41" s="15" t="s">
        <v>26</v>
      </c>
      <c r="Q41" s="16" t="s">
        <v>26</v>
      </c>
      <c r="R41" s="37" t="s">
        <v>658</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466</v>
      </c>
      <c r="D42" s="17" t="s">
        <v>467</v>
      </c>
      <c r="E42" s="17">
        <v>0</v>
      </c>
      <c r="F42" s="14">
        <v>14.88</v>
      </c>
      <c r="G42" s="14">
        <v>11.52</v>
      </c>
      <c r="H42" s="14">
        <v>8.16</v>
      </c>
      <c r="I42" s="14"/>
      <c r="J42" s="14">
        <v>15.42</v>
      </c>
      <c r="K42" s="14">
        <v>22.13</v>
      </c>
      <c r="L42" s="14">
        <v>33</v>
      </c>
      <c r="M42" s="54"/>
      <c r="N42" s="14">
        <v>24.143936326999999</v>
      </c>
      <c r="O42" s="31">
        <v>3.0665452380999998</v>
      </c>
      <c r="P42" s="31" t="s">
        <v>26</v>
      </c>
      <c r="Q42" s="17" t="s">
        <v>26</v>
      </c>
      <c r="R42" s="38" t="s">
        <v>659</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65</v>
      </c>
      <c r="D43" s="16" t="s">
        <v>66</v>
      </c>
      <c r="E43" s="16">
        <v>9</v>
      </c>
      <c r="F43" s="15">
        <v>24.46</v>
      </c>
      <c r="G43" s="15">
        <v>20.22</v>
      </c>
      <c r="H43" s="15">
        <v>15.99</v>
      </c>
      <c r="I43" s="14"/>
      <c r="J43" s="15">
        <v>28</v>
      </c>
      <c r="K43" s="15">
        <v>36.46</v>
      </c>
      <c r="L43" s="15">
        <v>50.16</v>
      </c>
      <c r="M43" s="54"/>
      <c r="N43" s="15">
        <v>63.137150953999999</v>
      </c>
      <c r="O43" s="15">
        <v>126.01447223</v>
      </c>
      <c r="P43" s="15" t="s">
        <v>27</v>
      </c>
      <c r="Q43" s="16" t="s">
        <v>27</v>
      </c>
      <c r="R43" s="37" t="s">
        <v>660</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67</v>
      </c>
      <c r="D44" s="17" t="s">
        <v>68</v>
      </c>
      <c r="E44" s="17">
        <v>10</v>
      </c>
      <c r="F44" s="14">
        <v>22.7</v>
      </c>
      <c r="G44" s="14">
        <v>19.5</v>
      </c>
      <c r="H44" s="14">
        <v>16.3</v>
      </c>
      <c r="I44" s="14"/>
      <c r="J44" s="14">
        <v>24.28</v>
      </c>
      <c r="K44" s="14">
        <v>30.67</v>
      </c>
      <c r="L44" s="14">
        <v>41.01</v>
      </c>
      <c r="M44" s="54"/>
      <c r="N44" s="14">
        <v>71.283373506000004</v>
      </c>
      <c r="O44" s="31">
        <v>1266.6475343</v>
      </c>
      <c r="P44" s="31" t="s">
        <v>27</v>
      </c>
      <c r="Q44" s="17" t="s">
        <v>27</v>
      </c>
      <c r="R44" s="38" t="s">
        <v>661</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69</v>
      </c>
      <c r="D45" s="16" t="s">
        <v>70</v>
      </c>
      <c r="E45" s="16">
        <v>9</v>
      </c>
      <c r="F45" s="15">
        <v>7.04</v>
      </c>
      <c r="G45" s="15">
        <v>6.25</v>
      </c>
      <c r="H45" s="15">
        <v>5.46</v>
      </c>
      <c r="I45" s="14"/>
      <c r="J45" s="15">
        <v>7.3</v>
      </c>
      <c r="K45" s="15">
        <v>8.8699999999999992</v>
      </c>
      <c r="L45" s="15">
        <v>11.41</v>
      </c>
      <c r="M45" s="54"/>
      <c r="N45" s="15">
        <v>71.306778116999993</v>
      </c>
      <c r="O45" s="15">
        <v>10.816290951999999</v>
      </c>
      <c r="P45" s="15" t="s">
        <v>27</v>
      </c>
      <c r="Q45" s="16" t="s">
        <v>27</v>
      </c>
      <c r="R45" s="37" t="s">
        <v>662</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501</v>
      </c>
      <c r="D46" s="17" t="s">
        <v>502</v>
      </c>
      <c r="E46" s="17">
        <v>0</v>
      </c>
      <c r="F46" s="14">
        <v>63.1</v>
      </c>
      <c r="G46" s="14">
        <v>56.15</v>
      </c>
      <c r="H46" s="14">
        <v>49.21</v>
      </c>
      <c r="I46" s="14"/>
      <c r="J46" s="14">
        <v>64.62</v>
      </c>
      <c r="K46" s="14">
        <v>78.5</v>
      </c>
      <c r="L46" s="14">
        <v>100.97</v>
      </c>
      <c r="M46" s="54"/>
      <c r="N46" s="14">
        <v>25.333541069999999</v>
      </c>
      <c r="O46" s="31">
        <v>4.0256618632999999</v>
      </c>
      <c r="P46" s="31" t="s">
        <v>26</v>
      </c>
      <c r="Q46" s="17" t="s">
        <v>26</v>
      </c>
      <c r="R46" s="38" t="s">
        <v>663</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71</v>
      </c>
      <c r="D47" s="16" t="s">
        <v>72</v>
      </c>
      <c r="E47" s="16">
        <v>9</v>
      </c>
      <c r="F47" s="15">
        <v>17.55</v>
      </c>
      <c r="G47" s="15">
        <v>15.61</v>
      </c>
      <c r="H47" s="15">
        <v>13.68</v>
      </c>
      <c r="I47" s="14"/>
      <c r="J47" s="15">
        <v>19.079999999999998</v>
      </c>
      <c r="K47" s="15">
        <v>22.94</v>
      </c>
      <c r="L47" s="15">
        <v>29.18</v>
      </c>
      <c r="M47" s="54"/>
      <c r="N47" s="15">
        <v>61.795821009999997</v>
      </c>
      <c r="O47" s="15">
        <v>36.836390762000001</v>
      </c>
      <c r="P47" s="15" t="s">
        <v>27</v>
      </c>
      <c r="Q47" s="16" t="s">
        <v>27</v>
      </c>
      <c r="R47" s="37" t="s">
        <v>664</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73</v>
      </c>
      <c r="D48" s="17" t="s">
        <v>74</v>
      </c>
      <c r="E48" s="17">
        <v>10</v>
      </c>
      <c r="F48" s="14">
        <v>42.79</v>
      </c>
      <c r="G48" s="14">
        <v>40.25</v>
      </c>
      <c r="H48" s="14">
        <v>37.72</v>
      </c>
      <c r="I48" s="14"/>
      <c r="J48" s="14">
        <v>43.72</v>
      </c>
      <c r="K48" s="14">
        <v>48.78</v>
      </c>
      <c r="L48" s="14">
        <v>56.98</v>
      </c>
      <c r="M48" s="54"/>
      <c r="N48" s="14">
        <v>75.623710125000002</v>
      </c>
      <c r="O48" s="31">
        <v>286.12403509999996</v>
      </c>
      <c r="P48" s="31" t="s">
        <v>27</v>
      </c>
      <c r="Q48" s="17" t="s">
        <v>27</v>
      </c>
      <c r="R48" s="38" t="s">
        <v>665</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75</v>
      </c>
      <c r="D49" s="16" t="s">
        <v>76</v>
      </c>
      <c r="E49" s="16">
        <v>9</v>
      </c>
      <c r="F49" s="15">
        <v>32.71</v>
      </c>
      <c r="G49" s="15">
        <v>28.75</v>
      </c>
      <c r="H49" s="15">
        <v>24.8</v>
      </c>
      <c r="I49" s="14"/>
      <c r="J49" s="15">
        <v>34.799999999999997</v>
      </c>
      <c r="K49" s="15">
        <v>42.7</v>
      </c>
      <c r="L49" s="15">
        <v>55.5</v>
      </c>
      <c r="M49" s="54"/>
      <c r="N49" s="15">
        <v>70.242068376000006</v>
      </c>
      <c r="O49" s="15">
        <v>34.671291237999995</v>
      </c>
      <c r="P49" s="15" t="s">
        <v>27</v>
      </c>
      <c r="Q49" s="16" t="s">
        <v>27</v>
      </c>
      <c r="R49" s="37" t="s">
        <v>666</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77</v>
      </c>
      <c r="D50" s="17" t="s">
        <v>78</v>
      </c>
      <c r="E50" s="17">
        <v>7</v>
      </c>
      <c r="F50" s="14">
        <v>135.31</v>
      </c>
      <c r="G50" s="14">
        <v>130.47999999999999</v>
      </c>
      <c r="H50" s="14">
        <v>125.66</v>
      </c>
      <c r="I50" s="14"/>
      <c r="J50" s="14">
        <v>138.71</v>
      </c>
      <c r="K50" s="14">
        <v>148.35</v>
      </c>
      <c r="L50" s="14">
        <v>163.95</v>
      </c>
      <c r="M50" s="54"/>
      <c r="N50" s="14">
        <v>68.863502104000005</v>
      </c>
      <c r="O50" s="31">
        <v>9.2836004166999988</v>
      </c>
      <c r="P50" s="31" t="s">
        <v>27</v>
      </c>
      <c r="Q50" s="17" t="s">
        <v>27</v>
      </c>
      <c r="R50" s="38" t="s">
        <v>667</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79</v>
      </c>
      <c r="D51" s="16" t="s">
        <v>80</v>
      </c>
      <c r="E51" s="16">
        <v>10</v>
      </c>
      <c r="F51" s="15">
        <v>11.76</v>
      </c>
      <c r="G51" s="15">
        <v>10.26</v>
      </c>
      <c r="H51" s="15">
        <v>8.76</v>
      </c>
      <c r="I51" s="14"/>
      <c r="J51" s="15">
        <v>13.07</v>
      </c>
      <c r="K51" s="15">
        <v>16.059999999999999</v>
      </c>
      <c r="L51" s="15">
        <v>20.91</v>
      </c>
      <c r="M51" s="54"/>
      <c r="N51" s="15">
        <v>59.245050546999998</v>
      </c>
      <c r="O51" s="15">
        <v>3.9108233332999998</v>
      </c>
      <c r="P51" s="15" t="s">
        <v>27</v>
      </c>
      <c r="Q51" s="16" t="s">
        <v>27</v>
      </c>
      <c r="R51" s="37" t="s">
        <v>668</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81</v>
      </c>
      <c r="D52" s="17" t="s">
        <v>82</v>
      </c>
      <c r="E52" s="17">
        <v>10</v>
      </c>
      <c r="F52" s="14">
        <v>7.98</v>
      </c>
      <c r="G52" s="14">
        <v>6.77</v>
      </c>
      <c r="H52" s="14">
        <v>5.56</v>
      </c>
      <c r="I52" s="14"/>
      <c r="J52" s="14">
        <v>8.84</v>
      </c>
      <c r="K52" s="14">
        <v>11.25</v>
      </c>
      <c r="L52" s="14">
        <v>15.16</v>
      </c>
      <c r="M52" s="54"/>
      <c r="N52" s="14">
        <v>59.469091022999997</v>
      </c>
      <c r="O52" s="31">
        <v>6.5697015713999996</v>
      </c>
      <c r="P52" s="31" t="s">
        <v>27</v>
      </c>
      <c r="Q52" s="17" t="s">
        <v>27</v>
      </c>
      <c r="R52" s="38" t="s">
        <v>669</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670</v>
      </c>
      <c r="D53" s="16" t="s">
        <v>671</v>
      </c>
      <c r="E53" s="16">
        <v>0</v>
      </c>
      <c r="F53" s="15">
        <v>4.43</v>
      </c>
      <c r="G53" s="15">
        <v>3.78</v>
      </c>
      <c r="H53" s="15">
        <v>3.14</v>
      </c>
      <c r="I53" s="14"/>
      <c r="J53" s="15">
        <v>4.6900000000000004</v>
      </c>
      <c r="K53" s="15">
        <v>5.97</v>
      </c>
      <c r="L53" s="15">
        <v>8.0500000000000007</v>
      </c>
      <c r="M53" s="54"/>
      <c r="N53" s="15">
        <v>36.166258943000003</v>
      </c>
      <c r="O53" s="15">
        <v>2.3524885367000001</v>
      </c>
      <c r="P53" s="15" t="s">
        <v>26</v>
      </c>
      <c r="Q53" s="16" t="s">
        <v>26</v>
      </c>
      <c r="R53" s="37" t="s">
        <v>672</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83</v>
      </c>
      <c r="D54" s="17" t="s">
        <v>84</v>
      </c>
      <c r="E54" s="17">
        <v>10</v>
      </c>
      <c r="F54" s="14">
        <v>18.14</v>
      </c>
      <c r="G54" s="14">
        <v>15.75</v>
      </c>
      <c r="H54" s="14">
        <v>13.36</v>
      </c>
      <c r="I54" s="14"/>
      <c r="J54" s="14">
        <v>19.440000000000001</v>
      </c>
      <c r="K54" s="14">
        <v>24.21</v>
      </c>
      <c r="L54" s="14">
        <v>31.94</v>
      </c>
      <c r="M54" s="54"/>
      <c r="N54" s="14">
        <v>63.223925246999997</v>
      </c>
      <c r="O54" s="31">
        <v>12.317689047</v>
      </c>
      <c r="P54" s="31" t="s">
        <v>27</v>
      </c>
      <c r="Q54" s="17" t="s">
        <v>27</v>
      </c>
      <c r="R54" s="38" t="s">
        <v>673</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85</v>
      </c>
      <c r="D55" s="16" t="s">
        <v>86</v>
      </c>
      <c r="E55" s="16">
        <v>9</v>
      </c>
      <c r="F55" s="15">
        <v>17.39</v>
      </c>
      <c r="G55" s="15">
        <v>15.44</v>
      </c>
      <c r="H55" s="15">
        <v>13.49</v>
      </c>
      <c r="I55" s="14"/>
      <c r="J55" s="15">
        <v>19.89</v>
      </c>
      <c r="K55" s="15">
        <v>23.78</v>
      </c>
      <c r="L55" s="15">
        <v>30.08</v>
      </c>
      <c r="M55" s="54"/>
      <c r="N55" s="15">
        <v>56.362757576999996</v>
      </c>
      <c r="O55" s="15">
        <v>323.32035632999998</v>
      </c>
      <c r="P55" s="15" t="s">
        <v>27</v>
      </c>
      <c r="Q55" s="16" t="s">
        <v>27</v>
      </c>
      <c r="R55" s="37" t="s">
        <v>674</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85</v>
      </c>
      <c r="D56" s="17" t="s">
        <v>87</v>
      </c>
      <c r="E56" s="17">
        <v>10</v>
      </c>
      <c r="F56" s="14">
        <v>19.64</v>
      </c>
      <c r="G56" s="14">
        <v>17.399999999999999</v>
      </c>
      <c r="H56" s="14">
        <v>15.17</v>
      </c>
      <c r="I56" s="14"/>
      <c r="J56" s="14">
        <v>22.61</v>
      </c>
      <c r="K56" s="14">
        <v>27.07</v>
      </c>
      <c r="L56" s="14">
        <v>34.299999999999997</v>
      </c>
      <c r="M56" s="54"/>
      <c r="N56" s="14">
        <v>54.099616638999997</v>
      </c>
      <c r="O56" s="31">
        <v>1379.9189302999998</v>
      </c>
      <c r="P56" s="31" t="s">
        <v>27</v>
      </c>
      <c r="Q56" s="17" t="s">
        <v>27</v>
      </c>
      <c r="R56" s="38" t="s">
        <v>675</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88</v>
      </c>
      <c r="D57" s="16" t="s">
        <v>570</v>
      </c>
      <c r="E57" s="16">
        <v>2</v>
      </c>
      <c r="F57" s="15">
        <v>17.5</v>
      </c>
      <c r="G57" s="15">
        <v>16.75</v>
      </c>
      <c r="H57" s="15">
        <v>16</v>
      </c>
      <c r="I57" s="14"/>
      <c r="J57" s="15">
        <v>17.809999999999999</v>
      </c>
      <c r="K57" s="15">
        <v>19.3</v>
      </c>
      <c r="L57" s="15">
        <v>21.72</v>
      </c>
      <c r="M57" s="54"/>
      <c r="N57" s="15">
        <v>38.282020719999998</v>
      </c>
      <c r="O57" s="15">
        <v>1.9201569524</v>
      </c>
      <c r="P57" s="15" t="s">
        <v>26</v>
      </c>
      <c r="Q57" s="16" t="s">
        <v>26</v>
      </c>
      <c r="R57" s="37" t="s">
        <v>676</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88</v>
      </c>
      <c r="D58" s="17" t="s">
        <v>89</v>
      </c>
      <c r="E58" s="17">
        <v>2</v>
      </c>
      <c r="F58" s="14">
        <v>18.82</v>
      </c>
      <c r="G58" s="14">
        <v>17.36</v>
      </c>
      <c r="H58" s="14">
        <v>15.9</v>
      </c>
      <c r="I58" s="14"/>
      <c r="J58" s="14">
        <v>19.14</v>
      </c>
      <c r="K58" s="14">
        <v>22.05</v>
      </c>
      <c r="L58" s="14">
        <v>26.76</v>
      </c>
      <c r="M58" s="54"/>
      <c r="N58" s="14">
        <v>26.489038646000001</v>
      </c>
      <c r="O58" s="31">
        <v>81.714909809999995</v>
      </c>
      <c r="P58" s="31" t="s">
        <v>26</v>
      </c>
      <c r="Q58" s="17" t="s">
        <v>26</v>
      </c>
      <c r="R58" s="38" t="s">
        <v>677</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90</v>
      </c>
      <c r="D59" s="16" t="s">
        <v>91</v>
      </c>
      <c r="E59" s="16">
        <v>10</v>
      </c>
      <c r="F59" s="15">
        <v>16.05</v>
      </c>
      <c r="G59" s="15">
        <v>14.87</v>
      </c>
      <c r="H59" s="15">
        <v>13.7</v>
      </c>
      <c r="I59" s="14"/>
      <c r="J59" s="15">
        <v>16.55</v>
      </c>
      <c r="K59" s="15">
        <v>18.89</v>
      </c>
      <c r="L59" s="15">
        <v>22.68</v>
      </c>
      <c r="M59" s="54"/>
      <c r="N59" s="15">
        <v>68.855615923000002</v>
      </c>
      <c r="O59" s="15">
        <v>104.63575066</v>
      </c>
      <c r="P59" s="15" t="s">
        <v>27</v>
      </c>
      <c r="Q59" s="16" t="s">
        <v>27</v>
      </c>
      <c r="R59" s="37" t="s">
        <v>678</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11</v>
      </c>
      <c r="D60" s="17" t="s">
        <v>92</v>
      </c>
      <c r="E60" s="17">
        <v>9</v>
      </c>
      <c r="F60" s="14">
        <v>23.69</v>
      </c>
      <c r="G60" s="14">
        <v>20.74</v>
      </c>
      <c r="H60" s="14">
        <v>17.8</v>
      </c>
      <c r="I60" s="14"/>
      <c r="J60" s="14">
        <v>27.19</v>
      </c>
      <c r="K60" s="14">
        <v>33.07</v>
      </c>
      <c r="L60" s="14">
        <v>42.58</v>
      </c>
      <c r="M60" s="54"/>
      <c r="N60" s="14">
        <v>62.752374422000003</v>
      </c>
      <c r="O60" s="31">
        <v>1162.948095</v>
      </c>
      <c r="P60" s="31" t="s">
        <v>27</v>
      </c>
      <c r="Q60" s="17" t="s">
        <v>27</v>
      </c>
      <c r="R60" s="38" t="s">
        <v>679</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93</v>
      </c>
      <c r="D61" s="16" t="s">
        <v>94</v>
      </c>
      <c r="E61" s="16">
        <v>6</v>
      </c>
      <c r="F61" s="15">
        <v>18.32</v>
      </c>
      <c r="G61" s="15">
        <v>17.579999999999998</v>
      </c>
      <c r="H61" s="15">
        <v>16.84</v>
      </c>
      <c r="I61" s="14"/>
      <c r="J61" s="15">
        <v>19.14</v>
      </c>
      <c r="K61" s="15">
        <v>20.61</v>
      </c>
      <c r="L61" s="15">
        <v>23</v>
      </c>
      <c r="M61" s="54"/>
      <c r="N61" s="15">
        <v>70.917820886000001</v>
      </c>
      <c r="O61" s="15">
        <v>5.5949206667000002</v>
      </c>
      <c r="P61" s="15" t="s">
        <v>26</v>
      </c>
      <c r="Q61" s="16" t="s">
        <v>27</v>
      </c>
      <c r="R61" s="37" t="s">
        <v>680</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95</v>
      </c>
      <c r="D62" s="17" t="s">
        <v>96</v>
      </c>
      <c r="E62" s="17">
        <v>5</v>
      </c>
      <c r="F62" s="14">
        <v>3.94</v>
      </c>
      <c r="G62" s="14">
        <v>2.58</v>
      </c>
      <c r="H62" s="14">
        <v>1.23</v>
      </c>
      <c r="I62" s="14"/>
      <c r="J62" s="14">
        <v>4.68</v>
      </c>
      <c r="K62" s="14">
        <v>7.38</v>
      </c>
      <c r="L62" s="14">
        <v>11.75</v>
      </c>
      <c r="M62" s="54"/>
      <c r="N62" s="14">
        <v>47.292461187999997</v>
      </c>
      <c r="O62" s="31">
        <v>22.370327285999998</v>
      </c>
      <c r="P62" s="31" t="s">
        <v>26</v>
      </c>
      <c r="Q62" s="17" t="s">
        <v>27</v>
      </c>
      <c r="R62" s="38" t="s">
        <v>681</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97</v>
      </c>
      <c r="D63" s="16" t="s">
        <v>98</v>
      </c>
      <c r="E63" s="16">
        <v>10</v>
      </c>
      <c r="F63" s="15">
        <v>21.05</v>
      </c>
      <c r="G63" s="15">
        <v>19.59</v>
      </c>
      <c r="H63" s="15">
        <v>18.13</v>
      </c>
      <c r="I63" s="14"/>
      <c r="J63" s="15">
        <v>21.69</v>
      </c>
      <c r="K63" s="15">
        <v>24.6</v>
      </c>
      <c r="L63" s="15">
        <v>29.32</v>
      </c>
      <c r="M63" s="54"/>
      <c r="N63" s="15">
        <v>84.050333012999999</v>
      </c>
      <c r="O63" s="15">
        <v>79.868504524000002</v>
      </c>
      <c r="P63" s="15" t="s">
        <v>27</v>
      </c>
      <c r="Q63" s="16" t="s">
        <v>27</v>
      </c>
      <c r="R63" s="37" t="s">
        <v>682</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99</v>
      </c>
      <c r="D64" s="17" t="s">
        <v>100</v>
      </c>
      <c r="E64" s="17">
        <v>0</v>
      </c>
      <c r="F64" s="14">
        <v>22.87</v>
      </c>
      <c r="G64" s="14">
        <v>20.2</v>
      </c>
      <c r="H64" s="14">
        <v>17.54</v>
      </c>
      <c r="I64" s="14"/>
      <c r="J64" s="14">
        <v>23.6</v>
      </c>
      <c r="K64" s="14">
        <v>28.92</v>
      </c>
      <c r="L64" s="14">
        <v>37.53</v>
      </c>
      <c r="M64" s="54"/>
      <c r="N64" s="14">
        <v>24.743439244000001</v>
      </c>
      <c r="O64" s="31">
        <v>9.8647835737999987</v>
      </c>
      <c r="P64" s="31" t="s">
        <v>26</v>
      </c>
      <c r="Q64" s="17" t="s">
        <v>26</v>
      </c>
      <c r="R64" s="38" t="s">
        <v>683</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101</v>
      </c>
      <c r="D65" s="16" t="s">
        <v>102</v>
      </c>
      <c r="E65" s="16">
        <v>10</v>
      </c>
      <c r="F65" s="15">
        <v>77.900000000000006</v>
      </c>
      <c r="G65" s="15">
        <v>66.97</v>
      </c>
      <c r="H65" s="15">
        <v>56.04</v>
      </c>
      <c r="I65" s="14"/>
      <c r="J65" s="15">
        <v>84.59</v>
      </c>
      <c r="K65" s="15">
        <v>106.44</v>
      </c>
      <c r="L65" s="15">
        <v>141.81</v>
      </c>
      <c r="M65" s="54"/>
      <c r="N65" s="15">
        <v>64.299110853000002</v>
      </c>
      <c r="O65" s="15">
        <v>1234.2237165000001</v>
      </c>
      <c r="P65" s="15" t="s">
        <v>27</v>
      </c>
      <c r="Q65" s="16" t="s">
        <v>27</v>
      </c>
      <c r="R65" s="37" t="s">
        <v>684</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103</v>
      </c>
      <c r="D66" s="17" t="s">
        <v>104</v>
      </c>
      <c r="E66" s="17">
        <v>9</v>
      </c>
      <c r="F66" s="14">
        <v>21.16</v>
      </c>
      <c r="G66" s="14">
        <v>19.79</v>
      </c>
      <c r="H66" s="14">
        <v>18.43</v>
      </c>
      <c r="I66" s="14"/>
      <c r="J66" s="14">
        <v>21.96</v>
      </c>
      <c r="K66" s="14">
        <v>24.68</v>
      </c>
      <c r="L66" s="14">
        <v>29.09</v>
      </c>
      <c r="M66" s="54"/>
      <c r="N66" s="14">
        <v>61.126798870000002</v>
      </c>
      <c r="O66" s="31">
        <v>197.17835986</v>
      </c>
      <c r="P66" s="31" t="s">
        <v>27</v>
      </c>
      <c r="Q66" s="17" t="s">
        <v>27</v>
      </c>
      <c r="R66" s="38" t="s">
        <v>685</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105</v>
      </c>
      <c r="D67" s="16" t="s">
        <v>106</v>
      </c>
      <c r="E67" s="16">
        <v>9</v>
      </c>
      <c r="F67" s="15">
        <v>6.29</v>
      </c>
      <c r="G67" s="15">
        <v>5.29</v>
      </c>
      <c r="H67" s="15">
        <v>4.29</v>
      </c>
      <c r="I67" s="14"/>
      <c r="J67" s="15">
        <v>7.27</v>
      </c>
      <c r="K67" s="15">
        <v>9.26</v>
      </c>
      <c r="L67" s="15">
        <v>12.49</v>
      </c>
      <c r="M67" s="54"/>
      <c r="N67" s="15">
        <v>60.520474229999998</v>
      </c>
      <c r="O67" s="15">
        <v>10.419149857000001</v>
      </c>
      <c r="P67" s="15" t="s">
        <v>27</v>
      </c>
      <c r="Q67" s="16" t="s">
        <v>27</v>
      </c>
      <c r="R67" s="37" t="s">
        <v>686</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107</v>
      </c>
      <c r="D68" s="17" t="s">
        <v>108</v>
      </c>
      <c r="E68" s="17">
        <v>7</v>
      </c>
      <c r="F68" s="14">
        <v>1.3</v>
      </c>
      <c r="G68" s="14">
        <v>0.86</v>
      </c>
      <c r="H68" s="14">
        <v>0.42</v>
      </c>
      <c r="I68" s="14"/>
      <c r="J68" s="14">
        <v>1.7</v>
      </c>
      <c r="K68" s="14">
        <v>2.57</v>
      </c>
      <c r="L68" s="14">
        <v>3.98</v>
      </c>
      <c r="M68" s="54"/>
      <c r="N68" s="14">
        <v>61.315510777</v>
      </c>
      <c r="O68" s="31">
        <v>23.595481810000003</v>
      </c>
      <c r="P68" s="31" t="s">
        <v>26</v>
      </c>
      <c r="Q68" s="17" t="s">
        <v>27</v>
      </c>
      <c r="R68" s="38" t="s">
        <v>687</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600</v>
      </c>
      <c r="D69" s="16" t="s">
        <v>601</v>
      </c>
      <c r="E69" s="16">
        <v>0</v>
      </c>
      <c r="F69" s="15">
        <v>214.32</v>
      </c>
      <c r="G69" s="15">
        <v>171.19</v>
      </c>
      <c r="H69" s="15">
        <v>128.06</v>
      </c>
      <c r="I69" s="14"/>
      <c r="J69" s="15">
        <v>221.32</v>
      </c>
      <c r="K69" s="15">
        <v>307.57</v>
      </c>
      <c r="L69" s="15">
        <v>447.14</v>
      </c>
      <c r="M69" s="54"/>
      <c r="N69" s="15">
        <v>21.278827573000001</v>
      </c>
      <c r="O69" s="15">
        <v>1.3045513629000001</v>
      </c>
      <c r="P69" s="15" t="s">
        <v>26</v>
      </c>
      <c r="Q69" s="16" t="s">
        <v>26</v>
      </c>
      <c r="R69" s="37" t="s">
        <v>688</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109</v>
      </c>
      <c r="D70" s="17" t="s">
        <v>110</v>
      </c>
      <c r="E70" s="17">
        <v>5</v>
      </c>
      <c r="F70" s="14">
        <v>11.21</v>
      </c>
      <c r="G70" s="14">
        <v>10.99</v>
      </c>
      <c r="H70" s="14">
        <v>10.77</v>
      </c>
      <c r="I70" s="14"/>
      <c r="J70" s="14">
        <v>11.27</v>
      </c>
      <c r="K70" s="14">
        <v>11.7</v>
      </c>
      <c r="L70" s="14">
        <v>12.4</v>
      </c>
      <c r="M70" s="54"/>
      <c r="N70" s="14">
        <v>47.052909251999999</v>
      </c>
      <c r="O70" s="31">
        <v>52.735606904999997</v>
      </c>
      <c r="P70" s="31" t="s">
        <v>27</v>
      </c>
      <c r="Q70" s="17" t="s">
        <v>26</v>
      </c>
      <c r="R70" s="38" t="s">
        <v>689</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111</v>
      </c>
      <c r="D71" s="16" t="s">
        <v>112</v>
      </c>
      <c r="E71" s="16">
        <v>10</v>
      </c>
      <c r="F71" s="15">
        <v>13.56</v>
      </c>
      <c r="G71" s="15">
        <v>11.27</v>
      </c>
      <c r="H71" s="15">
        <v>8.99</v>
      </c>
      <c r="I71" s="14"/>
      <c r="J71" s="15">
        <v>14.57</v>
      </c>
      <c r="K71" s="15">
        <v>19.13</v>
      </c>
      <c r="L71" s="15">
        <v>26.51</v>
      </c>
      <c r="M71" s="54"/>
      <c r="N71" s="15">
        <v>68.868633908000007</v>
      </c>
      <c r="O71" s="15">
        <v>152.94762824</v>
      </c>
      <c r="P71" s="15" t="s">
        <v>27</v>
      </c>
      <c r="Q71" s="16" t="s">
        <v>27</v>
      </c>
      <c r="R71" s="37" t="s">
        <v>690</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571</v>
      </c>
      <c r="D72" s="17" t="s">
        <v>572</v>
      </c>
      <c r="E72" s="17">
        <v>9</v>
      </c>
      <c r="F72" s="14">
        <v>188.51</v>
      </c>
      <c r="G72" s="14">
        <v>167.25</v>
      </c>
      <c r="H72" s="14">
        <v>145.99</v>
      </c>
      <c r="I72" s="14"/>
      <c r="J72" s="14">
        <v>197.01</v>
      </c>
      <c r="K72" s="14">
        <v>239.52</v>
      </c>
      <c r="L72" s="14">
        <v>308.32</v>
      </c>
      <c r="M72" s="54"/>
      <c r="N72" s="14">
        <v>72.329196072000002</v>
      </c>
      <c r="O72" s="31">
        <v>3.1225648571</v>
      </c>
      <c r="P72" s="31" t="s">
        <v>27</v>
      </c>
      <c r="Q72" s="17" t="s">
        <v>27</v>
      </c>
      <c r="R72" s="38" t="s">
        <v>691</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113</v>
      </c>
      <c r="D73" s="16" t="s">
        <v>472</v>
      </c>
      <c r="E73" s="16">
        <v>8</v>
      </c>
      <c r="F73" s="15">
        <v>17.559999999999999</v>
      </c>
      <c r="G73" s="15">
        <v>16.3</v>
      </c>
      <c r="H73" s="15">
        <v>15.05</v>
      </c>
      <c r="I73" s="14"/>
      <c r="J73" s="15">
        <v>18.62</v>
      </c>
      <c r="K73" s="15">
        <v>21.12</v>
      </c>
      <c r="L73" s="15">
        <v>25.17</v>
      </c>
      <c r="M73" s="54"/>
      <c r="N73" s="15">
        <v>55.013170582000001</v>
      </c>
      <c r="O73" s="15">
        <v>2.3654363809999999</v>
      </c>
      <c r="P73" s="15" t="s">
        <v>27</v>
      </c>
      <c r="Q73" s="16" t="s">
        <v>27</v>
      </c>
      <c r="R73" s="37" t="s">
        <v>692</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113</v>
      </c>
      <c r="D74" s="17" t="s">
        <v>114</v>
      </c>
      <c r="E74" s="17">
        <v>9</v>
      </c>
      <c r="F74" s="14">
        <v>11.54</v>
      </c>
      <c r="G74" s="14">
        <v>10.76</v>
      </c>
      <c r="H74" s="14">
        <v>9.98</v>
      </c>
      <c r="I74" s="14"/>
      <c r="J74" s="14">
        <v>12.33</v>
      </c>
      <c r="K74" s="14">
        <v>13.88</v>
      </c>
      <c r="L74" s="14">
        <v>16.399999999999999</v>
      </c>
      <c r="M74" s="54"/>
      <c r="N74" s="14">
        <v>51.100503396000001</v>
      </c>
      <c r="O74" s="31">
        <v>203.83153810000002</v>
      </c>
      <c r="P74" s="31" t="s">
        <v>27</v>
      </c>
      <c r="Q74" s="17" t="s">
        <v>27</v>
      </c>
      <c r="R74" s="38" t="s">
        <v>693</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602</v>
      </c>
      <c r="D75" s="16" t="s">
        <v>603</v>
      </c>
      <c r="E75" s="16">
        <v>0</v>
      </c>
      <c r="F75" s="15">
        <v>100.64</v>
      </c>
      <c r="G75" s="15">
        <v>92.44</v>
      </c>
      <c r="H75" s="15">
        <v>84.24</v>
      </c>
      <c r="I75" s="14"/>
      <c r="J75" s="15">
        <v>102.49</v>
      </c>
      <c r="K75" s="15">
        <v>118.88</v>
      </c>
      <c r="L75" s="15">
        <v>145.4</v>
      </c>
      <c r="M75" s="54"/>
      <c r="N75" s="15">
        <v>33.388132947999999</v>
      </c>
      <c r="O75" s="15">
        <v>2.6445547571000003</v>
      </c>
      <c r="P75" s="15" t="s">
        <v>26</v>
      </c>
      <c r="Q75" s="16" t="s">
        <v>26</v>
      </c>
      <c r="R75" s="37" t="s">
        <v>694</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604</v>
      </c>
      <c r="D76" s="17" t="s">
        <v>605</v>
      </c>
      <c r="E76" s="17">
        <v>5</v>
      </c>
      <c r="F76" s="14">
        <v>83.97</v>
      </c>
      <c r="G76" s="14">
        <v>70.09</v>
      </c>
      <c r="H76" s="14">
        <v>56.22</v>
      </c>
      <c r="I76" s="14"/>
      <c r="J76" s="14">
        <v>91.19</v>
      </c>
      <c r="K76" s="14">
        <v>118.93</v>
      </c>
      <c r="L76" s="14">
        <v>163.83000000000001</v>
      </c>
      <c r="M76" s="54"/>
      <c r="N76" s="14">
        <v>48.595423603999997</v>
      </c>
      <c r="O76" s="31">
        <v>6.7230755895000005</v>
      </c>
      <c r="P76" s="31" t="s">
        <v>27</v>
      </c>
      <c r="Q76" s="17" t="s">
        <v>26</v>
      </c>
      <c r="R76" s="38" t="s">
        <v>695</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546</v>
      </c>
      <c r="D77" s="16" t="s">
        <v>547</v>
      </c>
      <c r="E77" s="16">
        <v>7</v>
      </c>
      <c r="F77" s="15">
        <v>76.989999999999995</v>
      </c>
      <c r="G77" s="15">
        <v>73.14</v>
      </c>
      <c r="H77" s="15">
        <v>69.3</v>
      </c>
      <c r="I77" s="14"/>
      <c r="J77" s="15">
        <v>80</v>
      </c>
      <c r="K77" s="15">
        <v>87.68</v>
      </c>
      <c r="L77" s="15">
        <v>100.11</v>
      </c>
      <c r="M77" s="54"/>
      <c r="N77" s="15">
        <v>59.115659180000002</v>
      </c>
      <c r="O77" s="15">
        <v>3.1742552409</v>
      </c>
      <c r="P77" s="15" t="s">
        <v>27</v>
      </c>
      <c r="Q77" s="16" t="s">
        <v>27</v>
      </c>
      <c r="R77" s="37" t="s">
        <v>696</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115</v>
      </c>
      <c r="D78" s="17" t="s">
        <v>116</v>
      </c>
      <c r="E78" s="17">
        <v>9</v>
      </c>
      <c r="F78" s="14">
        <v>2.97</v>
      </c>
      <c r="G78" s="14">
        <v>2.56</v>
      </c>
      <c r="H78" s="14">
        <v>2.15</v>
      </c>
      <c r="I78" s="14"/>
      <c r="J78" s="14">
        <v>3.31</v>
      </c>
      <c r="K78" s="14">
        <v>4.12</v>
      </c>
      <c r="L78" s="14">
        <v>5.44</v>
      </c>
      <c r="M78" s="54"/>
      <c r="N78" s="14">
        <v>63.123765701000004</v>
      </c>
      <c r="O78" s="31">
        <v>166.6445751</v>
      </c>
      <c r="P78" s="31" t="s">
        <v>27</v>
      </c>
      <c r="Q78" s="17" t="s">
        <v>27</v>
      </c>
      <c r="R78" s="38" t="s">
        <v>697</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524</v>
      </c>
      <c r="D79" s="16" t="s">
        <v>525</v>
      </c>
      <c r="E79" s="16">
        <v>0</v>
      </c>
      <c r="F79" s="15">
        <v>32.58</v>
      </c>
      <c r="G79" s="15">
        <v>28.28</v>
      </c>
      <c r="H79" s="15">
        <v>23.99</v>
      </c>
      <c r="I79" s="14"/>
      <c r="J79" s="15">
        <v>34.369999999999997</v>
      </c>
      <c r="K79" s="15">
        <v>42.95</v>
      </c>
      <c r="L79" s="15">
        <v>56.84</v>
      </c>
      <c r="M79" s="54"/>
      <c r="N79" s="15">
        <v>35.692386482000003</v>
      </c>
      <c r="O79" s="15">
        <v>4.2285425152</v>
      </c>
      <c r="P79" s="15" t="s">
        <v>26</v>
      </c>
      <c r="Q79" s="16" t="s">
        <v>26</v>
      </c>
      <c r="R79" s="37" t="s">
        <v>698</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117</v>
      </c>
      <c r="D80" s="17" t="s">
        <v>118</v>
      </c>
      <c r="E80" s="17">
        <v>6</v>
      </c>
      <c r="F80" s="14" t="s">
        <v>119</v>
      </c>
      <c r="G80" s="14" t="s">
        <v>119</v>
      </c>
      <c r="H80" s="14" t="s">
        <v>119</v>
      </c>
      <c r="I80" s="14"/>
      <c r="J80" s="14" t="s">
        <v>119</v>
      </c>
      <c r="K80" s="14" t="s">
        <v>119</v>
      </c>
      <c r="L80" s="14" t="s">
        <v>119</v>
      </c>
      <c r="M80" s="54"/>
      <c r="N80" s="14" t="s">
        <v>119</v>
      </c>
      <c r="O80" s="31" t="s">
        <v>119</v>
      </c>
      <c r="P80" s="31" t="s">
        <v>119</v>
      </c>
      <c r="Q80" s="17" t="s">
        <v>119</v>
      </c>
      <c r="R80" s="38" t="s">
        <v>120</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121</v>
      </c>
      <c r="D81" s="16" t="s">
        <v>122</v>
      </c>
      <c r="E81" s="16">
        <v>10</v>
      </c>
      <c r="F81" s="15">
        <v>62.97</v>
      </c>
      <c r="G81" s="15">
        <v>58.41</v>
      </c>
      <c r="H81" s="15">
        <v>53.85</v>
      </c>
      <c r="I81" s="14"/>
      <c r="J81" s="15">
        <v>66.349999999999994</v>
      </c>
      <c r="K81" s="15">
        <v>75.459999999999994</v>
      </c>
      <c r="L81" s="15">
        <v>90.22</v>
      </c>
      <c r="M81" s="54"/>
      <c r="N81" s="15">
        <v>67.850464187</v>
      </c>
      <c r="O81" s="15">
        <v>348.95559824000003</v>
      </c>
      <c r="P81" s="15" t="s">
        <v>27</v>
      </c>
      <c r="Q81" s="16" t="s">
        <v>27</v>
      </c>
      <c r="R81" s="37" t="s">
        <v>699</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123</v>
      </c>
      <c r="D82" s="17" t="s">
        <v>124</v>
      </c>
      <c r="E82" s="17">
        <v>7</v>
      </c>
      <c r="F82" s="14">
        <v>17.239999999999998</v>
      </c>
      <c r="G82" s="14">
        <v>15.82</v>
      </c>
      <c r="H82" s="14">
        <v>14.4</v>
      </c>
      <c r="I82" s="14"/>
      <c r="J82" s="14">
        <v>18</v>
      </c>
      <c r="K82" s="14">
        <v>20.83</v>
      </c>
      <c r="L82" s="14">
        <v>25.42</v>
      </c>
      <c r="M82" s="54"/>
      <c r="N82" s="14">
        <v>56.738367439000001</v>
      </c>
      <c r="O82" s="31">
        <v>411.45926319</v>
      </c>
      <c r="P82" s="31" t="s">
        <v>27</v>
      </c>
      <c r="Q82" s="17" t="s">
        <v>27</v>
      </c>
      <c r="R82" s="38" t="s">
        <v>700</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125</v>
      </c>
      <c r="D83" s="16" t="s">
        <v>126</v>
      </c>
      <c r="E83" s="16">
        <v>9</v>
      </c>
      <c r="F83" s="15">
        <v>4.96</v>
      </c>
      <c r="G83" s="15">
        <v>4.22</v>
      </c>
      <c r="H83" s="15">
        <v>3.48</v>
      </c>
      <c r="I83" s="14"/>
      <c r="J83" s="15">
        <v>5.47</v>
      </c>
      <c r="K83" s="15">
        <v>6.94</v>
      </c>
      <c r="L83" s="15">
        <v>9.32</v>
      </c>
      <c r="M83" s="54"/>
      <c r="N83" s="15">
        <v>64.439335688</v>
      </c>
      <c r="O83" s="15">
        <v>199.68566881000001</v>
      </c>
      <c r="P83" s="15" t="s">
        <v>27</v>
      </c>
      <c r="Q83" s="16" t="s">
        <v>27</v>
      </c>
      <c r="R83" s="37" t="s">
        <v>701</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127</v>
      </c>
      <c r="D84" s="17" t="s">
        <v>128</v>
      </c>
      <c r="E84" s="17">
        <v>9</v>
      </c>
      <c r="F84" s="14">
        <v>49.26</v>
      </c>
      <c r="G84" s="14">
        <v>45.34</v>
      </c>
      <c r="H84" s="14">
        <v>41.42</v>
      </c>
      <c r="I84" s="14"/>
      <c r="J84" s="14">
        <v>52.92</v>
      </c>
      <c r="K84" s="14">
        <v>60.75</v>
      </c>
      <c r="L84" s="14">
        <v>73.430000000000007</v>
      </c>
      <c r="M84" s="54"/>
      <c r="N84" s="14">
        <v>57.340137542999997</v>
      </c>
      <c r="O84" s="31">
        <v>98.378480714000005</v>
      </c>
      <c r="P84" s="31" t="s">
        <v>27</v>
      </c>
      <c r="Q84" s="17" t="s">
        <v>27</v>
      </c>
      <c r="R84" s="38" t="s">
        <v>702</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526</v>
      </c>
      <c r="D85" s="16" t="s">
        <v>527</v>
      </c>
      <c r="E85" s="16">
        <v>5</v>
      </c>
      <c r="F85" s="15">
        <v>53.99</v>
      </c>
      <c r="G85" s="15">
        <v>45.5</v>
      </c>
      <c r="H85" s="15">
        <v>37.01</v>
      </c>
      <c r="I85" s="14"/>
      <c r="J85" s="15">
        <v>58.43</v>
      </c>
      <c r="K85" s="15">
        <v>75.400000000000006</v>
      </c>
      <c r="L85" s="15">
        <v>102.87</v>
      </c>
      <c r="M85" s="54"/>
      <c r="N85" s="15">
        <v>51.707170501999997</v>
      </c>
      <c r="O85" s="15">
        <v>13.292975498000001</v>
      </c>
      <c r="P85" s="15" t="s">
        <v>27</v>
      </c>
      <c r="Q85" s="16" t="s">
        <v>26</v>
      </c>
      <c r="R85" s="37" t="s">
        <v>703</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459</v>
      </c>
      <c r="D86" s="17" t="s">
        <v>460</v>
      </c>
      <c r="E86" s="17">
        <v>7</v>
      </c>
      <c r="F86" s="14">
        <v>6.55</v>
      </c>
      <c r="G86" s="14">
        <v>5.41</v>
      </c>
      <c r="H86" s="14">
        <v>4.28</v>
      </c>
      <c r="I86" s="14"/>
      <c r="J86" s="14">
        <v>7.2</v>
      </c>
      <c r="K86" s="14">
        <v>9.4600000000000009</v>
      </c>
      <c r="L86" s="14">
        <v>13.13</v>
      </c>
      <c r="M86" s="54"/>
      <c r="N86" s="14">
        <v>58.925446788000002</v>
      </c>
      <c r="O86" s="31">
        <v>2.8677003810000001</v>
      </c>
      <c r="P86" s="31" t="s">
        <v>27</v>
      </c>
      <c r="Q86" s="17" t="s">
        <v>27</v>
      </c>
      <c r="R86" s="38" t="s">
        <v>704</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129</v>
      </c>
      <c r="D87" s="16" t="s">
        <v>130</v>
      </c>
      <c r="E87" s="16">
        <v>5</v>
      </c>
      <c r="F87" s="15">
        <v>4.9000000000000004</v>
      </c>
      <c r="G87" s="15">
        <v>3.97</v>
      </c>
      <c r="H87" s="15">
        <v>3.05</v>
      </c>
      <c r="I87" s="14"/>
      <c r="J87" s="15">
        <v>5.3</v>
      </c>
      <c r="K87" s="15">
        <v>7.14</v>
      </c>
      <c r="L87" s="15">
        <v>10.130000000000001</v>
      </c>
      <c r="M87" s="54"/>
      <c r="N87" s="15">
        <v>46.270856940000002</v>
      </c>
      <c r="O87" s="15">
        <v>40.912709999999997</v>
      </c>
      <c r="P87" s="15" t="s">
        <v>26</v>
      </c>
      <c r="Q87" s="16" t="s">
        <v>27</v>
      </c>
      <c r="R87" s="37" t="s">
        <v>705</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606</v>
      </c>
      <c r="D88" s="17" t="s">
        <v>607</v>
      </c>
      <c r="E88" s="17">
        <v>7</v>
      </c>
      <c r="F88" s="14">
        <v>17.420000000000002</v>
      </c>
      <c r="G88" s="14">
        <v>15.7</v>
      </c>
      <c r="H88" s="14">
        <v>13.98</v>
      </c>
      <c r="I88" s="14"/>
      <c r="J88" s="14">
        <v>18</v>
      </c>
      <c r="K88" s="14">
        <v>21.43</v>
      </c>
      <c r="L88" s="14">
        <v>27</v>
      </c>
      <c r="M88" s="54"/>
      <c r="N88" s="14">
        <v>76.286196451999999</v>
      </c>
      <c r="O88" s="31">
        <v>1.250930619</v>
      </c>
      <c r="P88" s="31" t="s">
        <v>27</v>
      </c>
      <c r="Q88" s="17" t="s">
        <v>27</v>
      </c>
      <c r="R88" s="38" t="s">
        <v>706</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131</v>
      </c>
      <c r="D89" s="16" t="s">
        <v>132</v>
      </c>
      <c r="E89" s="16">
        <v>10</v>
      </c>
      <c r="F89" s="15">
        <v>31.47</v>
      </c>
      <c r="G89" s="15">
        <v>28.81</v>
      </c>
      <c r="H89" s="15">
        <v>26.16</v>
      </c>
      <c r="I89" s="14"/>
      <c r="J89" s="15">
        <v>35.19</v>
      </c>
      <c r="K89" s="15">
        <v>40.49</v>
      </c>
      <c r="L89" s="15">
        <v>49.09</v>
      </c>
      <c r="M89" s="54"/>
      <c r="N89" s="15">
        <v>57.942399051999999</v>
      </c>
      <c r="O89" s="15">
        <v>168.12598633000002</v>
      </c>
      <c r="P89" s="15" t="s">
        <v>27</v>
      </c>
      <c r="Q89" s="16" t="s">
        <v>27</v>
      </c>
      <c r="R89" s="37" t="s">
        <v>707</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133</v>
      </c>
      <c r="D90" s="17" t="s">
        <v>134</v>
      </c>
      <c r="E90" s="17">
        <v>6</v>
      </c>
      <c r="F90" s="14">
        <v>1.47</v>
      </c>
      <c r="G90" s="14">
        <v>1.19</v>
      </c>
      <c r="H90" s="14">
        <v>0.92</v>
      </c>
      <c r="I90" s="14"/>
      <c r="J90" s="14">
        <v>1.73</v>
      </c>
      <c r="K90" s="14">
        <v>2.27</v>
      </c>
      <c r="L90" s="14">
        <v>3.15</v>
      </c>
      <c r="M90" s="54"/>
      <c r="N90" s="14">
        <v>51.355462459000002</v>
      </c>
      <c r="O90" s="31">
        <v>28.567235524000001</v>
      </c>
      <c r="P90" s="31" t="s">
        <v>26</v>
      </c>
      <c r="Q90" s="17" t="s">
        <v>27</v>
      </c>
      <c r="R90" s="38" t="s">
        <v>708</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135</v>
      </c>
      <c r="D91" s="16" t="s">
        <v>136</v>
      </c>
      <c r="E91" s="16">
        <v>10</v>
      </c>
      <c r="F91" s="15">
        <v>33.76</v>
      </c>
      <c r="G91" s="15">
        <v>28.86</v>
      </c>
      <c r="H91" s="15">
        <v>23.97</v>
      </c>
      <c r="I91" s="14"/>
      <c r="J91" s="15">
        <v>35.909999999999997</v>
      </c>
      <c r="K91" s="15">
        <v>45.69</v>
      </c>
      <c r="L91" s="15">
        <v>61.53</v>
      </c>
      <c r="M91" s="54"/>
      <c r="N91" s="15">
        <v>73.616137495000004</v>
      </c>
      <c r="O91" s="15">
        <v>344.4915421</v>
      </c>
      <c r="P91" s="15" t="s">
        <v>27</v>
      </c>
      <c r="Q91" s="16" t="s">
        <v>27</v>
      </c>
      <c r="R91" s="37" t="s">
        <v>709</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135</v>
      </c>
      <c r="D92" s="17" t="s">
        <v>137</v>
      </c>
      <c r="E92" s="17">
        <v>10</v>
      </c>
      <c r="F92" s="14">
        <v>31.65</v>
      </c>
      <c r="G92" s="14">
        <v>27.15</v>
      </c>
      <c r="H92" s="14">
        <v>22.66</v>
      </c>
      <c r="I92" s="14"/>
      <c r="J92" s="14">
        <v>33.81</v>
      </c>
      <c r="K92" s="14">
        <v>42.79</v>
      </c>
      <c r="L92" s="14">
        <v>57.33</v>
      </c>
      <c r="M92" s="54"/>
      <c r="N92" s="14">
        <v>69.675989944999998</v>
      </c>
      <c r="O92" s="31">
        <v>10.265867571000001</v>
      </c>
      <c r="P92" s="31" t="s">
        <v>27</v>
      </c>
      <c r="Q92" s="17" t="s">
        <v>27</v>
      </c>
      <c r="R92" s="38" t="s">
        <v>710</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138</v>
      </c>
      <c r="D93" s="16" t="s">
        <v>139</v>
      </c>
      <c r="E93" s="16">
        <v>10</v>
      </c>
      <c r="F93" s="15">
        <v>4.95</v>
      </c>
      <c r="G93" s="15">
        <v>3.77</v>
      </c>
      <c r="H93" s="15">
        <v>2.6</v>
      </c>
      <c r="I93" s="14"/>
      <c r="J93" s="15">
        <v>5.79</v>
      </c>
      <c r="K93" s="15">
        <v>8.1300000000000008</v>
      </c>
      <c r="L93" s="15">
        <v>11.92</v>
      </c>
      <c r="M93" s="54"/>
      <c r="N93" s="15">
        <v>66.180339344000004</v>
      </c>
      <c r="O93" s="15">
        <v>8.1737872856999996</v>
      </c>
      <c r="P93" s="15" t="s">
        <v>27</v>
      </c>
      <c r="Q93" s="16" t="s">
        <v>27</v>
      </c>
      <c r="R93" s="37" t="s">
        <v>711</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552</v>
      </c>
      <c r="D94" s="17" t="s">
        <v>553</v>
      </c>
      <c r="E94" s="17">
        <v>5</v>
      </c>
      <c r="F94" s="14">
        <v>129</v>
      </c>
      <c r="G94" s="14">
        <v>115.21</v>
      </c>
      <c r="H94" s="14">
        <v>101.42</v>
      </c>
      <c r="I94" s="14"/>
      <c r="J94" s="14">
        <v>137</v>
      </c>
      <c r="K94" s="14">
        <v>164.57</v>
      </c>
      <c r="L94" s="14">
        <v>209.19</v>
      </c>
      <c r="M94" s="54"/>
      <c r="N94" s="14">
        <v>53.808511607</v>
      </c>
      <c r="O94" s="31">
        <v>2.9353072010000001</v>
      </c>
      <c r="P94" s="31" t="s">
        <v>27</v>
      </c>
      <c r="Q94" s="17" t="s">
        <v>26</v>
      </c>
      <c r="R94" s="38" t="s">
        <v>712</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140</v>
      </c>
      <c r="D95" s="16" t="s">
        <v>141</v>
      </c>
      <c r="E95" s="16">
        <v>5</v>
      </c>
      <c r="F95" s="15">
        <v>90.82</v>
      </c>
      <c r="G95" s="15">
        <v>75.67</v>
      </c>
      <c r="H95" s="15">
        <v>60.53</v>
      </c>
      <c r="I95" s="14"/>
      <c r="J95" s="15">
        <v>93.56</v>
      </c>
      <c r="K95" s="15">
        <v>123.84</v>
      </c>
      <c r="L95" s="15">
        <v>172.86</v>
      </c>
      <c r="M95" s="54"/>
      <c r="N95" s="15">
        <v>34.943204299999998</v>
      </c>
      <c r="O95" s="15">
        <v>4.3592353818999996</v>
      </c>
      <c r="P95" s="15" t="s">
        <v>27</v>
      </c>
      <c r="Q95" s="16" t="s">
        <v>26</v>
      </c>
      <c r="R95" s="37" t="s">
        <v>713</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142</v>
      </c>
      <c r="D96" s="17" t="s">
        <v>143</v>
      </c>
      <c r="E96" s="17">
        <v>3</v>
      </c>
      <c r="F96" s="14">
        <v>19.21</v>
      </c>
      <c r="G96" s="14">
        <v>18.399999999999999</v>
      </c>
      <c r="H96" s="14">
        <v>17.59</v>
      </c>
      <c r="I96" s="14"/>
      <c r="J96" s="14">
        <v>19.34</v>
      </c>
      <c r="K96" s="14">
        <v>20.95</v>
      </c>
      <c r="L96" s="14">
        <v>23.57</v>
      </c>
      <c r="M96" s="54"/>
      <c r="N96" s="14">
        <v>41.031106436000002</v>
      </c>
      <c r="O96" s="31">
        <v>15.914315237999999</v>
      </c>
      <c r="P96" s="31" t="s">
        <v>27</v>
      </c>
      <c r="Q96" s="17" t="s">
        <v>26</v>
      </c>
      <c r="R96" s="38" t="s">
        <v>714</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144</v>
      </c>
      <c r="D97" s="16" t="s">
        <v>145</v>
      </c>
      <c r="E97" s="16">
        <v>10</v>
      </c>
      <c r="F97" s="15">
        <v>7.9</v>
      </c>
      <c r="G97" s="15">
        <v>6.73</v>
      </c>
      <c r="H97" s="15">
        <v>5.57</v>
      </c>
      <c r="I97" s="14"/>
      <c r="J97" s="15">
        <v>8.4700000000000006</v>
      </c>
      <c r="K97" s="15">
        <v>10.79</v>
      </c>
      <c r="L97" s="15">
        <v>14.55</v>
      </c>
      <c r="M97" s="54"/>
      <c r="N97" s="15">
        <v>76.644568117999995</v>
      </c>
      <c r="O97" s="15">
        <v>42.022919570999996</v>
      </c>
      <c r="P97" s="15" t="s">
        <v>27</v>
      </c>
      <c r="Q97" s="16" t="s">
        <v>27</v>
      </c>
      <c r="R97" s="37" t="s">
        <v>715</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146</v>
      </c>
      <c r="D98" s="17" t="s">
        <v>147</v>
      </c>
      <c r="E98" s="17">
        <v>9</v>
      </c>
      <c r="F98" s="14">
        <v>15.26</v>
      </c>
      <c r="G98" s="14">
        <v>13.41</v>
      </c>
      <c r="H98" s="14">
        <v>11.57</v>
      </c>
      <c r="I98" s="14"/>
      <c r="J98" s="14">
        <v>16.29</v>
      </c>
      <c r="K98" s="14">
        <v>19.97</v>
      </c>
      <c r="L98" s="14">
        <v>25.93</v>
      </c>
      <c r="M98" s="54"/>
      <c r="N98" s="14">
        <v>63.869716883999999</v>
      </c>
      <c r="O98" s="31">
        <v>18.491680333000001</v>
      </c>
      <c r="P98" s="31" t="s">
        <v>27</v>
      </c>
      <c r="Q98" s="17" t="s">
        <v>27</v>
      </c>
      <c r="R98" s="38" t="s">
        <v>716</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148</v>
      </c>
      <c r="D99" s="16" t="s">
        <v>149</v>
      </c>
      <c r="E99" s="16">
        <v>6</v>
      </c>
      <c r="F99" s="15">
        <v>11.22</v>
      </c>
      <c r="G99" s="15">
        <v>9.7100000000000009</v>
      </c>
      <c r="H99" s="15">
        <v>8.2100000000000009</v>
      </c>
      <c r="I99" s="14"/>
      <c r="J99" s="15">
        <v>12.37</v>
      </c>
      <c r="K99" s="15">
        <v>15.37</v>
      </c>
      <c r="L99" s="15">
        <v>20.23</v>
      </c>
      <c r="M99" s="54"/>
      <c r="N99" s="15">
        <v>58.968143931999997</v>
      </c>
      <c r="O99" s="15">
        <v>162.17145819000001</v>
      </c>
      <c r="P99" s="15" t="s">
        <v>26</v>
      </c>
      <c r="Q99" s="16" t="s">
        <v>27</v>
      </c>
      <c r="R99" s="37" t="s">
        <v>717</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150</v>
      </c>
      <c r="D100" s="17" t="s">
        <v>151</v>
      </c>
      <c r="E100" s="17">
        <v>10</v>
      </c>
      <c r="F100" s="14">
        <v>12.54</v>
      </c>
      <c r="G100" s="14">
        <v>9.74</v>
      </c>
      <c r="H100" s="14">
        <v>6.95</v>
      </c>
      <c r="I100" s="14"/>
      <c r="J100" s="14">
        <v>14.87</v>
      </c>
      <c r="K100" s="14">
        <v>20.45</v>
      </c>
      <c r="L100" s="14">
        <v>29.48</v>
      </c>
      <c r="M100" s="54"/>
      <c r="N100" s="14">
        <v>59.335771538000003</v>
      </c>
      <c r="O100" s="31">
        <v>211.54385819000001</v>
      </c>
      <c r="P100" s="31" t="s">
        <v>27</v>
      </c>
      <c r="Q100" s="17" t="s">
        <v>27</v>
      </c>
      <c r="R100" s="38" t="s">
        <v>718</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152</v>
      </c>
      <c r="D101" s="16" t="s">
        <v>153</v>
      </c>
      <c r="E101" s="16">
        <v>7</v>
      </c>
      <c r="F101" s="15">
        <v>209.72</v>
      </c>
      <c r="G101" s="15">
        <v>198.52</v>
      </c>
      <c r="H101" s="15">
        <v>187.32</v>
      </c>
      <c r="I101" s="14"/>
      <c r="J101" s="15">
        <v>221.49</v>
      </c>
      <c r="K101" s="15">
        <v>243.88</v>
      </c>
      <c r="L101" s="15">
        <v>280.11</v>
      </c>
      <c r="M101" s="54"/>
      <c r="N101" s="15">
        <v>55.860852929000004</v>
      </c>
      <c r="O101" s="15">
        <v>9.8380791095000006</v>
      </c>
      <c r="P101" s="15" t="s">
        <v>27</v>
      </c>
      <c r="Q101" s="16" t="s">
        <v>27</v>
      </c>
      <c r="R101" s="37" t="s">
        <v>719</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154</v>
      </c>
      <c r="D102" s="17" t="s">
        <v>155</v>
      </c>
      <c r="E102" s="17">
        <v>4</v>
      </c>
      <c r="F102" s="14">
        <v>150</v>
      </c>
      <c r="G102" s="14" t="s">
        <v>119</v>
      </c>
      <c r="H102" s="14" t="s">
        <v>119</v>
      </c>
      <c r="I102" s="14"/>
      <c r="J102" s="14" t="s">
        <v>119</v>
      </c>
      <c r="K102" s="14" t="s">
        <v>119</v>
      </c>
      <c r="L102" s="14" t="s">
        <v>119</v>
      </c>
      <c r="M102" s="54"/>
      <c r="N102" s="14">
        <v>94.064508982000007</v>
      </c>
      <c r="O102" s="31">
        <v>1.0764285713999999</v>
      </c>
      <c r="P102" s="31" t="s">
        <v>26</v>
      </c>
      <c r="Q102" s="17" t="s">
        <v>27</v>
      </c>
      <c r="R102" s="38" t="s">
        <v>119</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156</v>
      </c>
      <c r="D103" s="16" t="s">
        <v>157</v>
      </c>
      <c r="E103" s="16">
        <v>5</v>
      </c>
      <c r="F103" s="15">
        <v>86.24</v>
      </c>
      <c r="G103" s="15">
        <v>78.209999999999994</v>
      </c>
      <c r="H103" s="15">
        <v>70.19</v>
      </c>
      <c r="I103" s="14"/>
      <c r="J103" s="15">
        <v>89.08</v>
      </c>
      <c r="K103" s="15">
        <v>105.12</v>
      </c>
      <c r="L103" s="15">
        <v>131.07</v>
      </c>
      <c r="M103" s="54"/>
      <c r="N103" s="15">
        <v>35.704464860999998</v>
      </c>
      <c r="O103" s="15">
        <v>633.65991342999996</v>
      </c>
      <c r="P103" s="15" t="s">
        <v>27</v>
      </c>
      <c r="Q103" s="16" t="s">
        <v>26</v>
      </c>
      <c r="R103" s="37" t="s">
        <v>720</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158</v>
      </c>
      <c r="D104" s="17" t="s">
        <v>159</v>
      </c>
      <c r="E104" s="17">
        <v>9</v>
      </c>
      <c r="F104" s="14">
        <v>64.739999999999995</v>
      </c>
      <c r="G104" s="14">
        <v>56.49</v>
      </c>
      <c r="H104" s="14">
        <v>48.25</v>
      </c>
      <c r="I104" s="14"/>
      <c r="J104" s="14">
        <v>69.05</v>
      </c>
      <c r="K104" s="14">
        <v>85.53</v>
      </c>
      <c r="L104" s="14">
        <v>112.2</v>
      </c>
      <c r="M104" s="54"/>
      <c r="N104" s="14">
        <v>67.859927253999999</v>
      </c>
      <c r="O104" s="31">
        <v>283.13355618999998</v>
      </c>
      <c r="P104" s="31" t="s">
        <v>27</v>
      </c>
      <c r="Q104" s="17" t="s">
        <v>27</v>
      </c>
      <c r="R104" s="38" t="s">
        <v>721</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160</v>
      </c>
      <c r="D105" s="16" t="s">
        <v>161</v>
      </c>
      <c r="E105" s="16">
        <v>7</v>
      </c>
      <c r="F105" s="15">
        <v>31.36</v>
      </c>
      <c r="G105" s="15">
        <v>28.65</v>
      </c>
      <c r="H105" s="15">
        <v>25.94</v>
      </c>
      <c r="I105" s="14"/>
      <c r="J105" s="15">
        <v>32.42</v>
      </c>
      <c r="K105" s="15">
        <v>37.83</v>
      </c>
      <c r="L105" s="15">
        <v>46.6</v>
      </c>
      <c r="M105" s="54"/>
      <c r="N105" s="15">
        <v>63.772145082999998</v>
      </c>
      <c r="O105" s="15">
        <v>405.95722223999996</v>
      </c>
      <c r="P105" s="15" t="s">
        <v>27</v>
      </c>
      <c r="Q105" s="16" t="s">
        <v>27</v>
      </c>
      <c r="R105" s="37" t="s">
        <v>722</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162</v>
      </c>
      <c r="D106" s="17" t="s">
        <v>163</v>
      </c>
      <c r="E106" s="17">
        <v>4</v>
      </c>
      <c r="F106" s="14">
        <v>30.35</v>
      </c>
      <c r="G106" s="14">
        <v>28.06</v>
      </c>
      <c r="H106" s="14">
        <v>25.77</v>
      </c>
      <c r="I106" s="14"/>
      <c r="J106" s="14">
        <v>33.1</v>
      </c>
      <c r="K106" s="14">
        <v>37.67</v>
      </c>
      <c r="L106" s="14">
        <v>45.07</v>
      </c>
      <c r="M106" s="54"/>
      <c r="N106" s="14">
        <v>47.599099684999999</v>
      </c>
      <c r="O106" s="31">
        <v>100.37329633</v>
      </c>
      <c r="P106" s="31" t="s">
        <v>26</v>
      </c>
      <c r="Q106" s="17" t="s">
        <v>27</v>
      </c>
      <c r="R106" s="38" t="s">
        <v>723</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724</v>
      </c>
      <c r="D107" s="16" t="s">
        <v>725</v>
      </c>
      <c r="E107" s="16">
        <v>10</v>
      </c>
      <c r="F107" s="15">
        <v>7.56</v>
      </c>
      <c r="G107" s="15">
        <v>6.35</v>
      </c>
      <c r="H107" s="15">
        <v>5.14</v>
      </c>
      <c r="I107" s="14"/>
      <c r="J107" s="15">
        <v>8.8000000000000007</v>
      </c>
      <c r="K107" s="15">
        <v>11.21</v>
      </c>
      <c r="L107" s="15">
        <v>15.11</v>
      </c>
      <c r="M107" s="54"/>
      <c r="N107" s="15">
        <v>69.721075232999993</v>
      </c>
      <c r="O107" s="15">
        <v>1.1213702381000001</v>
      </c>
      <c r="P107" s="15" t="s">
        <v>27</v>
      </c>
      <c r="Q107" s="16" t="s">
        <v>27</v>
      </c>
      <c r="R107" s="37" t="s">
        <v>726</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164</v>
      </c>
      <c r="D108" s="17" t="s">
        <v>165</v>
      </c>
      <c r="E108" s="17">
        <v>9</v>
      </c>
      <c r="F108" s="14">
        <v>47.98</v>
      </c>
      <c r="G108" s="14">
        <v>42.52</v>
      </c>
      <c r="H108" s="14">
        <v>37.07</v>
      </c>
      <c r="I108" s="14"/>
      <c r="J108" s="14">
        <v>51.26</v>
      </c>
      <c r="K108" s="14">
        <v>62.16</v>
      </c>
      <c r="L108" s="14">
        <v>79.81</v>
      </c>
      <c r="M108" s="54"/>
      <c r="N108" s="14">
        <v>64.488346815</v>
      </c>
      <c r="O108" s="31">
        <v>759.37210324</v>
      </c>
      <c r="P108" s="31" t="s">
        <v>27</v>
      </c>
      <c r="Q108" s="17" t="s">
        <v>27</v>
      </c>
      <c r="R108" s="38" t="s">
        <v>727</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728</v>
      </c>
      <c r="D109" s="16" t="s">
        <v>729</v>
      </c>
      <c r="E109" s="16">
        <v>10</v>
      </c>
      <c r="F109" s="15">
        <v>5.45</v>
      </c>
      <c r="G109" s="15">
        <v>4.74</v>
      </c>
      <c r="H109" s="15">
        <v>4.04</v>
      </c>
      <c r="I109" s="14"/>
      <c r="J109" s="15">
        <v>6.06</v>
      </c>
      <c r="K109" s="15">
        <v>7.46</v>
      </c>
      <c r="L109" s="15">
        <v>9.74</v>
      </c>
      <c r="M109" s="54"/>
      <c r="N109" s="15">
        <v>63.528619284999998</v>
      </c>
      <c r="O109" s="15">
        <v>1.0118350951999999</v>
      </c>
      <c r="P109" s="15" t="s">
        <v>27</v>
      </c>
      <c r="Q109" s="16" t="s">
        <v>27</v>
      </c>
      <c r="R109" s="37" t="s">
        <v>730</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584</v>
      </c>
      <c r="D110" s="17" t="s">
        <v>585</v>
      </c>
      <c r="E110" s="17">
        <v>9</v>
      </c>
      <c r="F110" s="14">
        <v>24.68</v>
      </c>
      <c r="G110" s="14">
        <v>22.24</v>
      </c>
      <c r="H110" s="14">
        <v>19.809999999999999</v>
      </c>
      <c r="I110" s="14"/>
      <c r="J110" s="14">
        <v>26.9</v>
      </c>
      <c r="K110" s="14">
        <v>31.76</v>
      </c>
      <c r="L110" s="14">
        <v>39.630000000000003</v>
      </c>
      <c r="M110" s="54"/>
      <c r="N110" s="14">
        <v>59.264149979000003</v>
      </c>
      <c r="O110" s="31">
        <v>1.8504934762</v>
      </c>
      <c r="P110" s="31" t="s">
        <v>27</v>
      </c>
      <c r="Q110" s="17" t="s">
        <v>27</v>
      </c>
      <c r="R110" s="38" t="s">
        <v>731</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166</v>
      </c>
      <c r="D111" s="16" t="s">
        <v>167</v>
      </c>
      <c r="E111" s="16">
        <v>10</v>
      </c>
      <c r="F111" s="15">
        <v>5.77</v>
      </c>
      <c r="G111" s="15">
        <v>5.04</v>
      </c>
      <c r="H111" s="15">
        <v>4.3099999999999996</v>
      </c>
      <c r="I111" s="14"/>
      <c r="J111" s="15">
        <v>6.3</v>
      </c>
      <c r="K111" s="15">
        <v>7.75</v>
      </c>
      <c r="L111" s="15">
        <v>10.11</v>
      </c>
      <c r="M111" s="54"/>
      <c r="N111" s="15">
        <v>70.474976159999997</v>
      </c>
      <c r="O111" s="15">
        <v>9.237081142900001</v>
      </c>
      <c r="P111" s="15" t="s">
        <v>27</v>
      </c>
      <c r="Q111" s="16" t="s">
        <v>27</v>
      </c>
      <c r="R111" s="37" t="s">
        <v>732</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168</v>
      </c>
      <c r="D112" s="17" t="s">
        <v>169</v>
      </c>
      <c r="E112" s="17">
        <v>9</v>
      </c>
      <c r="F112" s="14">
        <v>18.559999999999999</v>
      </c>
      <c r="G112" s="14">
        <v>15.46</v>
      </c>
      <c r="H112" s="14">
        <v>12.37</v>
      </c>
      <c r="I112" s="14"/>
      <c r="J112" s="14">
        <v>20.09</v>
      </c>
      <c r="K112" s="14">
        <v>26.27</v>
      </c>
      <c r="L112" s="14">
        <v>36.28</v>
      </c>
      <c r="M112" s="54"/>
      <c r="N112" s="14">
        <v>73.101044860000002</v>
      </c>
      <c r="O112" s="31">
        <v>74.562358143000012</v>
      </c>
      <c r="P112" s="31" t="s">
        <v>27</v>
      </c>
      <c r="Q112" s="17" t="s">
        <v>27</v>
      </c>
      <c r="R112" s="38" t="s">
        <v>733</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170</v>
      </c>
      <c r="D113" s="16" t="s">
        <v>171</v>
      </c>
      <c r="E113" s="16">
        <v>6</v>
      </c>
      <c r="F113" s="15">
        <v>6.21</v>
      </c>
      <c r="G113" s="15">
        <v>5.58</v>
      </c>
      <c r="H113" s="15">
        <v>4.96</v>
      </c>
      <c r="I113" s="14"/>
      <c r="J113" s="15">
        <v>6.76</v>
      </c>
      <c r="K113" s="15">
        <v>8</v>
      </c>
      <c r="L113" s="15">
        <v>10.01</v>
      </c>
      <c r="M113" s="54"/>
      <c r="N113" s="15">
        <v>60.493109965999999</v>
      </c>
      <c r="O113" s="15">
        <v>8.4547264761999994</v>
      </c>
      <c r="P113" s="15" t="s">
        <v>26</v>
      </c>
      <c r="Q113" s="16" t="s">
        <v>27</v>
      </c>
      <c r="R113" s="37" t="s">
        <v>734</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172</v>
      </c>
      <c r="D114" s="17" t="s">
        <v>173</v>
      </c>
      <c r="E114" s="17">
        <v>9</v>
      </c>
      <c r="F114" s="14">
        <v>27.49</v>
      </c>
      <c r="G114" s="14">
        <v>23.08</v>
      </c>
      <c r="H114" s="14">
        <v>18.670000000000002</v>
      </c>
      <c r="I114" s="14"/>
      <c r="J114" s="14">
        <v>28.65</v>
      </c>
      <c r="K114" s="14">
        <v>37.46</v>
      </c>
      <c r="L114" s="14">
        <v>51.71</v>
      </c>
      <c r="M114" s="54"/>
      <c r="N114" s="14">
        <v>75.563757871999996</v>
      </c>
      <c r="O114" s="31">
        <v>155.91425276000001</v>
      </c>
      <c r="P114" s="31" t="s">
        <v>27</v>
      </c>
      <c r="Q114" s="17" t="s">
        <v>27</v>
      </c>
      <c r="R114" s="38" t="s">
        <v>735</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174</v>
      </c>
      <c r="D115" s="16" t="s">
        <v>175</v>
      </c>
      <c r="E115" s="16">
        <v>9</v>
      </c>
      <c r="F115" s="15">
        <v>28.77</v>
      </c>
      <c r="G115" s="15">
        <v>25.37</v>
      </c>
      <c r="H115" s="15">
        <v>21.98</v>
      </c>
      <c r="I115" s="14"/>
      <c r="J115" s="15">
        <v>29.86</v>
      </c>
      <c r="K115" s="15">
        <v>36.64</v>
      </c>
      <c r="L115" s="15">
        <v>47.62</v>
      </c>
      <c r="M115" s="54"/>
      <c r="N115" s="15">
        <v>84.936315680000007</v>
      </c>
      <c r="O115" s="15">
        <v>9.5094858094999992</v>
      </c>
      <c r="P115" s="15" t="s">
        <v>27</v>
      </c>
      <c r="Q115" s="16" t="s">
        <v>27</v>
      </c>
      <c r="R115" s="37" t="s">
        <v>736</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528</v>
      </c>
      <c r="D116" s="17" t="s">
        <v>529</v>
      </c>
      <c r="E116" s="17">
        <v>6</v>
      </c>
      <c r="F116" s="14">
        <v>0.36</v>
      </c>
      <c r="G116" s="14">
        <v>0</v>
      </c>
      <c r="H116" s="14">
        <v>-0.37</v>
      </c>
      <c r="I116" s="14"/>
      <c r="J116" s="14">
        <v>0.54</v>
      </c>
      <c r="K116" s="14">
        <v>1.27</v>
      </c>
      <c r="L116" s="14">
        <v>2.46</v>
      </c>
      <c r="M116" s="54"/>
      <c r="N116" s="14">
        <v>59.251151616000001</v>
      </c>
      <c r="O116" s="31">
        <v>3.5283128095</v>
      </c>
      <c r="P116" s="31" t="s">
        <v>26</v>
      </c>
      <c r="Q116" s="17" t="s">
        <v>27</v>
      </c>
      <c r="R116" s="38" t="s">
        <v>737</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176</v>
      </c>
      <c r="D117" s="16" t="s">
        <v>177</v>
      </c>
      <c r="E117" s="16">
        <v>3</v>
      </c>
      <c r="F117" s="15">
        <v>25.18</v>
      </c>
      <c r="G117" s="15">
        <v>23.06</v>
      </c>
      <c r="H117" s="15">
        <v>20.94</v>
      </c>
      <c r="I117" s="14"/>
      <c r="J117" s="15">
        <v>25.58</v>
      </c>
      <c r="K117" s="15">
        <v>29.81</v>
      </c>
      <c r="L117" s="15">
        <v>36.65</v>
      </c>
      <c r="M117" s="54"/>
      <c r="N117" s="15">
        <v>45.026558496</v>
      </c>
      <c r="O117" s="15">
        <v>258.98162976000003</v>
      </c>
      <c r="P117" s="15" t="s">
        <v>27</v>
      </c>
      <c r="Q117" s="16" t="s">
        <v>26</v>
      </c>
      <c r="R117" s="37" t="s">
        <v>738</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178</v>
      </c>
      <c r="D118" s="17" t="s">
        <v>179</v>
      </c>
      <c r="E118" s="17">
        <v>3</v>
      </c>
      <c r="F118" s="14">
        <v>11.36</v>
      </c>
      <c r="G118" s="14">
        <v>10.34</v>
      </c>
      <c r="H118" s="14">
        <v>9.32</v>
      </c>
      <c r="I118" s="14"/>
      <c r="J118" s="14">
        <v>11.64</v>
      </c>
      <c r="K118" s="14">
        <v>13.67</v>
      </c>
      <c r="L118" s="14">
        <v>16.95</v>
      </c>
      <c r="M118" s="54"/>
      <c r="N118" s="14">
        <v>45.213074796999997</v>
      </c>
      <c r="O118" s="31">
        <v>125.55354685</v>
      </c>
      <c r="P118" s="31" t="s">
        <v>27</v>
      </c>
      <c r="Q118" s="17" t="s">
        <v>26</v>
      </c>
      <c r="R118" s="38" t="s">
        <v>739</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180</v>
      </c>
      <c r="D119" s="16" t="s">
        <v>181</v>
      </c>
      <c r="E119" s="16">
        <v>10</v>
      </c>
      <c r="F119" s="15">
        <v>15.72</v>
      </c>
      <c r="G119" s="15">
        <v>13.43</v>
      </c>
      <c r="H119" s="15">
        <v>11.15</v>
      </c>
      <c r="I119" s="14"/>
      <c r="J119" s="15">
        <v>18.25</v>
      </c>
      <c r="K119" s="15">
        <v>22.81</v>
      </c>
      <c r="L119" s="15">
        <v>30.2</v>
      </c>
      <c r="M119" s="54"/>
      <c r="N119" s="15">
        <v>63.382354079000002</v>
      </c>
      <c r="O119" s="15">
        <v>134.63202432999998</v>
      </c>
      <c r="P119" s="15" t="s">
        <v>27</v>
      </c>
      <c r="Q119" s="16" t="s">
        <v>27</v>
      </c>
      <c r="R119" s="37" t="s">
        <v>740</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182</v>
      </c>
      <c r="D120" s="17" t="s">
        <v>183</v>
      </c>
      <c r="E120" s="17">
        <v>10</v>
      </c>
      <c r="F120" s="14">
        <v>4.5599999999999996</v>
      </c>
      <c r="G120" s="14">
        <v>4.09</v>
      </c>
      <c r="H120" s="14">
        <v>3.62</v>
      </c>
      <c r="I120" s="14"/>
      <c r="J120" s="14">
        <v>4.8499999999999996</v>
      </c>
      <c r="K120" s="14">
        <v>5.78</v>
      </c>
      <c r="L120" s="14">
        <v>7.29</v>
      </c>
      <c r="M120" s="54"/>
      <c r="N120" s="14">
        <v>65.049490351000003</v>
      </c>
      <c r="O120" s="31">
        <v>13.33919519</v>
      </c>
      <c r="P120" s="31" t="s">
        <v>27</v>
      </c>
      <c r="Q120" s="17" t="s">
        <v>27</v>
      </c>
      <c r="R120" s="38" t="s">
        <v>741</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184</v>
      </c>
      <c r="D121" s="16" t="s">
        <v>185</v>
      </c>
      <c r="E121" s="16">
        <v>9</v>
      </c>
      <c r="F121" s="15">
        <v>5.07</v>
      </c>
      <c r="G121" s="15">
        <v>4.33</v>
      </c>
      <c r="H121" s="15">
        <v>3.59</v>
      </c>
      <c r="I121" s="14"/>
      <c r="J121" s="15">
        <v>5.82</v>
      </c>
      <c r="K121" s="15">
        <v>7.29</v>
      </c>
      <c r="L121" s="15">
        <v>9.68</v>
      </c>
      <c r="M121" s="54"/>
      <c r="N121" s="15">
        <v>51.439025971</v>
      </c>
      <c r="O121" s="15">
        <v>46.830944713999997</v>
      </c>
      <c r="P121" s="15" t="s">
        <v>27</v>
      </c>
      <c r="Q121" s="16" t="s">
        <v>27</v>
      </c>
      <c r="R121" s="37" t="s">
        <v>742</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186</v>
      </c>
      <c r="D122" s="17" t="s">
        <v>187</v>
      </c>
      <c r="E122" s="17">
        <v>9</v>
      </c>
      <c r="F122" s="14">
        <v>10.83</v>
      </c>
      <c r="G122" s="14">
        <v>9.3699999999999992</v>
      </c>
      <c r="H122" s="14">
        <v>7.91</v>
      </c>
      <c r="I122" s="14"/>
      <c r="J122" s="14">
        <v>12.21</v>
      </c>
      <c r="K122" s="14">
        <v>15.12</v>
      </c>
      <c r="L122" s="14">
        <v>19.829999999999998</v>
      </c>
      <c r="M122" s="54"/>
      <c r="N122" s="14">
        <v>63.118341995999998</v>
      </c>
      <c r="O122" s="31">
        <v>61.433878571000001</v>
      </c>
      <c r="P122" s="31" t="s">
        <v>27</v>
      </c>
      <c r="Q122" s="17" t="s">
        <v>27</v>
      </c>
      <c r="R122" s="38" t="s">
        <v>743</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188</v>
      </c>
      <c r="D123" s="16" t="s">
        <v>189</v>
      </c>
      <c r="E123" s="16">
        <v>7</v>
      </c>
      <c r="F123" s="15" t="s">
        <v>119</v>
      </c>
      <c r="G123" s="15" t="s">
        <v>119</v>
      </c>
      <c r="H123" s="15" t="s">
        <v>119</v>
      </c>
      <c r="I123" s="14"/>
      <c r="J123" s="15" t="s">
        <v>119</v>
      </c>
      <c r="K123" s="15" t="s">
        <v>119</v>
      </c>
      <c r="L123" s="15" t="s">
        <v>119</v>
      </c>
      <c r="M123" s="54"/>
      <c r="N123" s="15" t="s">
        <v>119</v>
      </c>
      <c r="O123" s="15" t="s">
        <v>119</v>
      </c>
      <c r="P123" s="15" t="s">
        <v>119</v>
      </c>
      <c r="Q123" s="16" t="s">
        <v>119</v>
      </c>
      <c r="R123" s="37" t="s">
        <v>120</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483</v>
      </c>
      <c r="D124" s="17" t="s">
        <v>484</v>
      </c>
      <c r="E124" s="17">
        <v>10</v>
      </c>
      <c r="F124" s="14">
        <v>3.18</v>
      </c>
      <c r="G124" s="14">
        <v>2.68</v>
      </c>
      <c r="H124" s="14">
        <v>2.1800000000000002</v>
      </c>
      <c r="I124" s="14"/>
      <c r="J124" s="14">
        <v>3.57</v>
      </c>
      <c r="K124" s="14">
        <v>4.5599999999999996</v>
      </c>
      <c r="L124" s="14">
        <v>6.17</v>
      </c>
      <c r="M124" s="54"/>
      <c r="N124" s="14">
        <v>70.013443687000006</v>
      </c>
      <c r="O124" s="31">
        <v>2.5716733333000001</v>
      </c>
      <c r="P124" s="31" t="s">
        <v>27</v>
      </c>
      <c r="Q124" s="17" t="s">
        <v>27</v>
      </c>
      <c r="R124" s="38" t="s">
        <v>744</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503</v>
      </c>
      <c r="D125" s="16" t="s">
        <v>504</v>
      </c>
      <c r="E125" s="16">
        <v>10</v>
      </c>
      <c r="F125" s="15">
        <v>2.57</v>
      </c>
      <c r="G125" s="15">
        <v>2.17</v>
      </c>
      <c r="H125" s="15">
        <v>1.77</v>
      </c>
      <c r="I125" s="14"/>
      <c r="J125" s="15">
        <v>2.93</v>
      </c>
      <c r="K125" s="15">
        <v>3.72</v>
      </c>
      <c r="L125" s="15">
        <v>5</v>
      </c>
      <c r="M125" s="54"/>
      <c r="N125" s="15">
        <v>68.159052669000005</v>
      </c>
      <c r="O125" s="15">
        <v>4.4594519523999994</v>
      </c>
      <c r="P125" s="15" t="s">
        <v>27</v>
      </c>
      <c r="Q125" s="16" t="s">
        <v>27</v>
      </c>
      <c r="R125" s="37" t="s">
        <v>745</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190</v>
      </c>
      <c r="D126" s="17" t="s">
        <v>191</v>
      </c>
      <c r="E126" s="17">
        <v>10</v>
      </c>
      <c r="F126" s="14">
        <v>3.92</v>
      </c>
      <c r="G126" s="14">
        <v>3.57</v>
      </c>
      <c r="H126" s="14">
        <v>3.22</v>
      </c>
      <c r="I126" s="14"/>
      <c r="J126" s="14">
        <v>4.16</v>
      </c>
      <c r="K126" s="14">
        <v>4.8499999999999996</v>
      </c>
      <c r="L126" s="14">
        <v>5.98</v>
      </c>
      <c r="M126" s="54"/>
      <c r="N126" s="14">
        <v>63.643863869</v>
      </c>
      <c r="O126" s="31">
        <v>7.4025182381000008</v>
      </c>
      <c r="P126" s="31" t="s">
        <v>27</v>
      </c>
      <c r="Q126" s="17" t="s">
        <v>27</v>
      </c>
      <c r="R126" s="38" t="s">
        <v>746</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192</v>
      </c>
      <c r="D127" s="16" t="s">
        <v>193</v>
      </c>
      <c r="E127" s="16">
        <v>10</v>
      </c>
      <c r="F127" s="15">
        <v>26.46</v>
      </c>
      <c r="G127" s="15">
        <v>23.21</v>
      </c>
      <c r="H127" s="15">
        <v>19.96</v>
      </c>
      <c r="I127" s="14"/>
      <c r="J127" s="15">
        <v>30</v>
      </c>
      <c r="K127" s="15">
        <v>36.49</v>
      </c>
      <c r="L127" s="15">
        <v>46.99</v>
      </c>
      <c r="M127" s="54"/>
      <c r="N127" s="15">
        <v>64.737555287000006</v>
      </c>
      <c r="O127" s="15">
        <v>118.89125861000001</v>
      </c>
      <c r="P127" s="15" t="s">
        <v>27</v>
      </c>
      <c r="Q127" s="16" t="s">
        <v>27</v>
      </c>
      <c r="R127" s="37" t="s">
        <v>747</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194</v>
      </c>
      <c r="D128" s="17" t="s">
        <v>195</v>
      </c>
      <c r="E128" s="17">
        <v>9</v>
      </c>
      <c r="F128" s="14">
        <v>31.27</v>
      </c>
      <c r="G128" s="14">
        <v>27.87</v>
      </c>
      <c r="H128" s="14">
        <v>24.48</v>
      </c>
      <c r="I128" s="14"/>
      <c r="J128" s="14">
        <v>33.42</v>
      </c>
      <c r="K128" s="14">
        <v>40.200000000000003</v>
      </c>
      <c r="L128" s="14">
        <v>51.17</v>
      </c>
      <c r="M128" s="54"/>
      <c r="N128" s="14">
        <v>64.281226502999999</v>
      </c>
      <c r="O128" s="31">
        <v>142.95871619000002</v>
      </c>
      <c r="P128" s="31" t="s">
        <v>27</v>
      </c>
      <c r="Q128" s="17" t="s">
        <v>27</v>
      </c>
      <c r="R128" s="38" t="s">
        <v>748</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196</v>
      </c>
      <c r="D129" s="16" t="s">
        <v>197</v>
      </c>
      <c r="E129" s="16">
        <v>2</v>
      </c>
      <c r="F129" s="15">
        <v>71.260000000000005</v>
      </c>
      <c r="G129" s="15">
        <v>54.96</v>
      </c>
      <c r="H129" s="15">
        <v>38.67</v>
      </c>
      <c r="I129" s="14"/>
      <c r="J129" s="15">
        <v>73.75</v>
      </c>
      <c r="K129" s="15">
        <v>106.33</v>
      </c>
      <c r="L129" s="15">
        <v>159.06</v>
      </c>
      <c r="M129" s="54"/>
      <c r="N129" s="15">
        <v>21.810282994000001</v>
      </c>
      <c r="O129" s="15">
        <v>39.873599339999998</v>
      </c>
      <c r="P129" s="15" t="s">
        <v>26</v>
      </c>
      <c r="Q129" s="16" t="s">
        <v>26</v>
      </c>
      <c r="R129" s="37" t="s">
        <v>749</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198</v>
      </c>
      <c r="D130" s="17" t="s">
        <v>199</v>
      </c>
      <c r="E130" s="17">
        <v>10</v>
      </c>
      <c r="F130" s="14">
        <v>19.079999999999998</v>
      </c>
      <c r="G130" s="14">
        <v>16.7</v>
      </c>
      <c r="H130" s="14">
        <v>14.32</v>
      </c>
      <c r="I130" s="14"/>
      <c r="J130" s="14">
        <v>20.059999999999999</v>
      </c>
      <c r="K130" s="14">
        <v>24.81</v>
      </c>
      <c r="L130" s="14">
        <v>32.49</v>
      </c>
      <c r="M130" s="54"/>
      <c r="N130" s="14">
        <v>69.914896683999999</v>
      </c>
      <c r="O130" s="31">
        <v>29.363947381000003</v>
      </c>
      <c r="P130" s="31" t="s">
        <v>27</v>
      </c>
      <c r="Q130" s="17" t="s">
        <v>27</v>
      </c>
      <c r="R130" s="38" t="s">
        <v>750</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200</v>
      </c>
      <c r="D131" s="16" t="s">
        <v>573</v>
      </c>
      <c r="E131" s="16">
        <v>9</v>
      </c>
      <c r="F131" s="15">
        <v>33.61</v>
      </c>
      <c r="G131" s="15">
        <v>29.71</v>
      </c>
      <c r="H131" s="15">
        <v>25.81</v>
      </c>
      <c r="I131" s="14"/>
      <c r="J131" s="15">
        <v>38.51</v>
      </c>
      <c r="K131" s="15">
        <v>46.3</v>
      </c>
      <c r="L131" s="15">
        <v>58.92</v>
      </c>
      <c r="M131" s="54"/>
      <c r="N131" s="15">
        <v>59.934041745999998</v>
      </c>
      <c r="O131" s="15">
        <v>148.03675043999999</v>
      </c>
      <c r="P131" s="15" t="s">
        <v>27</v>
      </c>
      <c r="Q131" s="16" t="s">
        <v>27</v>
      </c>
      <c r="R131" s="37" t="s">
        <v>751</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201</v>
      </c>
      <c r="D132" s="17" t="s">
        <v>202</v>
      </c>
      <c r="E132" s="17">
        <v>10</v>
      </c>
      <c r="F132" s="14">
        <v>11.56</v>
      </c>
      <c r="G132" s="14">
        <v>10.51</v>
      </c>
      <c r="H132" s="14">
        <v>9.4700000000000006</v>
      </c>
      <c r="I132" s="14"/>
      <c r="J132" s="14">
        <v>12.13</v>
      </c>
      <c r="K132" s="14">
        <v>14.21</v>
      </c>
      <c r="L132" s="14">
        <v>17.579999999999998</v>
      </c>
      <c r="M132" s="54"/>
      <c r="N132" s="14">
        <v>74.242486740999993</v>
      </c>
      <c r="O132" s="31">
        <v>11.43192219</v>
      </c>
      <c r="P132" s="31" t="s">
        <v>27</v>
      </c>
      <c r="Q132" s="17" t="s">
        <v>27</v>
      </c>
      <c r="R132" s="38" t="s">
        <v>752</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203</v>
      </c>
      <c r="D133" s="16" t="s">
        <v>204</v>
      </c>
      <c r="E133" s="16">
        <v>5</v>
      </c>
      <c r="F133" s="15">
        <v>7.95</v>
      </c>
      <c r="G133" s="15">
        <v>7.61</v>
      </c>
      <c r="H133" s="15">
        <v>7.27</v>
      </c>
      <c r="I133" s="14"/>
      <c r="J133" s="15">
        <v>8.4700000000000006</v>
      </c>
      <c r="K133" s="15">
        <v>9.14</v>
      </c>
      <c r="L133" s="15">
        <v>10.220000000000001</v>
      </c>
      <c r="M133" s="54"/>
      <c r="N133" s="15">
        <v>56.300883612</v>
      </c>
      <c r="O133" s="15">
        <v>6.9362892857</v>
      </c>
      <c r="P133" s="15" t="s">
        <v>26</v>
      </c>
      <c r="Q133" s="16" t="s">
        <v>27</v>
      </c>
      <c r="R133" s="37" t="s">
        <v>753</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205</v>
      </c>
      <c r="D134" s="17" t="s">
        <v>206</v>
      </c>
      <c r="E134" s="17">
        <v>8</v>
      </c>
      <c r="F134" s="14">
        <v>66.239999999999995</v>
      </c>
      <c r="G134" s="14">
        <v>59.17</v>
      </c>
      <c r="H134" s="14">
        <v>52.11</v>
      </c>
      <c r="I134" s="14"/>
      <c r="J134" s="14">
        <v>71.5</v>
      </c>
      <c r="K134" s="14">
        <v>85.62</v>
      </c>
      <c r="L134" s="14">
        <v>108.48</v>
      </c>
      <c r="M134" s="54"/>
      <c r="N134" s="14">
        <v>53.643654650999999</v>
      </c>
      <c r="O134" s="31">
        <v>68.183807571000003</v>
      </c>
      <c r="P134" s="31" t="s">
        <v>27</v>
      </c>
      <c r="Q134" s="17" t="s">
        <v>27</v>
      </c>
      <c r="R134" s="38" t="s">
        <v>754</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207</v>
      </c>
      <c r="D135" s="16" t="s">
        <v>208</v>
      </c>
      <c r="E135" s="16">
        <v>3</v>
      </c>
      <c r="F135" s="15">
        <v>28.04</v>
      </c>
      <c r="G135" s="15">
        <v>26.4</v>
      </c>
      <c r="H135" s="15">
        <v>24.76</v>
      </c>
      <c r="I135" s="14"/>
      <c r="J135" s="15">
        <v>28.53</v>
      </c>
      <c r="K135" s="15">
        <v>31.8</v>
      </c>
      <c r="L135" s="15">
        <v>37.090000000000003</v>
      </c>
      <c r="M135" s="54"/>
      <c r="N135" s="15">
        <v>46.721415991999997</v>
      </c>
      <c r="O135" s="15">
        <v>153.85746804999999</v>
      </c>
      <c r="P135" s="15" t="s">
        <v>27</v>
      </c>
      <c r="Q135" s="16" t="s">
        <v>26</v>
      </c>
      <c r="R135" s="37" t="s">
        <v>755</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209</v>
      </c>
      <c r="D136" s="17" t="s">
        <v>454</v>
      </c>
      <c r="E136" s="17">
        <v>10</v>
      </c>
      <c r="F136" s="14">
        <v>15.33</v>
      </c>
      <c r="G136" s="14">
        <v>14.02</v>
      </c>
      <c r="H136" s="14">
        <v>12.72</v>
      </c>
      <c r="I136" s="14"/>
      <c r="J136" s="14">
        <v>16.600000000000001</v>
      </c>
      <c r="K136" s="14">
        <v>19.2</v>
      </c>
      <c r="L136" s="14">
        <v>23.43</v>
      </c>
      <c r="M136" s="54"/>
      <c r="N136" s="14">
        <v>62.073484276000002</v>
      </c>
      <c r="O136" s="31">
        <v>3.1924444286</v>
      </c>
      <c r="P136" s="31" t="s">
        <v>27</v>
      </c>
      <c r="Q136" s="17" t="s">
        <v>27</v>
      </c>
      <c r="R136" s="38" t="s">
        <v>756</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209</v>
      </c>
      <c r="D137" s="16" t="s">
        <v>210</v>
      </c>
      <c r="E137" s="16">
        <v>8</v>
      </c>
      <c r="F137" s="15">
        <v>15.12</v>
      </c>
      <c r="G137" s="15">
        <v>13.71</v>
      </c>
      <c r="H137" s="15">
        <v>12.31</v>
      </c>
      <c r="I137" s="14"/>
      <c r="J137" s="15">
        <v>16.63</v>
      </c>
      <c r="K137" s="15">
        <v>19.43</v>
      </c>
      <c r="L137" s="15">
        <v>23.96</v>
      </c>
      <c r="M137" s="54"/>
      <c r="N137" s="15">
        <v>48.347897969999998</v>
      </c>
      <c r="O137" s="15">
        <v>633.11845686000004</v>
      </c>
      <c r="P137" s="15" t="s">
        <v>27</v>
      </c>
      <c r="Q137" s="16" t="s">
        <v>27</v>
      </c>
      <c r="R137" s="37" t="s">
        <v>757</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211</v>
      </c>
      <c r="D138" s="17" t="s">
        <v>212</v>
      </c>
      <c r="E138" s="17">
        <v>9</v>
      </c>
      <c r="F138" s="14">
        <v>52.26</v>
      </c>
      <c r="G138" s="14">
        <v>47.57</v>
      </c>
      <c r="H138" s="14">
        <v>42.89</v>
      </c>
      <c r="I138" s="14"/>
      <c r="J138" s="14">
        <v>55.43</v>
      </c>
      <c r="K138" s="14">
        <v>64.790000000000006</v>
      </c>
      <c r="L138" s="14">
        <v>79.94</v>
      </c>
      <c r="M138" s="54"/>
      <c r="N138" s="14">
        <v>62.548512680999998</v>
      </c>
      <c r="O138" s="31">
        <v>119.26342685</v>
      </c>
      <c r="P138" s="31" t="s">
        <v>27</v>
      </c>
      <c r="Q138" s="17" t="s">
        <v>27</v>
      </c>
      <c r="R138" s="38" t="s">
        <v>758</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211</v>
      </c>
      <c r="D139" s="16" t="s">
        <v>213</v>
      </c>
      <c r="E139" s="16">
        <v>9</v>
      </c>
      <c r="F139" s="15">
        <v>47.53</v>
      </c>
      <c r="G139" s="15">
        <v>43.34</v>
      </c>
      <c r="H139" s="15">
        <v>39.159999999999997</v>
      </c>
      <c r="I139" s="14"/>
      <c r="J139" s="15">
        <v>50.85</v>
      </c>
      <c r="K139" s="15">
        <v>59.21</v>
      </c>
      <c r="L139" s="15">
        <v>72.739999999999995</v>
      </c>
      <c r="M139" s="54"/>
      <c r="N139" s="15">
        <v>57.007066751000004</v>
      </c>
      <c r="O139" s="15">
        <v>1774.7575638999999</v>
      </c>
      <c r="P139" s="15" t="s">
        <v>27</v>
      </c>
      <c r="Q139" s="16" t="s">
        <v>27</v>
      </c>
      <c r="R139" s="37" t="s">
        <v>759</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214</v>
      </c>
      <c r="D140" s="17" t="s">
        <v>215</v>
      </c>
      <c r="E140" s="17">
        <v>9</v>
      </c>
      <c r="F140" s="14">
        <v>2.95</v>
      </c>
      <c r="G140" s="14">
        <v>2.54</v>
      </c>
      <c r="H140" s="14">
        <v>2.14</v>
      </c>
      <c r="I140" s="14"/>
      <c r="J140" s="14">
        <v>3.18</v>
      </c>
      <c r="K140" s="14">
        <v>3.98</v>
      </c>
      <c r="L140" s="14">
        <v>5.28</v>
      </c>
      <c r="M140" s="54"/>
      <c r="N140" s="14">
        <v>65.009241286000005</v>
      </c>
      <c r="O140" s="31">
        <v>3.3056219523999997</v>
      </c>
      <c r="P140" s="31" t="s">
        <v>27</v>
      </c>
      <c r="Q140" s="17" t="s">
        <v>27</v>
      </c>
      <c r="R140" s="38" t="s">
        <v>760</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216</v>
      </c>
      <c r="D141" s="16" t="s">
        <v>217</v>
      </c>
      <c r="E141" s="16">
        <v>0</v>
      </c>
      <c r="F141" s="15">
        <v>60.4</v>
      </c>
      <c r="G141" s="15">
        <v>54.71</v>
      </c>
      <c r="H141" s="15">
        <v>49.02</v>
      </c>
      <c r="I141" s="14"/>
      <c r="J141" s="15">
        <v>62.7</v>
      </c>
      <c r="K141" s="15">
        <v>74.069999999999993</v>
      </c>
      <c r="L141" s="15">
        <v>92.48</v>
      </c>
      <c r="M141" s="54"/>
      <c r="N141" s="15">
        <v>39.592352286999997</v>
      </c>
      <c r="O141" s="15">
        <v>133.23166701</v>
      </c>
      <c r="P141" s="15" t="s">
        <v>26</v>
      </c>
      <c r="Q141" s="16" t="s">
        <v>26</v>
      </c>
      <c r="R141" s="37" t="s">
        <v>761</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218</v>
      </c>
      <c r="D142" s="17" t="s">
        <v>219</v>
      </c>
      <c r="E142" s="17">
        <v>9</v>
      </c>
      <c r="F142" s="14">
        <v>13.44</v>
      </c>
      <c r="G142" s="14">
        <v>11.86</v>
      </c>
      <c r="H142" s="14">
        <v>10.28</v>
      </c>
      <c r="I142" s="14"/>
      <c r="J142" s="14">
        <v>14.73</v>
      </c>
      <c r="K142" s="14">
        <v>17.88</v>
      </c>
      <c r="L142" s="14">
        <v>23</v>
      </c>
      <c r="M142" s="54"/>
      <c r="N142" s="14">
        <v>60.509991544999998</v>
      </c>
      <c r="O142" s="31">
        <v>55.966221237999996</v>
      </c>
      <c r="P142" s="31" t="s">
        <v>27</v>
      </c>
      <c r="Q142" s="17" t="s">
        <v>27</v>
      </c>
      <c r="R142" s="38" t="s">
        <v>762</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220</v>
      </c>
      <c r="D143" s="16" t="s">
        <v>221</v>
      </c>
      <c r="E143" s="16">
        <v>3</v>
      </c>
      <c r="F143" s="15">
        <v>165.39</v>
      </c>
      <c r="G143" s="15">
        <v>156.82</v>
      </c>
      <c r="H143" s="15">
        <v>148.25</v>
      </c>
      <c r="I143" s="14"/>
      <c r="J143" s="15">
        <v>169.55</v>
      </c>
      <c r="K143" s="15">
        <v>186.68</v>
      </c>
      <c r="L143" s="15">
        <v>214.42</v>
      </c>
      <c r="M143" s="54"/>
      <c r="N143" s="15">
        <v>35.189403738000003</v>
      </c>
      <c r="O143" s="15">
        <v>6.4902434390999995</v>
      </c>
      <c r="P143" s="15" t="s">
        <v>27</v>
      </c>
      <c r="Q143" s="16" t="s">
        <v>26</v>
      </c>
      <c r="R143" s="37" t="s">
        <v>763</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222</v>
      </c>
      <c r="D144" s="17" t="s">
        <v>223</v>
      </c>
      <c r="E144" s="17">
        <v>9</v>
      </c>
      <c r="F144" s="14">
        <v>11.28</v>
      </c>
      <c r="G144" s="14">
        <v>8.75</v>
      </c>
      <c r="H144" s="14">
        <v>6.23</v>
      </c>
      <c r="I144" s="14"/>
      <c r="J144" s="14">
        <v>12.84</v>
      </c>
      <c r="K144" s="14">
        <v>17.88</v>
      </c>
      <c r="L144" s="14">
        <v>26.04</v>
      </c>
      <c r="M144" s="54"/>
      <c r="N144" s="14">
        <v>72.802961912000001</v>
      </c>
      <c r="O144" s="31">
        <v>27.006222000000001</v>
      </c>
      <c r="P144" s="31" t="s">
        <v>27</v>
      </c>
      <c r="Q144" s="17" t="s">
        <v>27</v>
      </c>
      <c r="R144" s="38" t="s">
        <v>764</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224</v>
      </c>
      <c r="D145" s="16" t="s">
        <v>225</v>
      </c>
      <c r="E145" s="16">
        <v>10</v>
      </c>
      <c r="F145" s="15">
        <v>7.31</v>
      </c>
      <c r="G145" s="15">
        <v>6.54</v>
      </c>
      <c r="H145" s="15">
        <v>5.77</v>
      </c>
      <c r="I145" s="14"/>
      <c r="J145" s="15">
        <v>8.06</v>
      </c>
      <c r="K145" s="15">
        <v>9.59</v>
      </c>
      <c r="L145" s="15">
        <v>12.08</v>
      </c>
      <c r="M145" s="54"/>
      <c r="N145" s="15">
        <v>65.704621927000005</v>
      </c>
      <c r="O145" s="15">
        <v>14.291061238000001</v>
      </c>
      <c r="P145" s="15" t="s">
        <v>27</v>
      </c>
      <c r="Q145" s="16" t="s">
        <v>27</v>
      </c>
      <c r="R145" s="37" t="s">
        <v>765</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226</v>
      </c>
      <c r="D146" s="17" t="s">
        <v>477</v>
      </c>
      <c r="E146" s="17">
        <v>0</v>
      </c>
      <c r="F146" s="14">
        <v>3.67</v>
      </c>
      <c r="G146" s="14">
        <v>3.4</v>
      </c>
      <c r="H146" s="14">
        <v>3.13</v>
      </c>
      <c r="I146" s="14"/>
      <c r="J146" s="14">
        <v>3.76</v>
      </c>
      <c r="K146" s="14">
        <v>4.29</v>
      </c>
      <c r="L146" s="14">
        <v>5.16</v>
      </c>
      <c r="M146" s="54"/>
      <c r="N146" s="14">
        <v>42.979946089000002</v>
      </c>
      <c r="O146" s="31">
        <v>2.946363619</v>
      </c>
      <c r="P146" s="31" t="s">
        <v>26</v>
      </c>
      <c r="Q146" s="17" t="s">
        <v>26</v>
      </c>
      <c r="R146" s="38" t="s">
        <v>766</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226</v>
      </c>
      <c r="D147" s="16" t="s">
        <v>227</v>
      </c>
      <c r="E147" s="16">
        <v>3</v>
      </c>
      <c r="F147" s="15">
        <v>3.59</v>
      </c>
      <c r="G147" s="15">
        <v>3.4</v>
      </c>
      <c r="H147" s="15">
        <v>3.22</v>
      </c>
      <c r="I147" s="14"/>
      <c r="J147" s="15">
        <v>3.67</v>
      </c>
      <c r="K147" s="15">
        <v>4.03</v>
      </c>
      <c r="L147" s="15">
        <v>4.62</v>
      </c>
      <c r="M147" s="54"/>
      <c r="N147" s="15">
        <v>44.157509726999997</v>
      </c>
      <c r="O147" s="15">
        <v>16.261017857000002</v>
      </c>
      <c r="P147" s="15" t="s">
        <v>26</v>
      </c>
      <c r="Q147" s="16" t="s">
        <v>26</v>
      </c>
      <c r="R147" s="37" t="s">
        <v>767</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226</v>
      </c>
      <c r="D148" s="17" t="s">
        <v>228</v>
      </c>
      <c r="E148" s="17">
        <v>3</v>
      </c>
      <c r="F148" s="14">
        <v>18.010000000000002</v>
      </c>
      <c r="G148" s="14">
        <v>17.010000000000002</v>
      </c>
      <c r="H148" s="14">
        <v>16.02</v>
      </c>
      <c r="I148" s="14"/>
      <c r="J148" s="14">
        <v>18.46</v>
      </c>
      <c r="K148" s="14">
        <v>20.440000000000001</v>
      </c>
      <c r="L148" s="14">
        <v>23.65</v>
      </c>
      <c r="M148" s="54"/>
      <c r="N148" s="14">
        <v>45.449584983000001</v>
      </c>
      <c r="O148" s="31">
        <v>118.59134119000001</v>
      </c>
      <c r="P148" s="31" t="s">
        <v>26</v>
      </c>
      <c r="Q148" s="17" t="s">
        <v>26</v>
      </c>
      <c r="R148" s="38" t="s">
        <v>768</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229</v>
      </c>
      <c r="D149" s="16" t="s">
        <v>230</v>
      </c>
      <c r="E149" s="16">
        <v>10</v>
      </c>
      <c r="F149" s="15">
        <v>15.04</v>
      </c>
      <c r="G149" s="15">
        <v>12.84</v>
      </c>
      <c r="H149" s="15">
        <v>10.65</v>
      </c>
      <c r="I149" s="14"/>
      <c r="J149" s="15">
        <v>16.2</v>
      </c>
      <c r="K149" s="15">
        <v>20.58</v>
      </c>
      <c r="L149" s="15">
        <v>27.68</v>
      </c>
      <c r="M149" s="54"/>
      <c r="N149" s="15">
        <v>73.236105804999994</v>
      </c>
      <c r="O149" s="15">
        <v>18.580204095000003</v>
      </c>
      <c r="P149" s="15" t="s">
        <v>27</v>
      </c>
      <c r="Q149" s="16" t="s">
        <v>27</v>
      </c>
      <c r="R149" s="37" t="s">
        <v>769</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231</v>
      </c>
      <c r="D150" s="17" t="s">
        <v>232</v>
      </c>
      <c r="E150" s="17">
        <v>3</v>
      </c>
      <c r="F150" s="14">
        <v>3.47</v>
      </c>
      <c r="G150" s="14">
        <v>3.03</v>
      </c>
      <c r="H150" s="14">
        <v>2.6</v>
      </c>
      <c r="I150" s="14"/>
      <c r="J150" s="14">
        <v>3.67</v>
      </c>
      <c r="K150" s="14">
        <v>4.53</v>
      </c>
      <c r="L150" s="14">
        <v>5.93</v>
      </c>
      <c r="M150" s="54"/>
      <c r="N150" s="14">
        <v>43.692216576</v>
      </c>
      <c r="O150" s="31">
        <v>16.471397856999999</v>
      </c>
      <c r="P150" s="31" t="s">
        <v>26</v>
      </c>
      <c r="Q150" s="17" t="s">
        <v>26</v>
      </c>
      <c r="R150" s="38" t="s">
        <v>770</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233</v>
      </c>
      <c r="D151" s="16" t="s">
        <v>234</v>
      </c>
      <c r="E151" s="16">
        <v>10</v>
      </c>
      <c r="F151" s="15">
        <v>50.77</v>
      </c>
      <c r="G151" s="15">
        <v>43.48</v>
      </c>
      <c r="H151" s="15">
        <v>36.19</v>
      </c>
      <c r="I151" s="14"/>
      <c r="J151" s="15">
        <v>54.87</v>
      </c>
      <c r="K151" s="15">
        <v>69.44</v>
      </c>
      <c r="L151" s="15">
        <v>93.03</v>
      </c>
      <c r="M151" s="54"/>
      <c r="N151" s="15">
        <v>68.575527245999993</v>
      </c>
      <c r="O151" s="15">
        <v>859.69837699999994</v>
      </c>
      <c r="P151" s="15" t="s">
        <v>27</v>
      </c>
      <c r="Q151" s="16" t="s">
        <v>27</v>
      </c>
      <c r="R151" s="37" t="s">
        <v>771</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233</v>
      </c>
      <c r="D152" s="17" t="s">
        <v>468</v>
      </c>
      <c r="E152" s="17">
        <v>9</v>
      </c>
      <c r="F152" s="14">
        <v>49.52</v>
      </c>
      <c r="G152" s="14">
        <v>42.32</v>
      </c>
      <c r="H152" s="14">
        <v>35.130000000000003</v>
      </c>
      <c r="I152" s="14"/>
      <c r="J152" s="14">
        <v>53.79</v>
      </c>
      <c r="K152" s="14">
        <v>68.17</v>
      </c>
      <c r="L152" s="14">
        <v>91.46</v>
      </c>
      <c r="M152" s="54"/>
      <c r="N152" s="14">
        <v>70.126012560999996</v>
      </c>
      <c r="O152" s="31">
        <v>12.738113904</v>
      </c>
      <c r="P152" s="31" t="s">
        <v>27</v>
      </c>
      <c r="Q152" s="17" t="s">
        <v>27</v>
      </c>
      <c r="R152" s="38" t="s">
        <v>772</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235</v>
      </c>
      <c r="D153" s="16" t="s">
        <v>236</v>
      </c>
      <c r="E153" s="16">
        <v>10</v>
      </c>
      <c r="F153" s="15">
        <v>29.62</v>
      </c>
      <c r="G153" s="15">
        <v>26.83</v>
      </c>
      <c r="H153" s="15">
        <v>24.05</v>
      </c>
      <c r="I153" s="14"/>
      <c r="J153" s="15">
        <v>31.53</v>
      </c>
      <c r="K153" s="15">
        <v>37.090000000000003</v>
      </c>
      <c r="L153" s="15">
        <v>46.1</v>
      </c>
      <c r="M153" s="54"/>
      <c r="N153" s="15">
        <v>66.88248978</v>
      </c>
      <c r="O153" s="15">
        <v>23.619634381000001</v>
      </c>
      <c r="P153" s="15" t="s">
        <v>27</v>
      </c>
      <c r="Q153" s="16" t="s">
        <v>27</v>
      </c>
      <c r="R153" s="37" t="s">
        <v>773</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237</v>
      </c>
      <c r="D154" s="17" t="s">
        <v>238</v>
      </c>
      <c r="E154" s="17">
        <v>9</v>
      </c>
      <c r="F154" s="14">
        <v>14.11</v>
      </c>
      <c r="G154" s="14">
        <v>12.59</v>
      </c>
      <c r="H154" s="14">
        <v>11.08</v>
      </c>
      <c r="I154" s="14"/>
      <c r="J154" s="14">
        <v>15.16</v>
      </c>
      <c r="K154" s="14">
        <v>18.18</v>
      </c>
      <c r="L154" s="14">
        <v>23.08</v>
      </c>
      <c r="M154" s="54"/>
      <c r="N154" s="14">
        <v>64.662194051</v>
      </c>
      <c r="O154" s="31">
        <v>366.92524300000002</v>
      </c>
      <c r="P154" s="31" t="s">
        <v>27</v>
      </c>
      <c r="Q154" s="17" t="s">
        <v>27</v>
      </c>
      <c r="R154" s="38" t="s">
        <v>774</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239</v>
      </c>
      <c r="D155" s="16" t="s">
        <v>240</v>
      </c>
      <c r="E155" s="16">
        <v>7</v>
      </c>
      <c r="F155" s="15">
        <v>5.19</v>
      </c>
      <c r="G155" s="15">
        <v>4.46</v>
      </c>
      <c r="H155" s="15">
        <v>3.74</v>
      </c>
      <c r="I155" s="14"/>
      <c r="J155" s="15">
        <v>5.83</v>
      </c>
      <c r="K155" s="15">
        <v>7.27</v>
      </c>
      <c r="L155" s="15">
        <v>9.61</v>
      </c>
      <c r="M155" s="54"/>
      <c r="N155" s="15">
        <v>62.045064347999997</v>
      </c>
      <c r="O155" s="15">
        <v>23.631290952000001</v>
      </c>
      <c r="P155" s="15" t="s">
        <v>27</v>
      </c>
      <c r="Q155" s="16" t="s">
        <v>27</v>
      </c>
      <c r="R155" s="37" t="s">
        <v>775</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241</v>
      </c>
      <c r="D156" s="17" t="s">
        <v>242</v>
      </c>
      <c r="E156" s="17">
        <v>6</v>
      </c>
      <c r="F156" s="14">
        <v>18.8</v>
      </c>
      <c r="G156" s="14">
        <v>17.29</v>
      </c>
      <c r="H156" s="14">
        <v>15.78</v>
      </c>
      <c r="I156" s="14"/>
      <c r="J156" s="14">
        <v>20.86</v>
      </c>
      <c r="K156" s="14">
        <v>23.87</v>
      </c>
      <c r="L156" s="14">
        <v>28.74</v>
      </c>
      <c r="M156" s="54"/>
      <c r="N156" s="14">
        <v>52.055188448000003</v>
      </c>
      <c r="O156" s="31">
        <v>22.816401952</v>
      </c>
      <c r="P156" s="31" t="s">
        <v>26</v>
      </c>
      <c r="Q156" s="17" t="s">
        <v>27</v>
      </c>
      <c r="R156" s="38" t="s">
        <v>776</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243</v>
      </c>
      <c r="D157" s="16" t="s">
        <v>244</v>
      </c>
      <c r="E157" s="16">
        <v>7</v>
      </c>
      <c r="F157" s="15">
        <v>12.23</v>
      </c>
      <c r="G157" s="15">
        <v>9.08</v>
      </c>
      <c r="H157" s="15">
        <v>5.94</v>
      </c>
      <c r="I157" s="14"/>
      <c r="J157" s="15">
        <v>13.93</v>
      </c>
      <c r="K157" s="15">
        <v>20.21</v>
      </c>
      <c r="L157" s="15">
        <v>30.38</v>
      </c>
      <c r="M157" s="54"/>
      <c r="N157" s="15">
        <v>69.662199162999997</v>
      </c>
      <c r="O157" s="15">
        <v>554.95532866999997</v>
      </c>
      <c r="P157" s="15" t="s">
        <v>27</v>
      </c>
      <c r="Q157" s="16" t="s">
        <v>27</v>
      </c>
      <c r="R157" s="37" t="s">
        <v>777</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245</v>
      </c>
      <c r="D158" s="17" t="s">
        <v>246</v>
      </c>
      <c r="E158" s="17">
        <v>7</v>
      </c>
      <c r="F158" s="14">
        <v>4.3600000000000003</v>
      </c>
      <c r="G158" s="14">
        <v>3.77</v>
      </c>
      <c r="H158" s="14">
        <v>3.18</v>
      </c>
      <c r="I158" s="14"/>
      <c r="J158" s="14">
        <v>4.6500000000000004</v>
      </c>
      <c r="K158" s="14">
        <v>5.82</v>
      </c>
      <c r="L158" s="14">
        <v>7.72</v>
      </c>
      <c r="M158" s="54"/>
      <c r="N158" s="14">
        <v>53.744449420000002</v>
      </c>
      <c r="O158" s="31">
        <v>10.708775571</v>
      </c>
      <c r="P158" s="31" t="s">
        <v>26</v>
      </c>
      <c r="Q158" s="17" t="s">
        <v>27</v>
      </c>
      <c r="R158" s="38" t="s">
        <v>778</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245</v>
      </c>
      <c r="D159" s="16" t="s">
        <v>247</v>
      </c>
      <c r="E159" s="16">
        <v>7</v>
      </c>
      <c r="F159" s="15">
        <v>4.7300000000000004</v>
      </c>
      <c r="G159" s="15">
        <v>4.12</v>
      </c>
      <c r="H159" s="15">
        <v>3.52</v>
      </c>
      <c r="I159" s="14"/>
      <c r="J159" s="15">
        <v>5</v>
      </c>
      <c r="K159" s="15">
        <v>6.2</v>
      </c>
      <c r="L159" s="15">
        <v>8.15</v>
      </c>
      <c r="M159" s="54"/>
      <c r="N159" s="15">
        <v>56.200383416000001</v>
      </c>
      <c r="O159" s="15">
        <v>90.840974571000004</v>
      </c>
      <c r="P159" s="15" t="s">
        <v>26</v>
      </c>
      <c r="Q159" s="16" t="s">
        <v>27</v>
      </c>
      <c r="R159" s="37" t="s">
        <v>779</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248</v>
      </c>
      <c r="D160" s="17" t="s">
        <v>12</v>
      </c>
      <c r="E160" s="17">
        <v>9</v>
      </c>
      <c r="F160" s="14">
        <v>18.16</v>
      </c>
      <c r="G160" s="14">
        <v>16.57</v>
      </c>
      <c r="H160" s="14">
        <v>14.99</v>
      </c>
      <c r="I160" s="14"/>
      <c r="J160" s="14">
        <v>19.3</v>
      </c>
      <c r="K160" s="14">
        <v>22.46</v>
      </c>
      <c r="L160" s="14">
        <v>27.58</v>
      </c>
      <c r="M160" s="54"/>
      <c r="N160" s="14">
        <v>56.317720420999997</v>
      </c>
      <c r="O160" s="31">
        <v>121.01291056999999</v>
      </c>
      <c r="P160" s="31" t="s">
        <v>27</v>
      </c>
      <c r="Q160" s="17" t="s">
        <v>27</v>
      </c>
      <c r="R160" s="38" t="s">
        <v>780</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249</v>
      </c>
      <c r="D161" s="16" t="s">
        <v>250</v>
      </c>
      <c r="E161" s="16">
        <v>3</v>
      </c>
      <c r="F161" s="15">
        <v>111.9</v>
      </c>
      <c r="G161" s="15">
        <v>87.22</v>
      </c>
      <c r="H161" s="15">
        <v>62.54</v>
      </c>
      <c r="I161" s="14"/>
      <c r="J161" s="15">
        <v>116.77</v>
      </c>
      <c r="K161" s="15">
        <v>166.12</v>
      </c>
      <c r="L161" s="15">
        <v>245.98</v>
      </c>
      <c r="M161" s="54"/>
      <c r="N161" s="15">
        <v>31.771907237000001</v>
      </c>
      <c r="O161" s="15">
        <v>4.8883335404999997</v>
      </c>
      <c r="P161" s="15" t="s">
        <v>27</v>
      </c>
      <c r="Q161" s="16" t="s">
        <v>26</v>
      </c>
      <c r="R161" s="37" t="s">
        <v>781</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782</v>
      </c>
      <c r="D162" s="17" t="s">
        <v>783</v>
      </c>
      <c r="E162" s="17">
        <v>7</v>
      </c>
      <c r="F162" s="14">
        <v>99.97</v>
      </c>
      <c r="G162" s="14">
        <v>92.64</v>
      </c>
      <c r="H162" s="14">
        <v>85.32</v>
      </c>
      <c r="I162" s="14"/>
      <c r="J162" s="14">
        <v>102.97</v>
      </c>
      <c r="K162" s="14">
        <v>117.61</v>
      </c>
      <c r="L162" s="14">
        <v>141.31</v>
      </c>
      <c r="M162" s="54"/>
      <c r="N162" s="14">
        <v>61.456478208</v>
      </c>
      <c r="O162" s="31">
        <v>1.2674005367000001</v>
      </c>
      <c r="P162" s="31" t="s">
        <v>27</v>
      </c>
      <c r="Q162" s="17" t="s">
        <v>27</v>
      </c>
      <c r="R162" s="38" t="s">
        <v>784</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530</v>
      </c>
      <c r="D163" s="16" t="s">
        <v>531</v>
      </c>
      <c r="E163" s="16">
        <v>9</v>
      </c>
      <c r="F163" s="15">
        <v>6.17</v>
      </c>
      <c r="G163" s="15">
        <v>5.45</v>
      </c>
      <c r="H163" s="15">
        <v>4.7300000000000004</v>
      </c>
      <c r="I163" s="14"/>
      <c r="J163" s="15">
        <v>6.85</v>
      </c>
      <c r="K163" s="15">
        <v>8.2799999999999994</v>
      </c>
      <c r="L163" s="15">
        <v>10.6</v>
      </c>
      <c r="M163" s="54"/>
      <c r="N163" s="15">
        <v>60.645292402000003</v>
      </c>
      <c r="O163" s="15">
        <v>2.0093839523999999</v>
      </c>
      <c r="P163" s="15" t="s">
        <v>27</v>
      </c>
      <c r="Q163" s="16" t="s">
        <v>27</v>
      </c>
      <c r="R163" s="37" t="s">
        <v>785</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251</v>
      </c>
      <c r="D164" s="17" t="s">
        <v>252</v>
      </c>
      <c r="E164" s="17">
        <v>5</v>
      </c>
      <c r="F164" s="14">
        <v>4.87</v>
      </c>
      <c r="G164" s="14">
        <v>4.2</v>
      </c>
      <c r="H164" s="14">
        <v>3.54</v>
      </c>
      <c r="I164" s="14"/>
      <c r="J164" s="14">
        <v>5.04</v>
      </c>
      <c r="K164" s="14">
        <v>6.36</v>
      </c>
      <c r="L164" s="14">
        <v>8.51</v>
      </c>
      <c r="M164" s="54"/>
      <c r="N164" s="14">
        <v>44.434108402</v>
      </c>
      <c r="O164" s="31">
        <v>8.2333392380999992</v>
      </c>
      <c r="P164" s="31" t="s">
        <v>27</v>
      </c>
      <c r="Q164" s="17" t="s">
        <v>26</v>
      </c>
      <c r="R164" s="38" t="s">
        <v>786</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532</v>
      </c>
      <c r="D165" s="16" t="s">
        <v>533</v>
      </c>
      <c r="E165" s="16">
        <v>9</v>
      </c>
      <c r="F165" s="15">
        <v>3.23</v>
      </c>
      <c r="G165" s="15">
        <v>2.92</v>
      </c>
      <c r="H165" s="15">
        <v>2.62</v>
      </c>
      <c r="I165" s="14"/>
      <c r="J165" s="15">
        <v>3.66</v>
      </c>
      <c r="K165" s="15">
        <v>4.26</v>
      </c>
      <c r="L165" s="15">
        <v>5.24</v>
      </c>
      <c r="M165" s="54"/>
      <c r="N165" s="15">
        <v>60.620425072000003</v>
      </c>
      <c r="O165" s="15">
        <v>2.1679070476</v>
      </c>
      <c r="P165" s="15" t="s">
        <v>27</v>
      </c>
      <c r="Q165" s="16" t="s">
        <v>27</v>
      </c>
      <c r="R165" s="37" t="s">
        <v>787</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253</v>
      </c>
      <c r="D166" s="17" t="s">
        <v>254</v>
      </c>
      <c r="E166" s="17">
        <v>0</v>
      </c>
      <c r="F166" s="14">
        <v>75.28</v>
      </c>
      <c r="G166" s="14">
        <v>69.02</v>
      </c>
      <c r="H166" s="14">
        <v>62.76</v>
      </c>
      <c r="I166" s="14"/>
      <c r="J166" s="14">
        <v>76.5</v>
      </c>
      <c r="K166" s="14">
        <v>89.01</v>
      </c>
      <c r="L166" s="14">
        <v>109.26</v>
      </c>
      <c r="M166" s="54"/>
      <c r="N166" s="14">
        <v>38.418740079000003</v>
      </c>
      <c r="O166" s="31">
        <v>139.45366264</v>
      </c>
      <c r="P166" s="31" t="s">
        <v>26</v>
      </c>
      <c r="Q166" s="17" t="s">
        <v>26</v>
      </c>
      <c r="R166" s="38" t="s">
        <v>788</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534</v>
      </c>
      <c r="D167" s="16" t="s">
        <v>535</v>
      </c>
      <c r="E167" s="16">
        <v>7</v>
      </c>
      <c r="F167" s="15">
        <v>74.48</v>
      </c>
      <c r="G167" s="15">
        <v>65.06</v>
      </c>
      <c r="H167" s="15">
        <v>55.65</v>
      </c>
      <c r="I167" s="14"/>
      <c r="J167" s="15">
        <v>83.68</v>
      </c>
      <c r="K167" s="15">
        <v>102.5</v>
      </c>
      <c r="L167" s="15">
        <v>132.96</v>
      </c>
      <c r="M167" s="54"/>
      <c r="N167" s="15">
        <v>70.612963117999996</v>
      </c>
      <c r="O167" s="15">
        <v>2.3678572381</v>
      </c>
      <c r="P167" s="15" t="s">
        <v>27</v>
      </c>
      <c r="Q167" s="16" t="s">
        <v>27</v>
      </c>
      <c r="R167" s="37" t="s">
        <v>789</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255</v>
      </c>
      <c r="D168" s="17" t="s">
        <v>256</v>
      </c>
      <c r="E168" s="17">
        <v>0</v>
      </c>
      <c r="F168" s="14">
        <v>114.05</v>
      </c>
      <c r="G168" s="14">
        <v>98.77</v>
      </c>
      <c r="H168" s="14">
        <v>83.5</v>
      </c>
      <c r="I168" s="14"/>
      <c r="J168" s="14">
        <v>116.66</v>
      </c>
      <c r="K168" s="14">
        <v>147.19999999999999</v>
      </c>
      <c r="L168" s="14">
        <v>196.63</v>
      </c>
      <c r="M168" s="54"/>
      <c r="N168" s="14">
        <v>31.173272668999999</v>
      </c>
      <c r="O168" s="31">
        <v>48.838444807000002</v>
      </c>
      <c r="P168" s="31" t="s">
        <v>26</v>
      </c>
      <c r="Q168" s="17" t="s">
        <v>26</v>
      </c>
      <c r="R168" s="38" t="s">
        <v>790</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257</v>
      </c>
      <c r="D169" s="16" t="s">
        <v>258</v>
      </c>
      <c r="E169" s="16">
        <v>10</v>
      </c>
      <c r="F169" s="15">
        <v>36.94</v>
      </c>
      <c r="G169" s="15">
        <v>34.450000000000003</v>
      </c>
      <c r="H169" s="15">
        <v>31.97</v>
      </c>
      <c r="I169" s="14"/>
      <c r="J169" s="15">
        <v>39.08</v>
      </c>
      <c r="K169" s="15">
        <v>44.04</v>
      </c>
      <c r="L169" s="15">
        <v>52.08</v>
      </c>
      <c r="M169" s="54"/>
      <c r="N169" s="15">
        <v>61.895777991999999</v>
      </c>
      <c r="O169" s="15">
        <v>14.465318141999999</v>
      </c>
      <c r="P169" s="15" t="s">
        <v>27</v>
      </c>
      <c r="Q169" s="16" t="s">
        <v>27</v>
      </c>
      <c r="R169" s="37" t="s">
        <v>791</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259</v>
      </c>
      <c r="D170" s="17" t="s">
        <v>260</v>
      </c>
      <c r="E170" s="17">
        <v>5</v>
      </c>
      <c r="F170" s="14">
        <v>721.48</v>
      </c>
      <c r="G170" s="14">
        <v>581.88</v>
      </c>
      <c r="H170" s="14">
        <v>442.29</v>
      </c>
      <c r="I170" s="14"/>
      <c r="J170" s="14">
        <v>749.03</v>
      </c>
      <c r="K170" s="14">
        <v>1028.21</v>
      </c>
      <c r="L170" s="14">
        <v>1479.97</v>
      </c>
      <c r="M170" s="54"/>
      <c r="N170" s="14">
        <v>31.884497336999999</v>
      </c>
      <c r="O170" s="31">
        <v>102.72228263</v>
      </c>
      <c r="P170" s="31" t="s">
        <v>27</v>
      </c>
      <c r="Q170" s="17" t="s">
        <v>26</v>
      </c>
      <c r="R170" s="38" t="s">
        <v>792</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261</v>
      </c>
      <c r="D171" s="16" t="s">
        <v>262</v>
      </c>
      <c r="E171" s="16">
        <v>3</v>
      </c>
      <c r="F171" s="15">
        <v>108.24</v>
      </c>
      <c r="G171" s="15">
        <v>95.95</v>
      </c>
      <c r="H171" s="15">
        <v>83.67</v>
      </c>
      <c r="I171" s="14"/>
      <c r="J171" s="15">
        <v>110.4</v>
      </c>
      <c r="K171" s="15">
        <v>134.96</v>
      </c>
      <c r="L171" s="15">
        <v>174.72</v>
      </c>
      <c r="M171" s="54"/>
      <c r="N171" s="15">
        <v>42.679412800999998</v>
      </c>
      <c r="O171" s="15">
        <v>43.129732695999998</v>
      </c>
      <c r="P171" s="15" t="s">
        <v>27</v>
      </c>
      <c r="Q171" s="16" t="s">
        <v>26</v>
      </c>
      <c r="R171" s="37" t="s">
        <v>793</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263</v>
      </c>
      <c r="D172" s="17" t="s">
        <v>264</v>
      </c>
      <c r="E172" s="17">
        <v>10</v>
      </c>
      <c r="F172" s="14">
        <v>16.16</v>
      </c>
      <c r="G172" s="14">
        <v>15.8</v>
      </c>
      <c r="H172" s="14">
        <v>15.45</v>
      </c>
      <c r="I172" s="14"/>
      <c r="J172" s="14">
        <v>16.309999999999999</v>
      </c>
      <c r="K172" s="14">
        <v>17.010000000000002</v>
      </c>
      <c r="L172" s="14">
        <v>18.149999999999999</v>
      </c>
      <c r="M172" s="54"/>
      <c r="N172" s="14">
        <v>70.704682567999996</v>
      </c>
      <c r="O172" s="31">
        <v>15.319586903999999</v>
      </c>
      <c r="P172" s="31" t="s">
        <v>27</v>
      </c>
      <c r="Q172" s="17" t="s">
        <v>27</v>
      </c>
      <c r="R172" s="38" t="s">
        <v>794</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265</v>
      </c>
      <c r="D173" s="16" t="s">
        <v>266</v>
      </c>
      <c r="E173" s="16">
        <v>9</v>
      </c>
      <c r="F173" s="15">
        <v>4.13</v>
      </c>
      <c r="G173" s="15">
        <v>3.58</v>
      </c>
      <c r="H173" s="15">
        <v>3.03</v>
      </c>
      <c r="I173" s="14"/>
      <c r="J173" s="15">
        <v>4.74</v>
      </c>
      <c r="K173" s="15">
        <v>5.83</v>
      </c>
      <c r="L173" s="15">
        <v>7.6</v>
      </c>
      <c r="M173" s="54"/>
      <c r="N173" s="15">
        <v>52.930182006999999</v>
      </c>
      <c r="O173" s="15">
        <v>106.11488571</v>
      </c>
      <c r="P173" s="15" t="s">
        <v>27</v>
      </c>
      <c r="Q173" s="16" t="s">
        <v>27</v>
      </c>
      <c r="R173" s="37" t="s">
        <v>795</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462</v>
      </c>
      <c r="D174" s="17" t="s">
        <v>463</v>
      </c>
      <c r="E174" s="17">
        <v>10</v>
      </c>
      <c r="F174" s="14">
        <v>3.86</v>
      </c>
      <c r="G174" s="14">
        <v>3.41</v>
      </c>
      <c r="H174" s="14">
        <v>2.96</v>
      </c>
      <c r="I174" s="14"/>
      <c r="J174" s="14">
        <v>4.18</v>
      </c>
      <c r="K174" s="14">
        <v>5.07</v>
      </c>
      <c r="L174" s="14">
        <v>6.52</v>
      </c>
      <c r="M174" s="54"/>
      <c r="N174" s="14">
        <v>72.664636708000003</v>
      </c>
      <c r="O174" s="31">
        <v>4.0567236189999996</v>
      </c>
      <c r="P174" s="31" t="s">
        <v>27</v>
      </c>
      <c r="Q174" s="17" t="s">
        <v>27</v>
      </c>
      <c r="R174" s="38" t="s">
        <v>796</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267</v>
      </c>
      <c r="D175" s="16" t="s">
        <v>268</v>
      </c>
      <c r="E175" s="16">
        <v>3</v>
      </c>
      <c r="F175" s="15">
        <v>46.25</v>
      </c>
      <c r="G175" s="15">
        <v>30.66</v>
      </c>
      <c r="H175" s="15">
        <v>15.07</v>
      </c>
      <c r="I175" s="14"/>
      <c r="J175" s="15">
        <v>52.11</v>
      </c>
      <c r="K175" s="15">
        <v>83.28</v>
      </c>
      <c r="L175" s="15">
        <v>133.72999999999999</v>
      </c>
      <c r="M175" s="54"/>
      <c r="N175" s="15">
        <v>43.200583008000002</v>
      </c>
      <c r="O175" s="15">
        <v>8.4259290662000002</v>
      </c>
      <c r="P175" s="15" t="s">
        <v>27</v>
      </c>
      <c r="Q175" s="16" t="s">
        <v>26</v>
      </c>
      <c r="R175" s="37" t="s">
        <v>797</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269</v>
      </c>
      <c r="D176" s="17" t="s">
        <v>270</v>
      </c>
      <c r="E176" s="17">
        <v>9</v>
      </c>
      <c r="F176" s="14">
        <v>19.75</v>
      </c>
      <c r="G176" s="14">
        <v>17.309999999999999</v>
      </c>
      <c r="H176" s="14">
        <v>14.87</v>
      </c>
      <c r="I176" s="14"/>
      <c r="J176" s="14">
        <v>20.83</v>
      </c>
      <c r="K176" s="14">
        <v>25.7</v>
      </c>
      <c r="L176" s="14">
        <v>33.6</v>
      </c>
      <c r="M176" s="54"/>
      <c r="N176" s="14">
        <v>70.428880007999993</v>
      </c>
      <c r="O176" s="31">
        <v>338.29805224</v>
      </c>
      <c r="P176" s="31" t="s">
        <v>27</v>
      </c>
      <c r="Q176" s="17" t="s">
        <v>27</v>
      </c>
      <c r="R176" s="38" t="s">
        <v>798</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271</v>
      </c>
      <c r="D177" s="16" t="s">
        <v>272</v>
      </c>
      <c r="E177" s="16">
        <v>10</v>
      </c>
      <c r="F177" s="15">
        <v>29.55</v>
      </c>
      <c r="G177" s="15">
        <v>26.31</v>
      </c>
      <c r="H177" s="15">
        <v>23.07</v>
      </c>
      <c r="I177" s="14"/>
      <c r="J177" s="15">
        <v>33.020000000000003</v>
      </c>
      <c r="K177" s="15">
        <v>39.49</v>
      </c>
      <c r="L177" s="15">
        <v>49.97</v>
      </c>
      <c r="M177" s="54"/>
      <c r="N177" s="15">
        <v>58.786634165999999</v>
      </c>
      <c r="O177" s="15">
        <v>57.551766381</v>
      </c>
      <c r="P177" s="15" t="s">
        <v>27</v>
      </c>
      <c r="Q177" s="16" t="s">
        <v>27</v>
      </c>
      <c r="R177" s="37" t="s">
        <v>799</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273</v>
      </c>
      <c r="D178" s="17" t="s">
        <v>274</v>
      </c>
      <c r="E178" s="17">
        <v>9</v>
      </c>
      <c r="F178" s="14">
        <v>17.559999999999999</v>
      </c>
      <c r="G178" s="14">
        <v>13.22</v>
      </c>
      <c r="H178" s="14">
        <v>8.8800000000000008</v>
      </c>
      <c r="I178" s="14"/>
      <c r="J178" s="14">
        <v>20.48</v>
      </c>
      <c r="K178" s="14">
        <v>29.15</v>
      </c>
      <c r="L178" s="14">
        <v>43.19</v>
      </c>
      <c r="M178" s="54"/>
      <c r="N178" s="14">
        <v>68.370519755999993</v>
      </c>
      <c r="O178" s="31">
        <v>264.82993338</v>
      </c>
      <c r="P178" s="31" t="s">
        <v>27</v>
      </c>
      <c r="Q178" s="17" t="s">
        <v>27</v>
      </c>
      <c r="R178" s="38" t="s">
        <v>800</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275</v>
      </c>
      <c r="D179" s="16" t="s">
        <v>276</v>
      </c>
      <c r="E179" s="16">
        <v>7</v>
      </c>
      <c r="F179" s="15">
        <v>8.11</v>
      </c>
      <c r="G179" s="15">
        <v>6.76</v>
      </c>
      <c r="H179" s="15">
        <v>5.42</v>
      </c>
      <c r="I179" s="14"/>
      <c r="J179" s="15">
        <v>8.5500000000000007</v>
      </c>
      <c r="K179" s="15">
        <v>11.23</v>
      </c>
      <c r="L179" s="15">
        <v>15.58</v>
      </c>
      <c r="M179" s="54"/>
      <c r="N179" s="15">
        <v>76.521929201999995</v>
      </c>
      <c r="O179" s="15">
        <v>130.83154704</v>
      </c>
      <c r="P179" s="15" t="s">
        <v>27</v>
      </c>
      <c r="Q179" s="16" t="s">
        <v>27</v>
      </c>
      <c r="R179" s="37" t="s">
        <v>801</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277</v>
      </c>
      <c r="D180" s="17" t="s">
        <v>278</v>
      </c>
      <c r="E180" s="17">
        <v>9</v>
      </c>
      <c r="F180" s="14">
        <v>2.4300000000000002</v>
      </c>
      <c r="G180" s="14">
        <v>2.08</v>
      </c>
      <c r="H180" s="14">
        <v>1.74</v>
      </c>
      <c r="I180" s="14"/>
      <c r="J180" s="14">
        <v>2.63</v>
      </c>
      <c r="K180" s="14">
        <v>3.31</v>
      </c>
      <c r="L180" s="14">
        <v>4.42</v>
      </c>
      <c r="M180" s="54"/>
      <c r="N180" s="14">
        <v>72.093227893000005</v>
      </c>
      <c r="O180" s="31">
        <v>6.2561780476000006</v>
      </c>
      <c r="P180" s="31" t="s">
        <v>27</v>
      </c>
      <c r="Q180" s="17" t="s">
        <v>27</v>
      </c>
      <c r="R180" s="38" t="s">
        <v>802</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279</v>
      </c>
      <c r="D181" s="16" t="s">
        <v>280</v>
      </c>
      <c r="E181" s="16">
        <v>9</v>
      </c>
      <c r="F181" s="15">
        <v>36.630000000000003</v>
      </c>
      <c r="G181" s="15">
        <v>32.46</v>
      </c>
      <c r="H181" s="15">
        <v>28.29</v>
      </c>
      <c r="I181" s="14"/>
      <c r="J181" s="15">
        <v>39.380000000000003</v>
      </c>
      <c r="K181" s="15">
        <v>47.71</v>
      </c>
      <c r="L181" s="15">
        <v>61.19</v>
      </c>
      <c r="M181" s="54"/>
      <c r="N181" s="15">
        <v>63.394170684999999</v>
      </c>
      <c r="O181" s="15">
        <v>282.91580848000001</v>
      </c>
      <c r="P181" s="15" t="s">
        <v>27</v>
      </c>
      <c r="Q181" s="16" t="s">
        <v>27</v>
      </c>
      <c r="R181" s="37" t="s">
        <v>803</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281</v>
      </c>
      <c r="D182" s="17" t="s">
        <v>282</v>
      </c>
      <c r="E182" s="17">
        <v>6</v>
      </c>
      <c r="F182" s="14">
        <v>7.46</v>
      </c>
      <c r="G182" s="14">
        <v>6.49</v>
      </c>
      <c r="H182" s="14">
        <v>5.53</v>
      </c>
      <c r="I182" s="14"/>
      <c r="J182" s="14">
        <v>8.26</v>
      </c>
      <c r="K182" s="14">
        <v>10.18</v>
      </c>
      <c r="L182" s="14">
        <v>13.29</v>
      </c>
      <c r="M182" s="54"/>
      <c r="N182" s="14">
        <v>63.646608329999999</v>
      </c>
      <c r="O182" s="31">
        <v>98.911378666999994</v>
      </c>
      <c r="P182" s="31" t="s">
        <v>26</v>
      </c>
      <c r="Q182" s="17" t="s">
        <v>27</v>
      </c>
      <c r="R182" s="38" t="s">
        <v>804</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608</v>
      </c>
      <c r="D183" s="16" t="s">
        <v>609</v>
      </c>
      <c r="E183" s="16">
        <v>6</v>
      </c>
      <c r="F183" s="15">
        <v>76.56</v>
      </c>
      <c r="G183" s="15">
        <v>67.16</v>
      </c>
      <c r="H183" s="15">
        <v>57.77</v>
      </c>
      <c r="I183" s="14"/>
      <c r="J183" s="15">
        <v>77.760000000000005</v>
      </c>
      <c r="K183" s="15">
        <v>96.54</v>
      </c>
      <c r="L183" s="15">
        <v>126.94</v>
      </c>
      <c r="M183" s="54"/>
      <c r="N183" s="15">
        <v>47.653554882000002</v>
      </c>
      <c r="O183" s="15">
        <v>1.4994837719</v>
      </c>
      <c r="P183" s="15" t="s">
        <v>27</v>
      </c>
      <c r="Q183" s="16" t="s">
        <v>26</v>
      </c>
      <c r="R183" s="37" t="s">
        <v>805</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283</v>
      </c>
      <c r="D184" s="17" t="s">
        <v>284</v>
      </c>
      <c r="E184" s="17">
        <v>0</v>
      </c>
      <c r="F184" s="14">
        <v>6.55</v>
      </c>
      <c r="G184" s="14">
        <v>5.88</v>
      </c>
      <c r="H184" s="14">
        <v>5.21</v>
      </c>
      <c r="I184" s="14"/>
      <c r="J184" s="14">
        <v>6.81</v>
      </c>
      <c r="K184" s="14">
        <v>8.14</v>
      </c>
      <c r="L184" s="14">
        <v>10.3</v>
      </c>
      <c r="M184" s="54"/>
      <c r="N184" s="14">
        <v>34.985528903000002</v>
      </c>
      <c r="O184" s="31">
        <v>8.0793005005000005</v>
      </c>
      <c r="P184" s="31" t="s">
        <v>26</v>
      </c>
      <c r="Q184" s="17" t="s">
        <v>26</v>
      </c>
      <c r="R184" s="38" t="s">
        <v>806</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505</v>
      </c>
      <c r="D185" s="16" t="s">
        <v>506</v>
      </c>
      <c r="E185" s="16">
        <v>4</v>
      </c>
      <c r="F185" s="15">
        <v>92.91</v>
      </c>
      <c r="G185" s="15">
        <v>82.13</v>
      </c>
      <c r="H185" s="15">
        <v>71.349999999999994</v>
      </c>
      <c r="I185" s="14"/>
      <c r="J185" s="15">
        <v>96.91</v>
      </c>
      <c r="K185" s="15">
        <v>118.46</v>
      </c>
      <c r="L185" s="15">
        <v>153.33000000000001</v>
      </c>
      <c r="M185" s="54"/>
      <c r="N185" s="15">
        <v>51.536963536999998</v>
      </c>
      <c r="O185" s="15">
        <v>2.5057931767000001</v>
      </c>
      <c r="P185" s="15" t="s">
        <v>26</v>
      </c>
      <c r="Q185" s="16" t="s">
        <v>27</v>
      </c>
      <c r="R185" s="37" t="s">
        <v>807</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285</v>
      </c>
      <c r="D186" s="17" t="s">
        <v>286</v>
      </c>
      <c r="E186" s="17">
        <v>10</v>
      </c>
      <c r="F186" s="14">
        <v>12.28</v>
      </c>
      <c r="G186" s="14">
        <v>11.22</v>
      </c>
      <c r="H186" s="14">
        <v>10.16</v>
      </c>
      <c r="I186" s="14"/>
      <c r="J186" s="14">
        <v>13.37</v>
      </c>
      <c r="K186" s="14">
        <v>15.48</v>
      </c>
      <c r="L186" s="14">
        <v>18.91</v>
      </c>
      <c r="M186" s="54"/>
      <c r="N186" s="14">
        <v>56.213867561000001</v>
      </c>
      <c r="O186" s="31">
        <v>190.80469544000002</v>
      </c>
      <c r="P186" s="31" t="s">
        <v>27</v>
      </c>
      <c r="Q186" s="17" t="s">
        <v>27</v>
      </c>
      <c r="R186" s="38" t="s">
        <v>808</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287</v>
      </c>
      <c r="D187" s="16" t="s">
        <v>288</v>
      </c>
      <c r="E187" s="16">
        <v>3</v>
      </c>
      <c r="F187" s="15">
        <v>21.94</v>
      </c>
      <c r="G187" s="15">
        <v>20.190000000000001</v>
      </c>
      <c r="H187" s="15">
        <v>18.45</v>
      </c>
      <c r="I187" s="14"/>
      <c r="J187" s="15">
        <v>22.44</v>
      </c>
      <c r="K187" s="15">
        <v>25.92</v>
      </c>
      <c r="L187" s="15">
        <v>31.55</v>
      </c>
      <c r="M187" s="54"/>
      <c r="N187" s="15">
        <v>29.605382869</v>
      </c>
      <c r="O187" s="15">
        <v>103.77320481</v>
      </c>
      <c r="P187" s="15" t="s">
        <v>27</v>
      </c>
      <c r="Q187" s="16" t="s">
        <v>26</v>
      </c>
      <c r="R187" s="37" t="s">
        <v>809</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558</v>
      </c>
      <c r="D188" s="17" t="s">
        <v>289</v>
      </c>
      <c r="E188" s="17">
        <v>9</v>
      </c>
      <c r="F188" s="14">
        <v>9.76</v>
      </c>
      <c r="G188" s="14">
        <v>8.64</v>
      </c>
      <c r="H188" s="14">
        <v>7.52</v>
      </c>
      <c r="I188" s="14"/>
      <c r="J188" s="14">
        <v>10.92</v>
      </c>
      <c r="K188" s="14">
        <v>13.15</v>
      </c>
      <c r="L188" s="14">
        <v>16.75</v>
      </c>
      <c r="M188" s="54"/>
      <c r="N188" s="14">
        <v>56.761196022999997</v>
      </c>
      <c r="O188" s="31">
        <v>27.646919619000002</v>
      </c>
      <c r="P188" s="31" t="s">
        <v>27</v>
      </c>
      <c r="Q188" s="17" t="s">
        <v>27</v>
      </c>
      <c r="R188" s="38" t="s">
        <v>810</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811</v>
      </c>
      <c r="D189" s="16" t="s">
        <v>290</v>
      </c>
      <c r="E189" s="16">
        <v>6</v>
      </c>
      <c r="F189" s="15">
        <v>0.99</v>
      </c>
      <c r="G189" s="15">
        <v>0.46</v>
      </c>
      <c r="H189" s="15">
        <v>-0.06</v>
      </c>
      <c r="I189" s="14"/>
      <c r="J189" s="15">
        <v>1.1499999999999999</v>
      </c>
      <c r="K189" s="15">
        <v>2.2000000000000002</v>
      </c>
      <c r="L189" s="15">
        <v>3.91</v>
      </c>
      <c r="M189" s="54"/>
      <c r="N189" s="15">
        <v>51.361169197000002</v>
      </c>
      <c r="O189" s="15">
        <v>7.3931209523999994</v>
      </c>
      <c r="P189" s="15" t="s">
        <v>26</v>
      </c>
      <c r="Q189" s="16" t="s">
        <v>27</v>
      </c>
      <c r="R189" s="37" t="s">
        <v>812</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291</v>
      </c>
      <c r="D190" s="17" t="s">
        <v>292</v>
      </c>
      <c r="E190" s="17">
        <v>0</v>
      </c>
      <c r="F190" s="14">
        <v>104.5</v>
      </c>
      <c r="G190" s="14">
        <v>84.96</v>
      </c>
      <c r="H190" s="14">
        <v>65.430000000000007</v>
      </c>
      <c r="I190" s="14"/>
      <c r="J190" s="14">
        <v>107.45</v>
      </c>
      <c r="K190" s="14">
        <v>146.51</v>
      </c>
      <c r="L190" s="14">
        <v>209.73</v>
      </c>
      <c r="M190" s="54"/>
      <c r="N190" s="14">
        <v>31.959660702000001</v>
      </c>
      <c r="O190" s="31">
        <v>18.128810560000002</v>
      </c>
      <c r="P190" s="31" t="s">
        <v>26</v>
      </c>
      <c r="Q190" s="17" t="s">
        <v>26</v>
      </c>
      <c r="R190" s="38" t="s">
        <v>610</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293</v>
      </c>
      <c r="D191" s="16" t="s">
        <v>294</v>
      </c>
      <c r="E191" s="16">
        <v>2</v>
      </c>
      <c r="F191" s="15">
        <v>6.77</v>
      </c>
      <c r="G191" s="15">
        <v>5.96</v>
      </c>
      <c r="H191" s="15">
        <v>5.16</v>
      </c>
      <c r="I191" s="14"/>
      <c r="J191" s="15">
        <v>6.98</v>
      </c>
      <c r="K191" s="15">
        <v>8.58</v>
      </c>
      <c r="L191" s="15">
        <v>11.18</v>
      </c>
      <c r="M191" s="54"/>
      <c r="N191" s="15">
        <v>44.996166078000002</v>
      </c>
      <c r="O191" s="15">
        <v>8.7502026189999995</v>
      </c>
      <c r="P191" s="15" t="s">
        <v>26</v>
      </c>
      <c r="Q191" s="16" t="s">
        <v>26</v>
      </c>
      <c r="R191" s="37" t="s">
        <v>813</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308</v>
      </c>
      <c r="D192" s="17" t="s">
        <v>295</v>
      </c>
      <c r="E192" s="17">
        <v>10</v>
      </c>
      <c r="F192" s="14">
        <v>19.63</v>
      </c>
      <c r="G192" s="14">
        <v>17.5</v>
      </c>
      <c r="H192" s="14">
        <v>15.37</v>
      </c>
      <c r="I192" s="14"/>
      <c r="J192" s="14">
        <v>22.15</v>
      </c>
      <c r="K192" s="14">
        <v>26.4</v>
      </c>
      <c r="L192" s="14">
        <v>33.29</v>
      </c>
      <c r="M192" s="54"/>
      <c r="N192" s="14">
        <v>62.739489968000001</v>
      </c>
      <c r="O192" s="31">
        <v>80.528633095000004</v>
      </c>
      <c r="P192" s="31" t="s">
        <v>27</v>
      </c>
      <c r="Q192" s="17" t="s">
        <v>27</v>
      </c>
      <c r="R192" s="38" t="s">
        <v>814</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296</v>
      </c>
      <c r="D193" s="16" t="s">
        <v>297</v>
      </c>
      <c r="E193" s="16">
        <v>5</v>
      </c>
      <c r="F193" s="15">
        <v>2.92</v>
      </c>
      <c r="G193" s="15">
        <v>2.34</v>
      </c>
      <c r="H193" s="15">
        <v>1.77</v>
      </c>
      <c r="I193" s="14"/>
      <c r="J193" s="15">
        <v>3.07</v>
      </c>
      <c r="K193" s="15">
        <v>4.21</v>
      </c>
      <c r="L193" s="15">
        <v>6.07</v>
      </c>
      <c r="M193" s="54"/>
      <c r="N193" s="15">
        <v>45.538632086</v>
      </c>
      <c r="O193" s="15">
        <v>24.733664047999998</v>
      </c>
      <c r="P193" s="15" t="s">
        <v>27</v>
      </c>
      <c r="Q193" s="16" t="s">
        <v>26</v>
      </c>
      <c r="R193" s="37" t="s">
        <v>815</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611</v>
      </c>
      <c r="D194" s="17" t="s">
        <v>574</v>
      </c>
      <c r="E194" s="17">
        <v>7</v>
      </c>
      <c r="F194" s="14">
        <v>11.11</v>
      </c>
      <c r="G194" s="14">
        <v>10.029999999999999</v>
      </c>
      <c r="H194" s="14">
        <v>8.9600000000000009</v>
      </c>
      <c r="I194" s="14"/>
      <c r="J194" s="14">
        <v>11.98</v>
      </c>
      <c r="K194" s="14">
        <v>14.12</v>
      </c>
      <c r="L194" s="14">
        <v>17.59</v>
      </c>
      <c r="M194" s="54"/>
      <c r="N194" s="14">
        <v>62.192024525999997</v>
      </c>
      <c r="O194" s="31">
        <v>4.5505413804999995</v>
      </c>
      <c r="P194" s="31" t="s">
        <v>27</v>
      </c>
      <c r="Q194" s="17" t="s">
        <v>27</v>
      </c>
      <c r="R194" s="38" t="s">
        <v>816</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563</v>
      </c>
      <c r="D195" s="16" t="s">
        <v>298</v>
      </c>
      <c r="E195" s="16">
        <v>10</v>
      </c>
      <c r="F195" s="15">
        <v>5.23</v>
      </c>
      <c r="G195" s="15">
        <v>4.3600000000000003</v>
      </c>
      <c r="H195" s="15">
        <v>3.49</v>
      </c>
      <c r="I195" s="14"/>
      <c r="J195" s="15">
        <v>5.89</v>
      </c>
      <c r="K195" s="15">
        <v>7.62</v>
      </c>
      <c r="L195" s="15">
        <v>10.42</v>
      </c>
      <c r="M195" s="54"/>
      <c r="N195" s="15">
        <v>64.019554975999995</v>
      </c>
      <c r="O195" s="15">
        <v>61.826224381000003</v>
      </c>
      <c r="P195" s="15" t="s">
        <v>27</v>
      </c>
      <c r="Q195" s="16" t="s">
        <v>27</v>
      </c>
      <c r="R195" s="37" t="s">
        <v>817</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575</v>
      </c>
      <c r="D196" s="17" t="s">
        <v>299</v>
      </c>
      <c r="E196" s="17">
        <v>4</v>
      </c>
      <c r="F196" s="14">
        <v>320.20999999999998</v>
      </c>
      <c r="G196" s="14">
        <v>268.29000000000002</v>
      </c>
      <c r="H196" s="14">
        <v>216.37</v>
      </c>
      <c r="I196" s="14"/>
      <c r="J196" s="14">
        <v>330.86</v>
      </c>
      <c r="K196" s="14">
        <v>434.69</v>
      </c>
      <c r="L196" s="14">
        <v>602.71</v>
      </c>
      <c r="M196" s="54"/>
      <c r="N196" s="14">
        <v>49.347718813999997</v>
      </c>
      <c r="O196" s="31">
        <v>7.1061074423999999</v>
      </c>
      <c r="P196" s="31" t="s">
        <v>27</v>
      </c>
      <c r="Q196" s="17" t="s">
        <v>26</v>
      </c>
      <c r="R196" s="38" t="s">
        <v>818</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819</v>
      </c>
      <c r="D197" s="16" t="s">
        <v>820</v>
      </c>
      <c r="E197" s="16">
        <v>5</v>
      </c>
      <c r="F197" s="15">
        <v>29.66</v>
      </c>
      <c r="G197" s="15">
        <v>25.72</v>
      </c>
      <c r="H197" s="15">
        <v>21.79</v>
      </c>
      <c r="I197" s="14"/>
      <c r="J197" s="15">
        <v>32</v>
      </c>
      <c r="K197" s="15">
        <v>39.86</v>
      </c>
      <c r="L197" s="15">
        <v>52.59</v>
      </c>
      <c r="M197" s="54"/>
      <c r="N197" s="15">
        <v>54.111432415000003</v>
      </c>
      <c r="O197" s="15">
        <v>9.9409086799999997</v>
      </c>
      <c r="P197" s="15" t="s">
        <v>27</v>
      </c>
      <c r="Q197" s="16" t="s">
        <v>26</v>
      </c>
      <c r="R197" s="37" t="s">
        <v>821</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452</v>
      </c>
      <c r="D198" s="17" t="s">
        <v>453</v>
      </c>
      <c r="E198" s="17">
        <v>5</v>
      </c>
      <c r="F198" s="14">
        <v>0.39</v>
      </c>
      <c r="G198" s="14">
        <v>7.0000000000000007E-2</v>
      </c>
      <c r="H198" s="14">
        <v>-0.23</v>
      </c>
      <c r="I198" s="14"/>
      <c r="J198" s="14">
        <v>0.48</v>
      </c>
      <c r="K198" s="14">
        <v>1.1000000000000001</v>
      </c>
      <c r="L198" s="14">
        <v>2.11</v>
      </c>
      <c r="M198" s="54"/>
      <c r="N198" s="14">
        <v>57.82828241</v>
      </c>
      <c r="O198" s="31">
        <v>6.1297082381000001</v>
      </c>
      <c r="P198" s="31" t="s">
        <v>26</v>
      </c>
      <c r="Q198" s="17" t="s">
        <v>27</v>
      </c>
      <c r="R198" s="38" t="s">
        <v>822</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300</v>
      </c>
      <c r="D199" s="16" t="s">
        <v>301</v>
      </c>
      <c r="E199" s="16">
        <v>9</v>
      </c>
      <c r="F199" s="15">
        <v>64.92</v>
      </c>
      <c r="G199" s="15">
        <v>56.79</v>
      </c>
      <c r="H199" s="15">
        <v>48.66</v>
      </c>
      <c r="I199" s="14"/>
      <c r="J199" s="15">
        <v>66.489999999999995</v>
      </c>
      <c r="K199" s="15">
        <v>82.74</v>
      </c>
      <c r="L199" s="15">
        <v>109.04</v>
      </c>
      <c r="M199" s="54"/>
      <c r="N199" s="15">
        <v>70.740072275000003</v>
      </c>
      <c r="O199" s="15">
        <v>761.04034057000001</v>
      </c>
      <c r="P199" s="15" t="s">
        <v>27</v>
      </c>
      <c r="Q199" s="16" t="s">
        <v>27</v>
      </c>
      <c r="R199" s="37" t="s">
        <v>823</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300</v>
      </c>
      <c r="D200" s="17" t="s">
        <v>302</v>
      </c>
      <c r="E200" s="17">
        <v>10</v>
      </c>
      <c r="F200" s="14">
        <v>58.01</v>
      </c>
      <c r="G200" s="14">
        <v>50.73</v>
      </c>
      <c r="H200" s="14">
        <v>43.46</v>
      </c>
      <c r="I200" s="14"/>
      <c r="J200" s="14">
        <v>59.79</v>
      </c>
      <c r="K200" s="14">
        <v>74.33</v>
      </c>
      <c r="L200" s="14">
        <v>97.85</v>
      </c>
      <c r="M200" s="54"/>
      <c r="N200" s="14">
        <v>69.475596734000007</v>
      </c>
      <c r="O200" s="31">
        <v>2562.9746716999998</v>
      </c>
      <c r="P200" s="31" t="s">
        <v>27</v>
      </c>
      <c r="Q200" s="17" t="s">
        <v>27</v>
      </c>
      <c r="R200" s="38" t="s">
        <v>824</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455</v>
      </c>
      <c r="D201" s="16" t="s">
        <v>303</v>
      </c>
      <c r="E201" s="16">
        <v>10</v>
      </c>
      <c r="F201" s="15">
        <v>12.28</v>
      </c>
      <c r="G201" s="15">
        <v>11.12</v>
      </c>
      <c r="H201" s="15">
        <v>9.9700000000000006</v>
      </c>
      <c r="I201" s="14"/>
      <c r="J201" s="15">
        <v>12.82</v>
      </c>
      <c r="K201" s="15">
        <v>15.12</v>
      </c>
      <c r="L201" s="15">
        <v>18.850000000000001</v>
      </c>
      <c r="M201" s="54"/>
      <c r="N201" s="15">
        <v>67.784254433000001</v>
      </c>
      <c r="O201" s="15">
        <v>25.888527237999998</v>
      </c>
      <c r="P201" s="15" t="s">
        <v>27</v>
      </c>
      <c r="Q201" s="16" t="s">
        <v>27</v>
      </c>
      <c r="R201" s="37" t="s">
        <v>825</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488</v>
      </c>
      <c r="D202" s="17" t="s">
        <v>304</v>
      </c>
      <c r="E202" s="17">
        <v>10</v>
      </c>
      <c r="F202" s="14">
        <v>72.680000000000007</v>
      </c>
      <c r="G202" s="14">
        <v>65.489999999999995</v>
      </c>
      <c r="H202" s="14">
        <v>58.31</v>
      </c>
      <c r="I202" s="14"/>
      <c r="J202" s="14">
        <v>74.599999999999994</v>
      </c>
      <c r="K202" s="14">
        <v>88.96</v>
      </c>
      <c r="L202" s="14">
        <v>112.2</v>
      </c>
      <c r="M202" s="54"/>
      <c r="N202" s="14">
        <v>86.002187923999998</v>
      </c>
      <c r="O202" s="31">
        <v>590.70443175999992</v>
      </c>
      <c r="P202" s="31" t="s">
        <v>27</v>
      </c>
      <c r="Q202" s="17" t="s">
        <v>27</v>
      </c>
      <c r="R202" s="38" t="s">
        <v>826</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461</v>
      </c>
      <c r="D203" s="16" t="s">
        <v>305</v>
      </c>
      <c r="E203" s="16">
        <v>10</v>
      </c>
      <c r="F203" s="15">
        <v>5</v>
      </c>
      <c r="G203" s="15">
        <v>4.28</v>
      </c>
      <c r="H203" s="15">
        <v>3.56</v>
      </c>
      <c r="I203" s="14"/>
      <c r="J203" s="15">
        <v>5.37</v>
      </c>
      <c r="K203" s="15">
        <v>6.8</v>
      </c>
      <c r="L203" s="15">
        <v>9.1199999999999992</v>
      </c>
      <c r="M203" s="54"/>
      <c r="N203" s="15">
        <v>75.260857603999995</v>
      </c>
      <c r="O203" s="15">
        <v>25.586837810000002</v>
      </c>
      <c r="P203" s="15" t="s">
        <v>27</v>
      </c>
      <c r="Q203" s="16" t="s">
        <v>27</v>
      </c>
      <c r="R203" s="37" t="s">
        <v>827</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485</v>
      </c>
      <c r="D204" s="17" t="s">
        <v>306</v>
      </c>
      <c r="E204" s="17">
        <v>10</v>
      </c>
      <c r="F204" s="14">
        <v>15.18</v>
      </c>
      <c r="G204" s="14">
        <v>12.69</v>
      </c>
      <c r="H204" s="14">
        <v>10.210000000000001</v>
      </c>
      <c r="I204" s="14"/>
      <c r="J204" s="14">
        <v>17.71</v>
      </c>
      <c r="K204" s="14">
        <v>22.67</v>
      </c>
      <c r="L204" s="14">
        <v>30.7</v>
      </c>
      <c r="M204" s="54"/>
      <c r="N204" s="14">
        <v>66.843072323000001</v>
      </c>
      <c r="O204" s="31">
        <v>20.514032332999999</v>
      </c>
      <c r="P204" s="31" t="s">
        <v>27</v>
      </c>
      <c r="Q204" s="17" t="s">
        <v>27</v>
      </c>
      <c r="R204" s="38" t="s">
        <v>828</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507</v>
      </c>
      <c r="D205" s="16" t="s">
        <v>307</v>
      </c>
      <c r="E205" s="16">
        <v>7</v>
      </c>
      <c r="F205" s="15">
        <v>7.84</v>
      </c>
      <c r="G205" s="15">
        <v>6.94</v>
      </c>
      <c r="H205" s="15">
        <v>6.05</v>
      </c>
      <c r="I205" s="14"/>
      <c r="J205" s="15">
        <v>9.1999999999999993</v>
      </c>
      <c r="K205" s="15">
        <v>10.98</v>
      </c>
      <c r="L205" s="15">
        <v>13.87</v>
      </c>
      <c r="M205" s="54"/>
      <c r="N205" s="15">
        <v>62.791948599000001</v>
      </c>
      <c r="O205" s="15">
        <v>33.466677429000001</v>
      </c>
      <c r="P205" s="15" t="s">
        <v>26</v>
      </c>
      <c r="Q205" s="16" t="s">
        <v>27</v>
      </c>
      <c r="R205" s="37" t="s">
        <v>829</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458</v>
      </c>
      <c r="D206" s="17" t="s">
        <v>309</v>
      </c>
      <c r="E206" s="17">
        <v>7</v>
      </c>
      <c r="F206" s="14">
        <v>51.1</v>
      </c>
      <c r="G206" s="14">
        <v>48.15</v>
      </c>
      <c r="H206" s="14">
        <v>45.2</v>
      </c>
      <c r="I206" s="14"/>
      <c r="J206" s="14">
        <v>53.97</v>
      </c>
      <c r="K206" s="14">
        <v>59.86</v>
      </c>
      <c r="L206" s="14">
        <v>69.41</v>
      </c>
      <c r="M206" s="54"/>
      <c r="N206" s="14">
        <v>51.183575011000002</v>
      </c>
      <c r="O206" s="31">
        <v>112.662936</v>
      </c>
      <c r="P206" s="31" t="s">
        <v>27</v>
      </c>
      <c r="Q206" s="17" t="s">
        <v>27</v>
      </c>
      <c r="R206" s="38" t="s">
        <v>830</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612</v>
      </c>
      <c r="D207" s="16" t="s">
        <v>613</v>
      </c>
      <c r="E207" s="16">
        <v>10</v>
      </c>
      <c r="F207" s="15">
        <v>2.41</v>
      </c>
      <c r="G207" s="15">
        <v>1.77</v>
      </c>
      <c r="H207" s="15">
        <v>1.1399999999999999</v>
      </c>
      <c r="I207" s="14"/>
      <c r="J207" s="15">
        <v>3.34</v>
      </c>
      <c r="K207" s="15">
        <v>4.5999999999999996</v>
      </c>
      <c r="L207" s="15">
        <v>6.64</v>
      </c>
      <c r="M207" s="54"/>
      <c r="N207" s="15">
        <v>66.287867243999997</v>
      </c>
      <c r="O207" s="15">
        <v>1.9892113332999999</v>
      </c>
      <c r="P207" s="15" t="s">
        <v>27</v>
      </c>
      <c r="Q207" s="16" t="s">
        <v>27</v>
      </c>
      <c r="R207" s="37" t="s">
        <v>831</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473</v>
      </c>
      <c r="D208" s="17" t="s">
        <v>474</v>
      </c>
      <c r="E208" s="17">
        <v>10</v>
      </c>
      <c r="F208" s="14">
        <v>4.76</v>
      </c>
      <c r="G208" s="14">
        <v>4.13</v>
      </c>
      <c r="H208" s="14">
        <v>3.5</v>
      </c>
      <c r="I208" s="14"/>
      <c r="J208" s="14">
        <v>5.21</v>
      </c>
      <c r="K208" s="14">
        <v>6.46</v>
      </c>
      <c r="L208" s="14">
        <v>8.49</v>
      </c>
      <c r="M208" s="54"/>
      <c r="N208" s="14">
        <v>70.400783692999994</v>
      </c>
      <c r="O208" s="31">
        <v>6.3443583810000002</v>
      </c>
      <c r="P208" s="31" t="s">
        <v>27</v>
      </c>
      <c r="Q208" s="17" t="s">
        <v>27</v>
      </c>
      <c r="R208" s="38" t="s">
        <v>832</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310</v>
      </c>
      <c r="D209" s="16" t="s">
        <v>311</v>
      </c>
      <c r="E209" s="16">
        <v>10</v>
      </c>
      <c r="F209" s="15">
        <v>20.38</v>
      </c>
      <c r="G209" s="15">
        <v>18.21</v>
      </c>
      <c r="H209" s="15">
        <v>16.05</v>
      </c>
      <c r="I209" s="14"/>
      <c r="J209" s="15">
        <v>22.89</v>
      </c>
      <c r="K209" s="15">
        <v>27.21</v>
      </c>
      <c r="L209" s="15">
        <v>34.200000000000003</v>
      </c>
      <c r="M209" s="54"/>
      <c r="N209" s="15">
        <v>58.468747905000001</v>
      </c>
      <c r="O209" s="15">
        <v>18.383869476000001</v>
      </c>
      <c r="P209" s="15" t="s">
        <v>27</v>
      </c>
      <c r="Q209" s="16" t="s">
        <v>27</v>
      </c>
      <c r="R209" s="37" t="s">
        <v>833</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834</v>
      </c>
      <c r="D210" s="17" t="s">
        <v>835</v>
      </c>
      <c r="E210" s="17">
        <v>9</v>
      </c>
      <c r="F210" s="14">
        <v>9.15</v>
      </c>
      <c r="G210" s="14">
        <v>8.07</v>
      </c>
      <c r="H210" s="14">
        <v>6.99</v>
      </c>
      <c r="I210" s="14"/>
      <c r="J210" s="14">
        <v>9.59</v>
      </c>
      <c r="K210" s="14">
        <v>11.74</v>
      </c>
      <c r="L210" s="14">
        <v>15.22</v>
      </c>
      <c r="M210" s="54"/>
      <c r="N210" s="14">
        <v>84.715527648999995</v>
      </c>
      <c r="O210" s="31">
        <v>1.8976114762</v>
      </c>
      <c r="P210" s="31" t="s">
        <v>27</v>
      </c>
      <c r="Q210" s="17" t="s">
        <v>27</v>
      </c>
      <c r="R210" s="38" t="s">
        <v>836</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559</v>
      </c>
      <c r="D211" s="16" t="s">
        <v>560</v>
      </c>
      <c r="E211" s="16">
        <v>0</v>
      </c>
      <c r="F211" s="15">
        <v>71.95</v>
      </c>
      <c r="G211" s="15">
        <v>59.85</v>
      </c>
      <c r="H211" s="15">
        <v>47.76</v>
      </c>
      <c r="I211" s="14"/>
      <c r="J211" s="15">
        <v>73.819999999999993</v>
      </c>
      <c r="K211" s="15">
        <v>98</v>
      </c>
      <c r="L211" s="15">
        <v>137.15</v>
      </c>
      <c r="M211" s="54"/>
      <c r="N211" s="15">
        <v>37.972607992999997</v>
      </c>
      <c r="O211" s="15">
        <v>2.733318079</v>
      </c>
      <c r="P211" s="15" t="s">
        <v>26</v>
      </c>
      <c r="Q211" s="16" t="s">
        <v>26</v>
      </c>
      <c r="R211" s="37" t="s">
        <v>837</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312</v>
      </c>
      <c r="D212" s="17" t="s">
        <v>313</v>
      </c>
      <c r="E212" s="17">
        <v>10</v>
      </c>
      <c r="F212" s="14">
        <v>2.09</v>
      </c>
      <c r="G212" s="14">
        <v>1.76</v>
      </c>
      <c r="H212" s="14">
        <v>1.43</v>
      </c>
      <c r="I212" s="14"/>
      <c r="J212" s="14">
        <v>2.4300000000000002</v>
      </c>
      <c r="K212" s="14">
        <v>3.08</v>
      </c>
      <c r="L212" s="14">
        <v>4.1399999999999997</v>
      </c>
      <c r="M212" s="54"/>
      <c r="N212" s="14">
        <v>63.312662707999998</v>
      </c>
      <c r="O212" s="31">
        <v>10.549206094999999</v>
      </c>
      <c r="P212" s="31" t="s">
        <v>27</v>
      </c>
      <c r="Q212" s="17" t="s">
        <v>27</v>
      </c>
      <c r="R212" s="38" t="s">
        <v>838</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478</v>
      </c>
      <c r="D213" s="16" t="s">
        <v>449</v>
      </c>
      <c r="E213" s="16">
        <v>10</v>
      </c>
      <c r="F213" s="15">
        <v>2.88</v>
      </c>
      <c r="G213" s="15">
        <v>2.16</v>
      </c>
      <c r="H213" s="15">
        <v>1.45</v>
      </c>
      <c r="I213" s="14"/>
      <c r="J213" s="15">
        <v>3.25</v>
      </c>
      <c r="K213" s="15">
        <v>4.67</v>
      </c>
      <c r="L213" s="15">
        <v>6.98</v>
      </c>
      <c r="M213" s="54"/>
      <c r="N213" s="15">
        <v>72.932174262999993</v>
      </c>
      <c r="O213" s="15">
        <v>13.681946904</v>
      </c>
      <c r="P213" s="15" t="s">
        <v>27</v>
      </c>
      <c r="Q213" s="16" t="s">
        <v>27</v>
      </c>
      <c r="R213" s="37" t="s">
        <v>839</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314</v>
      </c>
      <c r="D214" s="17" t="s">
        <v>315</v>
      </c>
      <c r="E214" s="17">
        <v>3</v>
      </c>
      <c r="F214" s="14">
        <v>20.100000000000001</v>
      </c>
      <c r="G214" s="14">
        <v>17.899999999999999</v>
      </c>
      <c r="H214" s="14">
        <v>15.71</v>
      </c>
      <c r="I214" s="14"/>
      <c r="J214" s="14">
        <v>23.12</v>
      </c>
      <c r="K214" s="14">
        <v>27.5</v>
      </c>
      <c r="L214" s="14">
        <v>34.6</v>
      </c>
      <c r="M214" s="54"/>
      <c r="N214" s="14">
        <v>47.015630481000002</v>
      </c>
      <c r="O214" s="31">
        <v>258.07642214000003</v>
      </c>
      <c r="P214" s="31" t="s">
        <v>26</v>
      </c>
      <c r="Q214" s="17" t="s">
        <v>27</v>
      </c>
      <c r="R214" s="38" t="s">
        <v>840</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316</v>
      </c>
      <c r="D215" s="16" t="s">
        <v>317</v>
      </c>
      <c r="E215" s="16">
        <v>7</v>
      </c>
      <c r="F215" s="15">
        <v>0.4</v>
      </c>
      <c r="G215" s="15">
        <v>0.32</v>
      </c>
      <c r="H215" s="15">
        <v>0.25</v>
      </c>
      <c r="I215" s="14"/>
      <c r="J215" s="15">
        <v>0.45</v>
      </c>
      <c r="K215" s="15">
        <v>0.59</v>
      </c>
      <c r="L215" s="15">
        <v>0.83</v>
      </c>
      <c r="M215" s="54"/>
      <c r="N215" s="15">
        <v>75.428714052000004</v>
      </c>
      <c r="O215" s="15">
        <v>8.1073377619000002</v>
      </c>
      <c r="P215" s="15" t="s">
        <v>26</v>
      </c>
      <c r="Q215" s="16" t="s">
        <v>27</v>
      </c>
      <c r="R215" s="37" t="s">
        <v>841</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318</v>
      </c>
      <c r="D216" s="17" t="s">
        <v>319</v>
      </c>
      <c r="E216" s="17">
        <v>10</v>
      </c>
      <c r="F216" s="14">
        <v>7.56</v>
      </c>
      <c r="G216" s="14">
        <v>6.27</v>
      </c>
      <c r="H216" s="14">
        <v>4.99</v>
      </c>
      <c r="I216" s="14"/>
      <c r="J216" s="14">
        <v>8.33</v>
      </c>
      <c r="K216" s="14">
        <v>10.89</v>
      </c>
      <c r="L216" s="14">
        <v>15.04</v>
      </c>
      <c r="M216" s="54"/>
      <c r="N216" s="14">
        <v>72.641392940000003</v>
      </c>
      <c r="O216" s="31">
        <v>36.934986524000003</v>
      </c>
      <c r="P216" s="31" t="s">
        <v>27</v>
      </c>
      <c r="Q216" s="17" t="s">
        <v>27</v>
      </c>
      <c r="R216" s="38" t="s">
        <v>842</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576</v>
      </c>
      <c r="D217" s="16" t="s">
        <v>577</v>
      </c>
      <c r="E217" s="16">
        <v>0</v>
      </c>
      <c r="F217" s="15">
        <v>0.85</v>
      </c>
      <c r="G217" s="15">
        <v>0.12</v>
      </c>
      <c r="H217" s="15">
        <v>-0.6</v>
      </c>
      <c r="I217" s="14"/>
      <c r="J217" s="15">
        <v>0.95</v>
      </c>
      <c r="K217" s="15">
        <v>2.4</v>
      </c>
      <c r="L217" s="15">
        <v>4.75</v>
      </c>
      <c r="M217" s="54"/>
      <c r="N217" s="15">
        <v>28.737631522000001</v>
      </c>
      <c r="O217" s="15">
        <v>1.0862709524</v>
      </c>
      <c r="P217" s="15" t="s">
        <v>26</v>
      </c>
      <c r="Q217" s="16" t="s">
        <v>26</v>
      </c>
      <c r="R217" s="37" t="s">
        <v>843</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320</v>
      </c>
      <c r="D218" s="17" t="s">
        <v>321</v>
      </c>
      <c r="E218" s="17">
        <v>7</v>
      </c>
      <c r="F218" s="14">
        <v>43.24</v>
      </c>
      <c r="G218" s="14">
        <v>38.76</v>
      </c>
      <c r="H218" s="14">
        <v>34.29</v>
      </c>
      <c r="I218" s="14"/>
      <c r="J218" s="14">
        <v>46.59</v>
      </c>
      <c r="K218" s="14">
        <v>55.53</v>
      </c>
      <c r="L218" s="14">
        <v>70.010000000000005</v>
      </c>
      <c r="M218" s="54"/>
      <c r="N218" s="14">
        <v>60.366714233000003</v>
      </c>
      <c r="O218" s="31">
        <v>422.78651948000004</v>
      </c>
      <c r="P218" s="31" t="s">
        <v>27</v>
      </c>
      <c r="Q218" s="17" t="s">
        <v>27</v>
      </c>
      <c r="R218" s="38" t="s">
        <v>844</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322</v>
      </c>
      <c r="D219" s="16" t="s">
        <v>323</v>
      </c>
      <c r="E219" s="16">
        <v>10</v>
      </c>
      <c r="F219" s="15">
        <v>10.91</v>
      </c>
      <c r="G219" s="15">
        <v>9.31</v>
      </c>
      <c r="H219" s="15">
        <v>7.71</v>
      </c>
      <c r="I219" s="14"/>
      <c r="J219" s="15">
        <v>11.58</v>
      </c>
      <c r="K219" s="15">
        <v>14.77</v>
      </c>
      <c r="L219" s="15">
        <v>19.95</v>
      </c>
      <c r="M219" s="54"/>
      <c r="N219" s="15">
        <v>79.554899551999995</v>
      </c>
      <c r="O219" s="15">
        <v>29.142977952000003</v>
      </c>
      <c r="P219" s="15" t="s">
        <v>27</v>
      </c>
      <c r="Q219" s="16" t="s">
        <v>27</v>
      </c>
      <c r="R219" s="37" t="s">
        <v>845</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536</v>
      </c>
      <c r="D220" s="17" t="s">
        <v>537</v>
      </c>
      <c r="E220" s="17">
        <v>9</v>
      </c>
      <c r="F220" s="14">
        <v>7.36</v>
      </c>
      <c r="G220" s="14">
        <v>6.48</v>
      </c>
      <c r="H220" s="14">
        <v>5.6</v>
      </c>
      <c r="I220" s="14"/>
      <c r="J220" s="14">
        <v>8.0299999999999994</v>
      </c>
      <c r="K220" s="14">
        <v>9.7799999999999994</v>
      </c>
      <c r="L220" s="14">
        <v>12.62</v>
      </c>
      <c r="M220" s="54"/>
      <c r="N220" s="14">
        <v>63.376057009</v>
      </c>
      <c r="O220" s="31">
        <v>3.9340441429000004</v>
      </c>
      <c r="P220" s="31" t="s">
        <v>27</v>
      </c>
      <c r="Q220" s="17" t="s">
        <v>27</v>
      </c>
      <c r="R220" s="38" t="s">
        <v>846</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324</v>
      </c>
      <c r="D221" s="16" t="s">
        <v>325</v>
      </c>
      <c r="E221" s="16">
        <v>9</v>
      </c>
      <c r="F221" s="15">
        <v>18.37</v>
      </c>
      <c r="G221" s="15">
        <v>16.13</v>
      </c>
      <c r="H221" s="15">
        <v>13.89</v>
      </c>
      <c r="I221" s="14"/>
      <c r="J221" s="15">
        <v>19.54</v>
      </c>
      <c r="K221" s="15">
        <v>24.01</v>
      </c>
      <c r="L221" s="15">
        <v>31.25</v>
      </c>
      <c r="M221" s="54"/>
      <c r="N221" s="15">
        <v>59.467498661999997</v>
      </c>
      <c r="O221" s="15">
        <v>292.30461571000001</v>
      </c>
      <c r="P221" s="15" t="s">
        <v>27</v>
      </c>
      <c r="Q221" s="16" t="s">
        <v>27</v>
      </c>
      <c r="R221" s="37" t="s">
        <v>847</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326</v>
      </c>
      <c r="D222" s="17" t="s">
        <v>327</v>
      </c>
      <c r="E222" s="17">
        <v>9</v>
      </c>
      <c r="F222" s="14" t="s">
        <v>119</v>
      </c>
      <c r="G222" s="14" t="s">
        <v>119</v>
      </c>
      <c r="H222" s="14" t="s">
        <v>119</v>
      </c>
      <c r="I222" s="14"/>
      <c r="J222" s="14" t="s">
        <v>119</v>
      </c>
      <c r="K222" s="14" t="s">
        <v>119</v>
      </c>
      <c r="L222" s="14" t="s">
        <v>119</v>
      </c>
      <c r="M222" s="54"/>
      <c r="N222" s="14" t="s">
        <v>119</v>
      </c>
      <c r="O222" s="31" t="s">
        <v>119</v>
      </c>
      <c r="P222" s="31" t="s">
        <v>119</v>
      </c>
      <c r="Q222" s="17" t="s">
        <v>119</v>
      </c>
      <c r="R222" s="38" t="s">
        <v>120</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328</v>
      </c>
      <c r="D223" s="16" t="s">
        <v>578</v>
      </c>
      <c r="E223" s="16">
        <v>9</v>
      </c>
      <c r="F223" s="15">
        <v>9.07</v>
      </c>
      <c r="G223" s="15">
        <v>7.84</v>
      </c>
      <c r="H223" s="15">
        <v>6.61</v>
      </c>
      <c r="I223" s="14"/>
      <c r="J223" s="15">
        <v>10.6</v>
      </c>
      <c r="K223" s="15">
        <v>13.05</v>
      </c>
      <c r="L223" s="15">
        <v>17.03</v>
      </c>
      <c r="M223" s="54"/>
      <c r="N223" s="15">
        <v>63.405964666999999</v>
      </c>
      <c r="O223" s="15">
        <v>2.9339538570999997</v>
      </c>
      <c r="P223" s="15" t="s">
        <v>27</v>
      </c>
      <c r="Q223" s="16" t="s">
        <v>27</v>
      </c>
      <c r="R223" s="37" t="s">
        <v>848</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328</v>
      </c>
      <c r="D224" s="17" t="s">
        <v>329</v>
      </c>
      <c r="E224" s="17">
        <v>9</v>
      </c>
      <c r="F224" s="14">
        <v>7.81</v>
      </c>
      <c r="G224" s="14">
        <v>6.98</v>
      </c>
      <c r="H224" s="14">
        <v>6.16</v>
      </c>
      <c r="I224" s="14"/>
      <c r="J224" s="14">
        <v>8.83</v>
      </c>
      <c r="K224" s="14">
        <v>10.47</v>
      </c>
      <c r="L224" s="14">
        <v>13.13</v>
      </c>
      <c r="M224" s="54"/>
      <c r="N224" s="14">
        <v>65.19397687</v>
      </c>
      <c r="O224" s="31">
        <v>17.628690904999999</v>
      </c>
      <c r="P224" s="31" t="s">
        <v>27</v>
      </c>
      <c r="Q224" s="17" t="s">
        <v>27</v>
      </c>
      <c r="R224" s="38" t="s">
        <v>849</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328</v>
      </c>
      <c r="D225" s="16" t="s">
        <v>330</v>
      </c>
      <c r="E225" s="16">
        <v>9</v>
      </c>
      <c r="F225" s="15">
        <v>40.31</v>
      </c>
      <c r="G225" s="15">
        <v>35.729999999999997</v>
      </c>
      <c r="H225" s="15">
        <v>31.15</v>
      </c>
      <c r="I225" s="14"/>
      <c r="J225" s="15">
        <v>45.94</v>
      </c>
      <c r="K225" s="15">
        <v>55.09</v>
      </c>
      <c r="L225" s="15">
        <v>69.900000000000006</v>
      </c>
      <c r="M225" s="54"/>
      <c r="N225" s="15">
        <v>65.753112552999994</v>
      </c>
      <c r="O225" s="15">
        <v>95.342612475999999</v>
      </c>
      <c r="P225" s="15" t="s">
        <v>27</v>
      </c>
      <c r="Q225" s="16" t="s">
        <v>27</v>
      </c>
      <c r="R225" s="37" t="s">
        <v>850</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331</v>
      </c>
      <c r="D226" s="17" t="s">
        <v>508</v>
      </c>
      <c r="E226" s="17">
        <v>0</v>
      </c>
      <c r="F226" s="14">
        <v>13.48</v>
      </c>
      <c r="G226" s="14">
        <v>12.44</v>
      </c>
      <c r="H226" s="14">
        <v>11.4</v>
      </c>
      <c r="I226" s="14"/>
      <c r="J226" s="14">
        <v>14.06</v>
      </c>
      <c r="K226" s="14">
        <v>16.13</v>
      </c>
      <c r="L226" s="14">
        <v>19.489999999999998</v>
      </c>
      <c r="M226" s="54"/>
      <c r="N226" s="14">
        <v>38.146658160999998</v>
      </c>
      <c r="O226" s="31">
        <v>2.3689807142999997</v>
      </c>
      <c r="P226" s="31" t="s">
        <v>26</v>
      </c>
      <c r="Q226" s="17" t="s">
        <v>26</v>
      </c>
      <c r="R226" s="38" t="s">
        <v>851</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331</v>
      </c>
      <c r="D227" s="16" t="s">
        <v>469</v>
      </c>
      <c r="E227" s="16">
        <v>0</v>
      </c>
      <c r="F227" s="15">
        <v>13.47</v>
      </c>
      <c r="G227" s="15">
        <v>12.73</v>
      </c>
      <c r="H227" s="15">
        <v>11.99</v>
      </c>
      <c r="I227" s="14"/>
      <c r="J227" s="15">
        <v>13.9</v>
      </c>
      <c r="K227" s="15">
        <v>15.37</v>
      </c>
      <c r="L227" s="15">
        <v>17.75</v>
      </c>
      <c r="M227" s="54"/>
      <c r="N227" s="15">
        <v>39.150501800000001</v>
      </c>
      <c r="O227" s="15">
        <v>3.9279329999999999</v>
      </c>
      <c r="P227" s="15" t="s">
        <v>26</v>
      </c>
      <c r="Q227" s="16" t="s">
        <v>26</v>
      </c>
      <c r="R227" s="37" t="s">
        <v>852</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331</v>
      </c>
      <c r="D228" s="17" t="s">
        <v>332</v>
      </c>
      <c r="E228" s="17">
        <v>0</v>
      </c>
      <c r="F228" s="14">
        <v>26.91</v>
      </c>
      <c r="G228" s="14">
        <v>25.14</v>
      </c>
      <c r="H228" s="14">
        <v>23.38</v>
      </c>
      <c r="I228" s="14"/>
      <c r="J228" s="14">
        <v>27.8</v>
      </c>
      <c r="K228" s="14">
        <v>31.32</v>
      </c>
      <c r="L228" s="14">
        <v>37.01</v>
      </c>
      <c r="M228" s="54"/>
      <c r="N228" s="14">
        <v>38.116224944999999</v>
      </c>
      <c r="O228" s="31">
        <v>175.40832719000002</v>
      </c>
      <c r="P228" s="31" t="s">
        <v>26</v>
      </c>
      <c r="Q228" s="17" t="s">
        <v>26</v>
      </c>
      <c r="R228" s="38" t="s">
        <v>853</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333</v>
      </c>
      <c r="D229" s="16" t="s">
        <v>334</v>
      </c>
      <c r="E229" s="16">
        <v>10</v>
      </c>
      <c r="F229" s="15">
        <v>20.420000000000002</v>
      </c>
      <c r="G229" s="15">
        <v>17.89</v>
      </c>
      <c r="H229" s="15">
        <v>15.37</v>
      </c>
      <c r="I229" s="14"/>
      <c r="J229" s="15">
        <v>21.91</v>
      </c>
      <c r="K229" s="15">
        <v>26.95</v>
      </c>
      <c r="L229" s="15">
        <v>35.11</v>
      </c>
      <c r="M229" s="54"/>
      <c r="N229" s="15">
        <v>59.501028482000002</v>
      </c>
      <c r="O229" s="15">
        <v>37.089838333000003</v>
      </c>
      <c r="P229" s="15" t="s">
        <v>27</v>
      </c>
      <c r="Q229" s="16" t="s">
        <v>27</v>
      </c>
      <c r="R229" s="37" t="s">
        <v>854</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335</v>
      </c>
      <c r="D230" s="17" t="s">
        <v>336</v>
      </c>
      <c r="E230" s="17">
        <v>10</v>
      </c>
      <c r="F230" s="14">
        <v>4.97</v>
      </c>
      <c r="G230" s="14">
        <v>4.58</v>
      </c>
      <c r="H230" s="14">
        <v>4.1900000000000004</v>
      </c>
      <c r="I230" s="14"/>
      <c r="J230" s="14">
        <v>5.35</v>
      </c>
      <c r="K230" s="14">
        <v>6.12</v>
      </c>
      <c r="L230" s="14">
        <v>7.38</v>
      </c>
      <c r="M230" s="54"/>
      <c r="N230" s="14">
        <v>58.068002378999999</v>
      </c>
      <c r="O230" s="31">
        <v>3.5843404286</v>
      </c>
      <c r="P230" s="31" t="s">
        <v>27</v>
      </c>
      <c r="Q230" s="17" t="s">
        <v>27</v>
      </c>
      <c r="R230" s="38" t="s">
        <v>855</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614</v>
      </c>
      <c r="D231" s="16" t="s">
        <v>615</v>
      </c>
      <c r="E231" s="16">
        <v>0</v>
      </c>
      <c r="F231" s="15">
        <v>57.19</v>
      </c>
      <c r="G231" s="15">
        <v>41.97</v>
      </c>
      <c r="H231" s="15">
        <v>26.76</v>
      </c>
      <c r="I231" s="14"/>
      <c r="J231" s="15">
        <v>60</v>
      </c>
      <c r="K231" s="15">
        <v>90.42</v>
      </c>
      <c r="L231" s="15">
        <v>139.63999999999999</v>
      </c>
      <c r="M231" s="54"/>
      <c r="N231" s="15">
        <v>25.336023482000002</v>
      </c>
      <c r="O231" s="15">
        <v>2.7102211699999996</v>
      </c>
      <c r="P231" s="15" t="s">
        <v>26</v>
      </c>
      <c r="Q231" s="16" t="s">
        <v>26</v>
      </c>
      <c r="R231" s="37" t="s">
        <v>856</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337</v>
      </c>
      <c r="D232" s="17" t="s">
        <v>338</v>
      </c>
      <c r="E232" s="17">
        <v>10</v>
      </c>
      <c r="F232" s="14">
        <v>17.5</v>
      </c>
      <c r="G232" s="14">
        <v>14.8</v>
      </c>
      <c r="H232" s="14">
        <v>12.1</v>
      </c>
      <c r="I232" s="14"/>
      <c r="J232" s="14">
        <v>18.600000000000001</v>
      </c>
      <c r="K232" s="14">
        <v>23.99</v>
      </c>
      <c r="L232" s="14">
        <v>32.72</v>
      </c>
      <c r="M232" s="54"/>
      <c r="N232" s="14">
        <v>70.837259893999999</v>
      </c>
      <c r="O232" s="31">
        <v>16.812450905000002</v>
      </c>
      <c r="P232" s="31" t="s">
        <v>27</v>
      </c>
      <c r="Q232" s="17" t="s">
        <v>27</v>
      </c>
      <c r="R232" s="38" t="s">
        <v>857</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339</v>
      </c>
      <c r="D233" s="16" t="s">
        <v>340</v>
      </c>
      <c r="E233" s="16">
        <v>5</v>
      </c>
      <c r="F233" s="15">
        <v>5.38</v>
      </c>
      <c r="G233" s="15">
        <v>4.43</v>
      </c>
      <c r="H233" s="15">
        <v>3.48</v>
      </c>
      <c r="I233" s="14"/>
      <c r="J233" s="15">
        <v>6.83</v>
      </c>
      <c r="K233" s="15">
        <v>8.7200000000000006</v>
      </c>
      <c r="L233" s="15">
        <v>11.79</v>
      </c>
      <c r="M233" s="54"/>
      <c r="N233" s="15">
        <v>51.922016634000002</v>
      </c>
      <c r="O233" s="15">
        <v>136.23677280999999</v>
      </c>
      <c r="P233" s="15" t="s">
        <v>26</v>
      </c>
      <c r="Q233" s="16" t="s">
        <v>27</v>
      </c>
      <c r="R233" s="37" t="s">
        <v>858</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341</v>
      </c>
      <c r="D234" s="17" t="s">
        <v>342</v>
      </c>
      <c r="E234" s="17">
        <v>10</v>
      </c>
      <c r="F234" s="14">
        <v>15.66</v>
      </c>
      <c r="G234" s="14">
        <v>12</v>
      </c>
      <c r="H234" s="14">
        <v>8.34</v>
      </c>
      <c r="I234" s="14"/>
      <c r="J234" s="14">
        <v>17.43</v>
      </c>
      <c r="K234" s="14">
        <v>24.74</v>
      </c>
      <c r="L234" s="14">
        <v>36.58</v>
      </c>
      <c r="M234" s="54"/>
      <c r="N234" s="14">
        <v>71.901330349000006</v>
      </c>
      <c r="O234" s="31">
        <v>126.11532338000001</v>
      </c>
      <c r="P234" s="31" t="s">
        <v>27</v>
      </c>
      <c r="Q234" s="17" t="s">
        <v>27</v>
      </c>
      <c r="R234" s="38" t="s">
        <v>859</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554</v>
      </c>
      <c r="D235" s="16" t="s">
        <v>555</v>
      </c>
      <c r="E235" s="16">
        <v>0</v>
      </c>
      <c r="F235" s="15">
        <v>42.5</v>
      </c>
      <c r="G235" s="15">
        <v>35.08</v>
      </c>
      <c r="H235" s="15">
        <v>27.67</v>
      </c>
      <c r="I235" s="14"/>
      <c r="J235" s="15">
        <v>43.69</v>
      </c>
      <c r="K235" s="15">
        <v>58.51</v>
      </c>
      <c r="L235" s="15">
        <v>82.5</v>
      </c>
      <c r="M235" s="54"/>
      <c r="N235" s="15">
        <v>28.582093506</v>
      </c>
      <c r="O235" s="15">
        <v>2.2730174138000003</v>
      </c>
      <c r="P235" s="15" t="s">
        <v>26</v>
      </c>
      <c r="Q235" s="16" t="s">
        <v>26</v>
      </c>
      <c r="R235" s="37" t="s">
        <v>860</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343</v>
      </c>
      <c r="D236" s="17" t="s">
        <v>344</v>
      </c>
      <c r="E236" s="17">
        <v>9</v>
      </c>
      <c r="F236" s="14">
        <v>17.100000000000001</v>
      </c>
      <c r="G236" s="14">
        <v>15.2</v>
      </c>
      <c r="H236" s="14">
        <v>13.31</v>
      </c>
      <c r="I236" s="14"/>
      <c r="J236" s="14">
        <v>18.12</v>
      </c>
      <c r="K236" s="14">
        <v>21.9</v>
      </c>
      <c r="L236" s="14">
        <v>28.02</v>
      </c>
      <c r="M236" s="54"/>
      <c r="N236" s="14">
        <v>56.076108196</v>
      </c>
      <c r="O236" s="31">
        <v>45.013192857</v>
      </c>
      <c r="P236" s="31" t="s">
        <v>27</v>
      </c>
      <c r="Q236" s="17" t="s">
        <v>27</v>
      </c>
      <c r="R236" s="38" t="s">
        <v>861</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345</v>
      </c>
      <c r="D237" s="16" t="s">
        <v>346</v>
      </c>
      <c r="E237" s="16">
        <v>9</v>
      </c>
      <c r="F237" s="15">
        <v>24.3</v>
      </c>
      <c r="G237" s="15">
        <v>21.29</v>
      </c>
      <c r="H237" s="15">
        <v>18.29</v>
      </c>
      <c r="I237" s="14"/>
      <c r="J237" s="15">
        <v>26.1</v>
      </c>
      <c r="K237" s="15">
        <v>32.1</v>
      </c>
      <c r="L237" s="15">
        <v>41.81</v>
      </c>
      <c r="M237" s="54"/>
      <c r="N237" s="15">
        <v>69.164766040999993</v>
      </c>
      <c r="O237" s="15">
        <v>290.53090370999996</v>
      </c>
      <c r="P237" s="15" t="s">
        <v>27</v>
      </c>
      <c r="Q237" s="16" t="s">
        <v>27</v>
      </c>
      <c r="R237" s="37" t="s">
        <v>862</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347</v>
      </c>
      <c r="D238" s="17" t="s">
        <v>348</v>
      </c>
      <c r="E238" s="17">
        <v>3</v>
      </c>
      <c r="F238" s="14">
        <v>48.42</v>
      </c>
      <c r="G238" s="14">
        <v>40.590000000000003</v>
      </c>
      <c r="H238" s="14">
        <v>32.770000000000003</v>
      </c>
      <c r="I238" s="14"/>
      <c r="J238" s="14">
        <v>50.35</v>
      </c>
      <c r="K238" s="14">
        <v>65.989999999999995</v>
      </c>
      <c r="L238" s="14">
        <v>91.31</v>
      </c>
      <c r="M238" s="54"/>
      <c r="N238" s="14">
        <v>41.009645810999999</v>
      </c>
      <c r="O238" s="31">
        <v>75.774420109000005</v>
      </c>
      <c r="P238" s="31" t="s">
        <v>26</v>
      </c>
      <c r="Q238" s="17" t="s">
        <v>26</v>
      </c>
      <c r="R238" s="38" t="s">
        <v>863</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349</v>
      </c>
      <c r="D239" s="16" t="s">
        <v>350</v>
      </c>
      <c r="E239" s="16">
        <v>5</v>
      </c>
      <c r="F239" s="15">
        <v>55.03</v>
      </c>
      <c r="G239" s="15">
        <v>50.29</v>
      </c>
      <c r="H239" s="15">
        <v>45.56</v>
      </c>
      <c r="I239" s="14"/>
      <c r="J239" s="15">
        <v>62.19</v>
      </c>
      <c r="K239" s="15">
        <v>71.650000000000006</v>
      </c>
      <c r="L239" s="15">
        <v>86.97</v>
      </c>
      <c r="M239" s="54"/>
      <c r="N239" s="15">
        <v>54.328258292999998</v>
      </c>
      <c r="O239" s="15">
        <v>22.732108507</v>
      </c>
      <c r="P239" s="15" t="s">
        <v>26</v>
      </c>
      <c r="Q239" s="16" t="s">
        <v>27</v>
      </c>
      <c r="R239" s="37" t="s">
        <v>864</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351</v>
      </c>
      <c r="D240" s="17" t="s">
        <v>352</v>
      </c>
      <c r="E240" s="17">
        <v>3</v>
      </c>
      <c r="F240" s="14">
        <v>10.37</v>
      </c>
      <c r="G240" s="14">
        <v>8.32</v>
      </c>
      <c r="H240" s="14">
        <v>6.27</v>
      </c>
      <c r="I240" s="14"/>
      <c r="J240" s="14">
        <v>10.92</v>
      </c>
      <c r="K240" s="14">
        <v>15.01</v>
      </c>
      <c r="L240" s="14">
        <v>21.64</v>
      </c>
      <c r="M240" s="54"/>
      <c r="N240" s="14">
        <v>45.872017362999998</v>
      </c>
      <c r="O240" s="31">
        <v>25.987820683000002</v>
      </c>
      <c r="P240" s="31" t="s">
        <v>27</v>
      </c>
      <c r="Q240" s="17" t="s">
        <v>26</v>
      </c>
      <c r="R240" s="38" t="s">
        <v>865</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353</v>
      </c>
      <c r="D241" s="16" t="s">
        <v>354</v>
      </c>
      <c r="E241" s="16">
        <v>3</v>
      </c>
      <c r="F241" s="15">
        <v>42.59</v>
      </c>
      <c r="G241" s="15">
        <v>39.64</v>
      </c>
      <c r="H241" s="15">
        <v>36.700000000000003</v>
      </c>
      <c r="I241" s="14"/>
      <c r="J241" s="15">
        <v>43.89</v>
      </c>
      <c r="K241" s="15">
        <v>49.77</v>
      </c>
      <c r="L241" s="15">
        <v>59.29</v>
      </c>
      <c r="M241" s="54"/>
      <c r="N241" s="15">
        <v>47.195912882999998</v>
      </c>
      <c r="O241" s="15">
        <v>309.21323314</v>
      </c>
      <c r="P241" s="15" t="s">
        <v>26</v>
      </c>
      <c r="Q241" s="16" t="s">
        <v>26</v>
      </c>
      <c r="R241" s="37" t="s">
        <v>866</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509</v>
      </c>
      <c r="D242" s="17" t="s">
        <v>510</v>
      </c>
      <c r="E242" s="17">
        <v>5</v>
      </c>
      <c r="F242" s="14">
        <v>3.77</v>
      </c>
      <c r="G242" s="14">
        <v>3.43</v>
      </c>
      <c r="H242" s="14">
        <v>3.1</v>
      </c>
      <c r="I242" s="14"/>
      <c r="J242" s="14">
        <v>4.1100000000000003</v>
      </c>
      <c r="K242" s="14">
        <v>4.7699999999999996</v>
      </c>
      <c r="L242" s="14">
        <v>5.85</v>
      </c>
      <c r="M242" s="54"/>
      <c r="N242" s="14">
        <v>57.489018793</v>
      </c>
      <c r="O242" s="31">
        <v>2.3122273332999996</v>
      </c>
      <c r="P242" s="31" t="s">
        <v>26</v>
      </c>
      <c r="Q242" s="17" t="s">
        <v>27</v>
      </c>
      <c r="R242" s="38" t="s">
        <v>867</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355</v>
      </c>
      <c r="D243" s="16" t="s">
        <v>868</v>
      </c>
      <c r="E243" s="16">
        <v>7</v>
      </c>
      <c r="F243" s="15">
        <v>14.5</v>
      </c>
      <c r="G243" s="15">
        <v>13.48</v>
      </c>
      <c r="H243" s="15">
        <v>12.47</v>
      </c>
      <c r="I243" s="14"/>
      <c r="J243" s="15">
        <v>15.4</v>
      </c>
      <c r="K243" s="15">
        <v>17.420000000000002</v>
      </c>
      <c r="L243" s="15">
        <v>20.7</v>
      </c>
      <c r="M243" s="54"/>
      <c r="N243" s="15">
        <v>59.846305137000002</v>
      </c>
      <c r="O243" s="15">
        <v>1.5976900952000002</v>
      </c>
      <c r="P243" s="15" t="s">
        <v>27</v>
      </c>
      <c r="Q243" s="16" t="s">
        <v>27</v>
      </c>
      <c r="R243" s="37" t="s">
        <v>869</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355</v>
      </c>
      <c r="D244" s="17" t="s">
        <v>356</v>
      </c>
      <c r="E244" s="17">
        <v>7</v>
      </c>
      <c r="F244" s="14">
        <v>14.86</v>
      </c>
      <c r="G244" s="14">
        <v>13.81</v>
      </c>
      <c r="H244" s="14">
        <v>12.76</v>
      </c>
      <c r="I244" s="14"/>
      <c r="J244" s="14">
        <v>15.71</v>
      </c>
      <c r="K244" s="14">
        <v>17.8</v>
      </c>
      <c r="L244" s="14">
        <v>21.2</v>
      </c>
      <c r="M244" s="54"/>
      <c r="N244" s="14">
        <v>60.838898020999999</v>
      </c>
      <c r="O244" s="31">
        <v>3.7418689523999999</v>
      </c>
      <c r="P244" s="31" t="s">
        <v>27</v>
      </c>
      <c r="Q244" s="17" t="s">
        <v>27</v>
      </c>
      <c r="R244" s="38" t="s">
        <v>870</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355</v>
      </c>
      <c r="D245" s="16" t="s">
        <v>357</v>
      </c>
      <c r="E245" s="16">
        <v>7</v>
      </c>
      <c r="F245" s="15">
        <v>44.14</v>
      </c>
      <c r="G245" s="15">
        <v>40.98</v>
      </c>
      <c r="H245" s="15">
        <v>37.82</v>
      </c>
      <c r="I245" s="14"/>
      <c r="J245" s="15">
        <v>46.91</v>
      </c>
      <c r="K245" s="15">
        <v>53.22</v>
      </c>
      <c r="L245" s="15">
        <v>63.44</v>
      </c>
      <c r="M245" s="54"/>
      <c r="N245" s="15">
        <v>55.285986348000002</v>
      </c>
      <c r="O245" s="15">
        <v>111.72067104</v>
      </c>
      <c r="P245" s="15" t="s">
        <v>27</v>
      </c>
      <c r="Q245" s="16" t="s">
        <v>27</v>
      </c>
      <c r="R245" s="37" t="s">
        <v>871</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358</v>
      </c>
      <c r="D246" s="17" t="s">
        <v>359</v>
      </c>
      <c r="E246" s="17">
        <v>5</v>
      </c>
      <c r="F246" s="14">
        <v>259.10000000000002</v>
      </c>
      <c r="G246" s="14">
        <v>237.53</v>
      </c>
      <c r="H246" s="14">
        <v>215.96</v>
      </c>
      <c r="I246" s="14"/>
      <c r="J246" s="14">
        <v>265.10000000000002</v>
      </c>
      <c r="K246" s="14">
        <v>308.23</v>
      </c>
      <c r="L246" s="14">
        <v>378.02</v>
      </c>
      <c r="M246" s="54"/>
      <c r="N246" s="14">
        <v>31.704534615</v>
      </c>
      <c r="O246" s="31">
        <v>37.695445323000001</v>
      </c>
      <c r="P246" s="31" t="s">
        <v>27</v>
      </c>
      <c r="Q246" s="17" t="s">
        <v>26</v>
      </c>
      <c r="R246" s="38" t="s">
        <v>872</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360</v>
      </c>
      <c r="D247" s="16" t="s">
        <v>579</v>
      </c>
      <c r="E247" s="16">
        <v>10</v>
      </c>
      <c r="F247" s="15">
        <v>11.36</v>
      </c>
      <c r="G247" s="15">
        <v>9</v>
      </c>
      <c r="H247" s="15">
        <v>6.65</v>
      </c>
      <c r="I247" s="14"/>
      <c r="J247" s="15">
        <v>12.46</v>
      </c>
      <c r="K247" s="15">
        <v>17.16</v>
      </c>
      <c r="L247" s="15">
        <v>24.77</v>
      </c>
      <c r="M247" s="54"/>
      <c r="N247" s="15">
        <v>76.660662407000004</v>
      </c>
      <c r="O247" s="15">
        <v>1.0976943809999999</v>
      </c>
      <c r="P247" s="15" t="s">
        <v>27</v>
      </c>
      <c r="Q247" s="16" t="s">
        <v>27</v>
      </c>
      <c r="R247" s="37" t="s">
        <v>873</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360</v>
      </c>
      <c r="D248" s="17" t="s">
        <v>361</v>
      </c>
      <c r="E248" s="17">
        <v>10</v>
      </c>
      <c r="F248" s="14">
        <v>9.3000000000000007</v>
      </c>
      <c r="G248" s="14">
        <v>7.35</v>
      </c>
      <c r="H248" s="14">
        <v>5.4</v>
      </c>
      <c r="I248" s="14"/>
      <c r="J248" s="14">
        <v>10.8</v>
      </c>
      <c r="K248" s="14">
        <v>14.69</v>
      </c>
      <c r="L248" s="14">
        <v>20.99</v>
      </c>
      <c r="M248" s="54"/>
      <c r="N248" s="14">
        <v>72.982201607999997</v>
      </c>
      <c r="O248" s="31">
        <v>17.28602781</v>
      </c>
      <c r="P248" s="31" t="s">
        <v>27</v>
      </c>
      <c r="Q248" s="17" t="s">
        <v>27</v>
      </c>
      <c r="R248" s="38" t="s">
        <v>874</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362</v>
      </c>
      <c r="D249" s="16" t="s">
        <v>363</v>
      </c>
      <c r="E249" s="16">
        <v>9</v>
      </c>
      <c r="F249" s="15">
        <v>49.93</v>
      </c>
      <c r="G249" s="15">
        <v>42.67</v>
      </c>
      <c r="H249" s="15">
        <v>35.409999999999997</v>
      </c>
      <c r="I249" s="14"/>
      <c r="J249" s="15">
        <v>51.92</v>
      </c>
      <c r="K249" s="15">
        <v>66.430000000000007</v>
      </c>
      <c r="L249" s="15">
        <v>89.91</v>
      </c>
      <c r="M249" s="54"/>
      <c r="N249" s="15">
        <v>95.544985101999998</v>
      </c>
      <c r="O249" s="15">
        <v>23.677573524</v>
      </c>
      <c r="P249" s="15" t="s">
        <v>27</v>
      </c>
      <c r="Q249" s="16" t="s">
        <v>27</v>
      </c>
      <c r="R249" s="37" t="s">
        <v>875</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364</v>
      </c>
      <c r="D250" s="17" t="s">
        <v>365</v>
      </c>
      <c r="E250" s="17">
        <v>4</v>
      </c>
      <c r="F250" s="14">
        <v>32.049999999999997</v>
      </c>
      <c r="G250" s="14">
        <v>29.74</v>
      </c>
      <c r="H250" s="14">
        <v>27.44</v>
      </c>
      <c r="I250" s="14"/>
      <c r="J250" s="14">
        <v>33.19</v>
      </c>
      <c r="K250" s="14">
        <v>37.79</v>
      </c>
      <c r="L250" s="14">
        <v>45.23</v>
      </c>
      <c r="M250" s="54"/>
      <c r="N250" s="14">
        <v>61.094834886999998</v>
      </c>
      <c r="O250" s="31">
        <v>206.76129086</v>
      </c>
      <c r="P250" s="31" t="s">
        <v>26</v>
      </c>
      <c r="Q250" s="17" t="s">
        <v>27</v>
      </c>
      <c r="R250" s="38" t="s">
        <v>876</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366</v>
      </c>
      <c r="D251" s="16" t="s">
        <v>367</v>
      </c>
      <c r="E251" s="16">
        <v>1</v>
      </c>
      <c r="F251" s="15">
        <v>28</v>
      </c>
      <c r="G251" s="15">
        <v>24.46</v>
      </c>
      <c r="H251" s="15">
        <v>20.93</v>
      </c>
      <c r="I251" s="14"/>
      <c r="J251" s="15">
        <v>29.09</v>
      </c>
      <c r="K251" s="15">
        <v>36.15</v>
      </c>
      <c r="L251" s="15">
        <v>47.58</v>
      </c>
      <c r="M251" s="54"/>
      <c r="N251" s="15">
        <v>46.902364886000001</v>
      </c>
      <c r="O251" s="15">
        <v>147.74054810000001</v>
      </c>
      <c r="P251" s="15" t="s">
        <v>26</v>
      </c>
      <c r="Q251" s="16" t="s">
        <v>26</v>
      </c>
      <c r="R251" s="37" t="s">
        <v>877</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368</v>
      </c>
      <c r="D252" s="17" t="s">
        <v>369</v>
      </c>
      <c r="E252" s="17">
        <v>1</v>
      </c>
      <c r="F252" s="14">
        <v>57.44</v>
      </c>
      <c r="G252" s="14">
        <v>50.3</v>
      </c>
      <c r="H252" s="14">
        <v>43.16</v>
      </c>
      <c r="I252" s="14"/>
      <c r="J252" s="14">
        <v>59.39</v>
      </c>
      <c r="K252" s="14">
        <v>73.66</v>
      </c>
      <c r="L252" s="14">
        <v>96.76</v>
      </c>
      <c r="M252" s="54"/>
      <c r="N252" s="14">
        <v>46.877869341999997</v>
      </c>
      <c r="O252" s="31">
        <v>83.890653215</v>
      </c>
      <c r="P252" s="31" t="s">
        <v>26</v>
      </c>
      <c r="Q252" s="17" t="s">
        <v>26</v>
      </c>
      <c r="R252" s="38" t="s">
        <v>878</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586</v>
      </c>
      <c r="D253" s="16" t="s">
        <v>587</v>
      </c>
      <c r="E253" s="16">
        <v>0</v>
      </c>
      <c r="F253" s="15">
        <v>146.30000000000001</v>
      </c>
      <c r="G253" s="15">
        <v>130.62</v>
      </c>
      <c r="H253" s="15">
        <v>114.94</v>
      </c>
      <c r="I253" s="14"/>
      <c r="J253" s="15">
        <v>149.01</v>
      </c>
      <c r="K253" s="15">
        <v>180.36</v>
      </c>
      <c r="L253" s="15">
        <v>231.09</v>
      </c>
      <c r="M253" s="54"/>
      <c r="N253" s="15">
        <v>37.254526167000002</v>
      </c>
      <c r="O253" s="15">
        <v>1.8924020333</v>
      </c>
      <c r="P253" s="15" t="s">
        <v>26</v>
      </c>
      <c r="Q253" s="16" t="s">
        <v>26</v>
      </c>
      <c r="R253" s="37" t="s">
        <v>879</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370</v>
      </c>
      <c r="D254" s="17" t="s">
        <v>371</v>
      </c>
      <c r="E254" s="17">
        <v>4</v>
      </c>
      <c r="F254" s="14">
        <v>18.97</v>
      </c>
      <c r="G254" s="14">
        <v>17.34</v>
      </c>
      <c r="H254" s="14">
        <v>15.71</v>
      </c>
      <c r="I254" s="14"/>
      <c r="J254" s="14">
        <v>20.05</v>
      </c>
      <c r="K254" s="14">
        <v>23.3</v>
      </c>
      <c r="L254" s="14">
        <v>28.56</v>
      </c>
      <c r="M254" s="54"/>
      <c r="N254" s="14">
        <v>54.481825254999997</v>
      </c>
      <c r="O254" s="31">
        <v>170.40102056999999</v>
      </c>
      <c r="P254" s="31" t="s">
        <v>26</v>
      </c>
      <c r="Q254" s="17" t="s">
        <v>27</v>
      </c>
      <c r="R254" s="38" t="s">
        <v>880</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372</v>
      </c>
      <c r="D255" s="16" t="s">
        <v>373</v>
      </c>
      <c r="E255" s="16">
        <v>10</v>
      </c>
      <c r="F255" s="15">
        <v>42.89</v>
      </c>
      <c r="G255" s="15">
        <v>37.28</v>
      </c>
      <c r="H255" s="15">
        <v>31.67</v>
      </c>
      <c r="I255" s="14"/>
      <c r="J255" s="15">
        <v>44.79</v>
      </c>
      <c r="K255" s="15">
        <v>56</v>
      </c>
      <c r="L255" s="15">
        <v>74.14</v>
      </c>
      <c r="M255" s="54"/>
      <c r="N255" s="15">
        <v>79.895191772999993</v>
      </c>
      <c r="O255" s="15">
        <v>232.33460119</v>
      </c>
      <c r="P255" s="15" t="s">
        <v>27</v>
      </c>
      <c r="Q255" s="16" t="s">
        <v>27</v>
      </c>
      <c r="R255" s="37" t="s">
        <v>881</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374</v>
      </c>
      <c r="D256" s="17" t="s">
        <v>375</v>
      </c>
      <c r="E256" s="17">
        <v>7</v>
      </c>
      <c r="F256" s="14">
        <v>14.36</v>
      </c>
      <c r="G256" s="14">
        <v>13.13</v>
      </c>
      <c r="H256" s="14">
        <v>11.91</v>
      </c>
      <c r="I256" s="14"/>
      <c r="J256" s="14">
        <v>16.18</v>
      </c>
      <c r="K256" s="14">
        <v>18.62</v>
      </c>
      <c r="L256" s="14">
        <v>22.57</v>
      </c>
      <c r="M256" s="54"/>
      <c r="N256" s="14">
        <v>56.772103807999997</v>
      </c>
      <c r="O256" s="31">
        <v>21.998855143</v>
      </c>
      <c r="P256" s="31" t="s">
        <v>26</v>
      </c>
      <c r="Q256" s="17" t="s">
        <v>27</v>
      </c>
      <c r="R256" s="38" t="s">
        <v>882</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538</v>
      </c>
      <c r="D257" s="16" t="s">
        <v>539</v>
      </c>
      <c r="E257" s="16">
        <v>9</v>
      </c>
      <c r="F257" s="15">
        <v>6.6</v>
      </c>
      <c r="G257" s="15">
        <v>5.65</v>
      </c>
      <c r="H257" s="15">
        <v>4.71</v>
      </c>
      <c r="I257" s="14"/>
      <c r="J257" s="15">
        <v>7</v>
      </c>
      <c r="K257" s="15">
        <v>8.8800000000000008</v>
      </c>
      <c r="L257" s="15">
        <v>11.93</v>
      </c>
      <c r="M257" s="54"/>
      <c r="N257" s="15">
        <v>75.841655904999996</v>
      </c>
      <c r="O257" s="15">
        <v>2.9423807143</v>
      </c>
      <c r="P257" s="15" t="s">
        <v>27</v>
      </c>
      <c r="Q257" s="16" t="s">
        <v>27</v>
      </c>
      <c r="R257" s="37" t="s">
        <v>883</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376</v>
      </c>
      <c r="D258" s="17" t="s">
        <v>377</v>
      </c>
      <c r="E258" s="17">
        <v>7</v>
      </c>
      <c r="F258" s="14">
        <v>20</v>
      </c>
      <c r="G258" s="14">
        <v>17.72</v>
      </c>
      <c r="H258" s="14">
        <v>15.45</v>
      </c>
      <c r="I258" s="14"/>
      <c r="J258" s="14">
        <v>20.89</v>
      </c>
      <c r="K258" s="14">
        <v>25.43</v>
      </c>
      <c r="L258" s="14">
        <v>32.79</v>
      </c>
      <c r="M258" s="54"/>
      <c r="N258" s="14">
        <v>68.575852666000003</v>
      </c>
      <c r="O258" s="31">
        <v>20.149902999999998</v>
      </c>
      <c r="P258" s="31" t="s">
        <v>27</v>
      </c>
      <c r="Q258" s="17" t="s">
        <v>27</v>
      </c>
      <c r="R258" s="38" t="s">
        <v>884</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489</v>
      </c>
      <c r="D259" s="16" t="s">
        <v>490</v>
      </c>
      <c r="E259" s="16">
        <v>0</v>
      </c>
      <c r="F259" s="15">
        <v>83</v>
      </c>
      <c r="G259" s="15">
        <v>75.88</v>
      </c>
      <c r="H259" s="15">
        <v>68.760000000000005</v>
      </c>
      <c r="I259" s="14"/>
      <c r="J259" s="15">
        <v>87.27</v>
      </c>
      <c r="K259" s="15">
        <v>101.5</v>
      </c>
      <c r="L259" s="15">
        <v>124.53</v>
      </c>
      <c r="M259" s="54"/>
      <c r="N259" s="15">
        <v>32.004595631999997</v>
      </c>
      <c r="O259" s="15">
        <v>2.3265528681000003</v>
      </c>
      <c r="P259" s="15" t="s">
        <v>26</v>
      </c>
      <c r="Q259" s="16" t="s">
        <v>26</v>
      </c>
      <c r="R259" s="37" t="s">
        <v>885</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378</v>
      </c>
      <c r="D260" s="17" t="s">
        <v>379</v>
      </c>
      <c r="E260" s="17">
        <v>4</v>
      </c>
      <c r="F260" s="14">
        <v>38.06</v>
      </c>
      <c r="G260" s="14">
        <v>32.86</v>
      </c>
      <c r="H260" s="14">
        <v>27.67</v>
      </c>
      <c r="I260" s="14"/>
      <c r="J260" s="14">
        <v>39.44</v>
      </c>
      <c r="K260" s="14">
        <v>49.82</v>
      </c>
      <c r="L260" s="14">
        <v>66.61</v>
      </c>
      <c r="M260" s="54"/>
      <c r="N260" s="14">
        <v>45.683766497999997</v>
      </c>
      <c r="O260" s="31">
        <v>446.20985794999996</v>
      </c>
      <c r="P260" s="31" t="s">
        <v>27</v>
      </c>
      <c r="Q260" s="17" t="s">
        <v>26</v>
      </c>
      <c r="R260" s="38" t="s">
        <v>886</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380</v>
      </c>
      <c r="D261" s="16" t="s">
        <v>381</v>
      </c>
      <c r="E261" s="16">
        <v>8</v>
      </c>
      <c r="F261" s="15">
        <v>6.1</v>
      </c>
      <c r="G261" s="15">
        <v>5.45</v>
      </c>
      <c r="H261" s="15">
        <v>4.8099999999999996</v>
      </c>
      <c r="I261" s="14"/>
      <c r="J261" s="15">
        <v>6.34</v>
      </c>
      <c r="K261" s="15">
        <v>7.62</v>
      </c>
      <c r="L261" s="15">
        <v>9.6999999999999993</v>
      </c>
      <c r="M261" s="54"/>
      <c r="N261" s="15">
        <v>70.297981290999999</v>
      </c>
      <c r="O261" s="15">
        <v>13.588420142</v>
      </c>
      <c r="P261" s="15" t="s">
        <v>27</v>
      </c>
      <c r="Q261" s="16" t="s">
        <v>27</v>
      </c>
      <c r="R261" s="37" t="s">
        <v>887</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382</v>
      </c>
      <c r="D262" s="17" t="s">
        <v>383</v>
      </c>
      <c r="E262" s="17">
        <v>6</v>
      </c>
      <c r="F262" s="14">
        <v>58.66</v>
      </c>
      <c r="G262" s="14">
        <v>55.63</v>
      </c>
      <c r="H262" s="14">
        <v>52.6</v>
      </c>
      <c r="I262" s="14"/>
      <c r="J262" s="14">
        <v>62.44</v>
      </c>
      <c r="K262" s="14">
        <v>68.489999999999995</v>
      </c>
      <c r="L262" s="14">
        <v>78.28</v>
      </c>
      <c r="M262" s="54"/>
      <c r="N262" s="14">
        <v>46.135200454</v>
      </c>
      <c r="O262" s="31">
        <v>19.458048857000001</v>
      </c>
      <c r="P262" s="31" t="s">
        <v>26</v>
      </c>
      <c r="Q262" s="17" t="s">
        <v>27</v>
      </c>
      <c r="R262" s="38" t="s">
        <v>888</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384</v>
      </c>
      <c r="D263" s="16" t="s">
        <v>385</v>
      </c>
      <c r="E263" s="16">
        <v>3</v>
      </c>
      <c r="F263" s="15">
        <v>6.12</v>
      </c>
      <c r="G263" s="15">
        <v>5.15</v>
      </c>
      <c r="H263" s="15">
        <v>4.18</v>
      </c>
      <c r="I263" s="14"/>
      <c r="J263" s="15">
        <v>6.46</v>
      </c>
      <c r="K263" s="15">
        <v>8.39</v>
      </c>
      <c r="L263" s="15">
        <v>11.52</v>
      </c>
      <c r="M263" s="54"/>
      <c r="N263" s="15">
        <v>46.053392572</v>
      </c>
      <c r="O263" s="15">
        <v>4.8140926667000006</v>
      </c>
      <c r="P263" s="15" t="s">
        <v>26</v>
      </c>
      <c r="Q263" s="16" t="s">
        <v>26</v>
      </c>
      <c r="R263" s="37" t="s">
        <v>889</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384</v>
      </c>
      <c r="D264" s="17" t="s">
        <v>386</v>
      </c>
      <c r="E264" s="17">
        <v>2</v>
      </c>
      <c r="F264" s="14">
        <v>6.31</v>
      </c>
      <c r="G264" s="14">
        <v>5.29</v>
      </c>
      <c r="H264" s="14">
        <v>4.28</v>
      </c>
      <c r="I264" s="14"/>
      <c r="J264" s="14">
        <v>6.69</v>
      </c>
      <c r="K264" s="14">
        <v>8.7100000000000009</v>
      </c>
      <c r="L264" s="14">
        <v>11.99</v>
      </c>
      <c r="M264" s="54"/>
      <c r="N264" s="14">
        <v>41.808235693</v>
      </c>
      <c r="O264" s="31">
        <v>84.889599856999993</v>
      </c>
      <c r="P264" s="31" t="s">
        <v>26</v>
      </c>
      <c r="Q264" s="17" t="s">
        <v>26</v>
      </c>
      <c r="R264" s="38" t="s">
        <v>890</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387</v>
      </c>
      <c r="D265" s="16" t="s">
        <v>388</v>
      </c>
      <c r="E265" s="16">
        <v>2</v>
      </c>
      <c r="F265" s="15">
        <v>61.5</v>
      </c>
      <c r="G265" s="15">
        <v>55.13</v>
      </c>
      <c r="H265" s="15">
        <v>48.77</v>
      </c>
      <c r="I265" s="14"/>
      <c r="J265" s="15">
        <v>62.26</v>
      </c>
      <c r="K265" s="15">
        <v>74.98</v>
      </c>
      <c r="L265" s="15">
        <v>95.57</v>
      </c>
      <c r="M265" s="54"/>
      <c r="N265" s="15">
        <v>16.709234193</v>
      </c>
      <c r="O265" s="15">
        <v>1920.1046918</v>
      </c>
      <c r="P265" s="15" t="s">
        <v>26</v>
      </c>
      <c r="Q265" s="16" t="s">
        <v>26</v>
      </c>
      <c r="R265" s="37" t="s">
        <v>891</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389</v>
      </c>
      <c r="D266" s="17" t="s">
        <v>390</v>
      </c>
      <c r="E266" s="17">
        <v>10</v>
      </c>
      <c r="F266" s="14">
        <v>19.190000000000001</v>
      </c>
      <c r="G266" s="14">
        <v>17.82</v>
      </c>
      <c r="H266" s="14">
        <v>16.45</v>
      </c>
      <c r="I266" s="14"/>
      <c r="J266" s="14">
        <v>20.49</v>
      </c>
      <c r="K266" s="14">
        <v>23.22</v>
      </c>
      <c r="L266" s="14">
        <v>27.64</v>
      </c>
      <c r="M266" s="54"/>
      <c r="N266" s="14">
        <v>61.469504456999999</v>
      </c>
      <c r="O266" s="31">
        <v>5.7226930000000005</v>
      </c>
      <c r="P266" s="31" t="s">
        <v>27</v>
      </c>
      <c r="Q266" s="17" t="s">
        <v>27</v>
      </c>
      <c r="R266" s="38" t="s">
        <v>892</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391</v>
      </c>
      <c r="D267" s="16" t="s">
        <v>392</v>
      </c>
      <c r="E267" s="16">
        <v>10</v>
      </c>
      <c r="F267" s="15">
        <v>6.13</v>
      </c>
      <c r="G267" s="15">
        <v>4.7300000000000004</v>
      </c>
      <c r="H267" s="15">
        <v>3.34</v>
      </c>
      <c r="I267" s="14"/>
      <c r="J267" s="15">
        <v>6.97</v>
      </c>
      <c r="K267" s="15">
        <v>9.75</v>
      </c>
      <c r="L267" s="15">
        <v>14.26</v>
      </c>
      <c r="M267" s="54"/>
      <c r="N267" s="15">
        <v>65.327634892000006</v>
      </c>
      <c r="O267" s="15">
        <v>176.90688714000001</v>
      </c>
      <c r="P267" s="15" t="s">
        <v>27</v>
      </c>
      <c r="Q267" s="16" t="s">
        <v>27</v>
      </c>
      <c r="R267" s="37" t="s">
        <v>893</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393</v>
      </c>
      <c r="D268" s="17" t="s">
        <v>394</v>
      </c>
      <c r="E268" s="17">
        <v>3</v>
      </c>
      <c r="F268" s="14">
        <v>35.82</v>
      </c>
      <c r="G268" s="14">
        <v>31.78</v>
      </c>
      <c r="H268" s="14">
        <v>27.75</v>
      </c>
      <c r="I268" s="14"/>
      <c r="J268" s="14">
        <v>37.24</v>
      </c>
      <c r="K268" s="14">
        <v>45.3</v>
      </c>
      <c r="L268" s="14">
        <v>58.35</v>
      </c>
      <c r="M268" s="54"/>
      <c r="N268" s="14">
        <v>35.460905085999997</v>
      </c>
      <c r="O268" s="31">
        <v>532.46825061999994</v>
      </c>
      <c r="P268" s="31" t="s">
        <v>27</v>
      </c>
      <c r="Q268" s="17" t="s">
        <v>26</v>
      </c>
      <c r="R268" s="38" t="s">
        <v>894</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616</v>
      </c>
      <c r="D269" s="16" t="s">
        <v>617</v>
      </c>
      <c r="E269" s="16">
        <v>7</v>
      </c>
      <c r="F269" s="15">
        <v>101.66</v>
      </c>
      <c r="G269" s="15">
        <v>95.03</v>
      </c>
      <c r="H269" s="15">
        <v>88.4</v>
      </c>
      <c r="I269" s="14"/>
      <c r="J269" s="15">
        <v>105.04</v>
      </c>
      <c r="K269" s="15">
        <v>118.29</v>
      </c>
      <c r="L269" s="15">
        <v>139.75</v>
      </c>
      <c r="M269" s="54"/>
      <c r="N269" s="15">
        <v>69.982917423000004</v>
      </c>
      <c r="O269" s="15">
        <v>2.2463768414</v>
      </c>
      <c r="P269" s="15" t="s">
        <v>27</v>
      </c>
      <c r="Q269" s="16" t="s">
        <v>27</v>
      </c>
      <c r="R269" s="37" t="s">
        <v>895</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395</v>
      </c>
      <c r="D270" s="17" t="s">
        <v>396</v>
      </c>
      <c r="E270" s="17">
        <v>10</v>
      </c>
      <c r="F270" s="14">
        <v>20.13</v>
      </c>
      <c r="G270" s="14">
        <v>17.28</v>
      </c>
      <c r="H270" s="14">
        <v>14.44</v>
      </c>
      <c r="I270" s="14"/>
      <c r="J270" s="14">
        <v>20.95</v>
      </c>
      <c r="K270" s="14">
        <v>26.63</v>
      </c>
      <c r="L270" s="14">
        <v>35.83</v>
      </c>
      <c r="M270" s="54"/>
      <c r="N270" s="14">
        <v>77.429839189000006</v>
      </c>
      <c r="O270" s="31">
        <v>25.948319476000002</v>
      </c>
      <c r="P270" s="31" t="s">
        <v>27</v>
      </c>
      <c r="Q270" s="17" t="s">
        <v>27</v>
      </c>
      <c r="R270" s="38" t="s">
        <v>896</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897</v>
      </c>
      <c r="D271" s="16" t="s">
        <v>898</v>
      </c>
      <c r="E271" s="16">
        <v>7</v>
      </c>
      <c r="F271" s="15">
        <v>3.49</v>
      </c>
      <c r="G271" s="15">
        <v>3.12</v>
      </c>
      <c r="H271" s="15">
        <v>2.75</v>
      </c>
      <c r="I271" s="14"/>
      <c r="J271" s="15">
        <v>3.84</v>
      </c>
      <c r="K271" s="15">
        <v>4.57</v>
      </c>
      <c r="L271" s="15">
        <v>5.75</v>
      </c>
      <c r="M271" s="54"/>
      <c r="N271" s="15">
        <v>53.710569722999999</v>
      </c>
      <c r="O271" s="15">
        <v>1.0268444285999998</v>
      </c>
      <c r="P271" s="15" t="s">
        <v>27</v>
      </c>
      <c r="Q271" s="16" t="s">
        <v>27</v>
      </c>
      <c r="R271" s="37" t="s">
        <v>899</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397</v>
      </c>
      <c r="D272" s="17" t="s">
        <v>398</v>
      </c>
      <c r="E272" s="17">
        <v>7</v>
      </c>
      <c r="F272" s="14">
        <v>26.38</v>
      </c>
      <c r="G272" s="14">
        <v>23.35</v>
      </c>
      <c r="H272" s="14">
        <v>20.32</v>
      </c>
      <c r="I272" s="14"/>
      <c r="J272" s="14">
        <v>29.99</v>
      </c>
      <c r="K272" s="14">
        <v>36.04</v>
      </c>
      <c r="L272" s="14">
        <v>45.83</v>
      </c>
      <c r="M272" s="54"/>
      <c r="N272" s="14">
        <v>54.211674879</v>
      </c>
      <c r="O272" s="31">
        <v>104.70300261</v>
      </c>
      <c r="P272" s="31" t="s">
        <v>27</v>
      </c>
      <c r="Q272" s="17" t="s">
        <v>27</v>
      </c>
      <c r="R272" s="38" t="s">
        <v>900</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556</v>
      </c>
      <c r="D273" s="16" t="s">
        <v>557</v>
      </c>
      <c r="E273" s="16">
        <v>4</v>
      </c>
      <c r="F273" s="15">
        <v>0.89</v>
      </c>
      <c r="G273" s="15">
        <v>0.66</v>
      </c>
      <c r="H273" s="15">
        <v>0.44</v>
      </c>
      <c r="I273" s="14"/>
      <c r="J273" s="15">
        <v>1.1100000000000001</v>
      </c>
      <c r="K273" s="15">
        <v>1.55</v>
      </c>
      <c r="L273" s="15">
        <v>2.27</v>
      </c>
      <c r="M273" s="54"/>
      <c r="N273" s="15">
        <v>44.428365366000001</v>
      </c>
      <c r="O273" s="15">
        <v>2.0278062381000002</v>
      </c>
      <c r="P273" s="15" t="s">
        <v>26</v>
      </c>
      <c r="Q273" s="16" t="s">
        <v>27</v>
      </c>
      <c r="R273" s="37" t="s">
        <v>901</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399</v>
      </c>
      <c r="D274" s="17" t="s">
        <v>400</v>
      </c>
      <c r="E274" s="17">
        <v>10</v>
      </c>
      <c r="F274" s="14">
        <v>15.64</v>
      </c>
      <c r="G274" s="14">
        <v>14.43</v>
      </c>
      <c r="H274" s="14">
        <v>13.22</v>
      </c>
      <c r="I274" s="14"/>
      <c r="J274" s="14">
        <v>16.63</v>
      </c>
      <c r="K274" s="14">
        <v>19.04</v>
      </c>
      <c r="L274" s="14">
        <v>22.95</v>
      </c>
      <c r="M274" s="54"/>
      <c r="N274" s="14">
        <v>61.959848227000002</v>
      </c>
      <c r="O274" s="31">
        <v>38.789240095000004</v>
      </c>
      <c r="P274" s="31" t="s">
        <v>27</v>
      </c>
      <c r="Q274" s="17" t="s">
        <v>27</v>
      </c>
      <c r="R274" s="38" t="s">
        <v>902</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401</v>
      </c>
      <c r="D275" s="16" t="s">
        <v>402</v>
      </c>
      <c r="E275" s="16">
        <v>0</v>
      </c>
      <c r="F275" s="15">
        <v>42.73</v>
      </c>
      <c r="G275" s="15">
        <v>39.479999999999997</v>
      </c>
      <c r="H275" s="15">
        <v>36.229999999999997</v>
      </c>
      <c r="I275" s="14"/>
      <c r="J275" s="15">
        <v>44.47</v>
      </c>
      <c r="K275" s="15">
        <v>50.96</v>
      </c>
      <c r="L275" s="15">
        <v>61.47</v>
      </c>
      <c r="M275" s="54"/>
      <c r="N275" s="15">
        <v>18.330713261</v>
      </c>
      <c r="O275" s="15">
        <v>629.86419357</v>
      </c>
      <c r="P275" s="15" t="s">
        <v>26</v>
      </c>
      <c r="Q275" s="16" t="s">
        <v>26</v>
      </c>
      <c r="R275" s="37" t="s">
        <v>903</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618</v>
      </c>
      <c r="D276" s="17" t="s">
        <v>619</v>
      </c>
      <c r="E276" s="17">
        <v>1</v>
      </c>
      <c r="F276" s="14">
        <v>102.91</v>
      </c>
      <c r="G276" s="14">
        <v>97.04</v>
      </c>
      <c r="H276" s="14">
        <v>91.17</v>
      </c>
      <c r="I276" s="14"/>
      <c r="J276" s="14">
        <v>104.37</v>
      </c>
      <c r="K276" s="14">
        <v>116.1</v>
      </c>
      <c r="L276" s="14">
        <v>135.09</v>
      </c>
      <c r="M276" s="54"/>
      <c r="N276" s="14">
        <v>46.018789167999998</v>
      </c>
      <c r="O276" s="31">
        <v>1.1126315123999999</v>
      </c>
      <c r="P276" s="31" t="s">
        <v>26</v>
      </c>
      <c r="Q276" s="17" t="s">
        <v>26</v>
      </c>
      <c r="R276" s="38" t="s">
        <v>904</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588</v>
      </c>
      <c r="D277" s="16" t="s">
        <v>589</v>
      </c>
      <c r="E277" s="16">
        <v>0</v>
      </c>
      <c r="F277" s="15">
        <v>1698.71</v>
      </c>
      <c r="G277" s="15">
        <v>960.08</v>
      </c>
      <c r="H277" s="15">
        <v>221.45</v>
      </c>
      <c r="I277" s="14"/>
      <c r="J277" s="15">
        <v>1811</v>
      </c>
      <c r="K277" s="15">
        <v>3288.25</v>
      </c>
      <c r="L277" s="15">
        <v>5678.63</v>
      </c>
      <c r="M277" s="54"/>
      <c r="N277" s="15">
        <v>30.413063448999999</v>
      </c>
      <c r="O277" s="15">
        <v>3.5399180148</v>
      </c>
      <c r="P277" s="15" t="s">
        <v>26</v>
      </c>
      <c r="Q277" s="16" t="s">
        <v>26</v>
      </c>
      <c r="R277" s="37" t="s">
        <v>905</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403</v>
      </c>
      <c r="D278" s="17" t="s">
        <v>404</v>
      </c>
      <c r="E278" s="17">
        <v>3</v>
      </c>
      <c r="F278" s="14">
        <v>6.89</v>
      </c>
      <c r="G278" s="14">
        <v>6.05</v>
      </c>
      <c r="H278" s="14">
        <v>5.21</v>
      </c>
      <c r="I278" s="14"/>
      <c r="J278" s="14">
        <v>7.16</v>
      </c>
      <c r="K278" s="14">
        <v>8.83</v>
      </c>
      <c r="L278" s="14">
        <v>11.54</v>
      </c>
      <c r="M278" s="54"/>
      <c r="N278" s="14">
        <v>27.984891343000001</v>
      </c>
      <c r="O278" s="31">
        <v>8.8498419524000003</v>
      </c>
      <c r="P278" s="31" t="s">
        <v>26</v>
      </c>
      <c r="Q278" s="17" t="s">
        <v>26</v>
      </c>
      <c r="R278" s="38" t="s">
        <v>906</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405</v>
      </c>
      <c r="D279" s="16" t="s">
        <v>406</v>
      </c>
      <c r="E279" s="16">
        <v>10</v>
      </c>
      <c r="F279" s="15" t="s">
        <v>119</v>
      </c>
      <c r="G279" s="15" t="s">
        <v>119</v>
      </c>
      <c r="H279" s="15" t="s">
        <v>119</v>
      </c>
      <c r="I279" s="14"/>
      <c r="J279" s="15" t="s">
        <v>119</v>
      </c>
      <c r="K279" s="15" t="s">
        <v>119</v>
      </c>
      <c r="L279" s="15" t="s">
        <v>119</v>
      </c>
      <c r="M279" s="54"/>
      <c r="N279" s="15" t="s">
        <v>119</v>
      </c>
      <c r="O279" s="15" t="s">
        <v>119</v>
      </c>
      <c r="P279" s="15" t="s">
        <v>119</v>
      </c>
      <c r="Q279" s="16" t="s">
        <v>119</v>
      </c>
      <c r="R279" s="37" t="s">
        <v>120</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407</v>
      </c>
      <c r="D280" s="17" t="s">
        <v>408</v>
      </c>
      <c r="E280" s="17">
        <v>9</v>
      </c>
      <c r="F280" s="14">
        <v>13.49</v>
      </c>
      <c r="G280" s="14">
        <v>11.06</v>
      </c>
      <c r="H280" s="14">
        <v>8.6300000000000008</v>
      </c>
      <c r="I280" s="14"/>
      <c r="J280" s="14">
        <v>14.87</v>
      </c>
      <c r="K280" s="14">
        <v>19.72</v>
      </c>
      <c r="L280" s="14">
        <v>27.57</v>
      </c>
      <c r="M280" s="54"/>
      <c r="N280" s="14">
        <v>63.944735235000003</v>
      </c>
      <c r="O280" s="31">
        <v>76.78817647599999</v>
      </c>
      <c r="P280" s="31" t="s">
        <v>27</v>
      </c>
      <c r="Q280" s="17" t="s">
        <v>27</v>
      </c>
      <c r="R280" s="38" t="s">
        <v>907</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540</v>
      </c>
      <c r="D281" s="16" t="s">
        <v>541</v>
      </c>
      <c r="E281" s="16">
        <v>10</v>
      </c>
      <c r="F281" s="15">
        <v>162.25</v>
      </c>
      <c r="G281" s="15">
        <v>149.33000000000001</v>
      </c>
      <c r="H281" s="15">
        <v>136.41999999999999</v>
      </c>
      <c r="I281" s="14"/>
      <c r="J281" s="15">
        <v>173.54</v>
      </c>
      <c r="K281" s="15">
        <v>199.36</v>
      </c>
      <c r="L281" s="15">
        <v>241.14</v>
      </c>
      <c r="M281" s="54"/>
      <c r="N281" s="15">
        <v>65.077820654999996</v>
      </c>
      <c r="O281" s="15">
        <v>2.0218041170999999</v>
      </c>
      <c r="P281" s="15" t="s">
        <v>27</v>
      </c>
      <c r="Q281" s="16" t="s">
        <v>27</v>
      </c>
      <c r="R281" s="37" t="s">
        <v>908</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548</v>
      </c>
      <c r="D282" s="17" t="s">
        <v>549</v>
      </c>
      <c r="E282" s="17">
        <v>10</v>
      </c>
      <c r="F282" s="14">
        <v>156.58000000000001</v>
      </c>
      <c r="G282" s="14">
        <v>144.58000000000001</v>
      </c>
      <c r="H282" s="14">
        <v>132.58000000000001</v>
      </c>
      <c r="I282" s="14"/>
      <c r="J282" s="14">
        <v>162.37</v>
      </c>
      <c r="K282" s="14">
        <v>186.36</v>
      </c>
      <c r="L282" s="14">
        <v>225.18</v>
      </c>
      <c r="M282" s="54"/>
      <c r="N282" s="14">
        <v>64.597835419000006</v>
      </c>
      <c r="O282" s="31">
        <v>1.9041745895</v>
      </c>
      <c r="P282" s="31" t="s">
        <v>27</v>
      </c>
      <c r="Q282" s="17" t="s">
        <v>27</v>
      </c>
      <c r="R282" s="38" t="s">
        <v>909</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491</v>
      </c>
      <c r="D283" s="16" t="s">
        <v>492</v>
      </c>
      <c r="E283" s="16">
        <v>10</v>
      </c>
      <c r="F283" s="15">
        <v>190.5</v>
      </c>
      <c r="G283" s="15">
        <v>175.68</v>
      </c>
      <c r="H283" s="15">
        <v>160.86000000000001</v>
      </c>
      <c r="I283" s="14"/>
      <c r="J283" s="15">
        <v>197.6</v>
      </c>
      <c r="K283" s="15">
        <v>227.23</v>
      </c>
      <c r="L283" s="15">
        <v>275.19</v>
      </c>
      <c r="M283" s="54"/>
      <c r="N283" s="15">
        <v>66.783457648999999</v>
      </c>
      <c r="O283" s="15">
        <v>2.1155129852000001</v>
      </c>
      <c r="P283" s="15" t="s">
        <v>27</v>
      </c>
      <c r="Q283" s="16" t="s">
        <v>27</v>
      </c>
      <c r="R283" s="37" t="s">
        <v>910</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450</v>
      </c>
      <c r="D284" s="17" t="s">
        <v>451</v>
      </c>
      <c r="E284" s="17">
        <v>1</v>
      </c>
      <c r="F284" s="14">
        <v>10.029999999999999</v>
      </c>
      <c r="G284" s="14">
        <v>9.81</v>
      </c>
      <c r="H284" s="14">
        <v>9.6</v>
      </c>
      <c r="I284" s="14"/>
      <c r="J284" s="14">
        <v>10.11</v>
      </c>
      <c r="K284" s="14">
        <v>10.53</v>
      </c>
      <c r="L284" s="14">
        <v>11.22</v>
      </c>
      <c r="M284" s="54"/>
      <c r="N284" s="14">
        <v>46.342612144999997</v>
      </c>
      <c r="O284" s="31">
        <v>6.9884462314000002</v>
      </c>
      <c r="P284" s="31" t="s">
        <v>26</v>
      </c>
      <c r="Q284" s="17" t="s">
        <v>26</v>
      </c>
      <c r="R284" s="38" t="s">
        <v>911</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479</v>
      </c>
      <c r="D285" s="16" t="s">
        <v>480</v>
      </c>
      <c r="E285" s="16">
        <v>9</v>
      </c>
      <c r="F285" s="15">
        <v>107.04</v>
      </c>
      <c r="G285" s="15">
        <v>99.39</v>
      </c>
      <c r="H285" s="15">
        <v>91.75</v>
      </c>
      <c r="I285" s="14"/>
      <c r="J285" s="15">
        <v>111.5</v>
      </c>
      <c r="K285" s="15">
        <v>126.78</v>
      </c>
      <c r="L285" s="15">
        <v>151.52000000000001</v>
      </c>
      <c r="M285" s="54"/>
      <c r="N285" s="15">
        <v>59.779861066999999</v>
      </c>
      <c r="O285" s="15">
        <v>39.853587355000002</v>
      </c>
      <c r="P285" s="15" t="s">
        <v>27</v>
      </c>
      <c r="Q285" s="16" t="s">
        <v>27</v>
      </c>
      <c r="R285" s="37" t="s">
        <v>912</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913</v>
      </c>
      <c r="D286" s="17" t="s">
        <v>914</v>
      </c>
      <c r="E286" s="17">
        <v>0</v>
      </c>
      <c r="F286" s="14">
        <v>94.9</v>
      </c>
      <c r="G286" s="14">
        <v>93.12</v>
      </c>
      <c r="H286" s="14">
        <v>91.34</v>
      </c>
      <c r="I286" s="14"/>
      <c r="J286" s="14">
        <v>97.3</v>
      </c>
      <c r="K286" s="14">
        <v>100.85</v>
      </c>
      <c r="L286" s="14">
        <v>106.61</v>
      </c>
      <c r="M286" s="54"/>
      <c r="N286" s="14">
        <v>38.971224526</v>
      </c>
      <c r="O286" s="31">
        <v>2.1855381137999998</v>
      </c>
      <c r="P286" s="31" t="s">
        <v>26</v>
      </c>
      <c r="Q286" s="17" t="s">
        <v>26</v>
      </c>
      <c r="R286" s="38" t="s">
        <v>915</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493</v>
      </c>
      <c r="D287" s="16" t="s">
        <v>494</v>
      </c>
      <c r="E287" s="16">
        <v>3</v>
      </c>
      <c r="F287" s="15">
        <v>122.8</v>
      </c>
      <c r="G287" s="15">
        <v>118.86</v>
      </c>
      <c r="H287" s="15">
        <v>114.92</v>
      </c>
      <c r="I287" s="14"/>
      <c r="J287" s="15">
        <v>123.25</v>
      </c>
      <c r="K287" s="15">
        <v>131.12</v>
      </c>
      <c r="L287" s="15">
        <v>143.87</v>
      </c>
      <c r="M287" s="54"/>
      <c r="N287" s="15">
        <v>41.418727525999998</v>
      </c>
      <c r="O287" s="15">
        <v>5.5960874580999995</v>
      </c>
      <c r="P287" s="15" t="s">
        <v>27</v>
      </c>
      <c r="Q287" s="16" t="s">
        <v>26</v>
      </c>
      <c r="R287" s="37" t="s">
        <v>916</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564</v>
      </c>
      <c r="D288" s="17" t="s">
        <v>565</v>
      </c>
      <c r="E288" s="17">
        <v>7</v>
      </c>
      <c r="F288" s="14">
        <v>115.14</v>
      </c>
      <c r="G288" s="14">
        <v>107.56</v>
      </c>
      <c r="H288" s="14">
        <v>99.98</v>
      </c>
      <c r="I288" s="14"/>
      <c r="J288" s="14">
        <v>120.4</v>
      </c>
      <c r="K288" s="14">
        <v>135.55000000000001</v>
      </c>
      <c r="L288" s="14">
        <v>160.07</v>
      </c>
      <c r="M288" s="54"/>
      <c r="N288" s="14">
        <v>59.22004381</v>
      </c>
      <c r="O288" s="31">
        <v>2.01873587</v>
      </c>
      <c r="P288" s="31" t="s">
        <v>26</v>
      </c>
      <c r="Q288" s="17" t="s">
        <v>27</v>
      </c>
      <c r="R288" s="38" t="s">
        <v>917</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918</v>
      </c>
      <c r="D289" s="16" t="s">
        <v>919</v>
      </c>
      <c r="E289" s="16">
        <v>0</v>
      </c>
      <c r="F289" s="15">
        <v>101.36</v>
      </c>
      <c r="G289" s="15">
        <v>94.8</v>
      </c>
      <c r="H289" s="15">
        <v>88.25</v>
      </c>
      <c r="I289" s="14"/>
      <c r="J289" s="15">
        <v>103.36</v>
      </c>
      <c r="K289" s="15">
        <v>116.46</v>
      </c>
      <c r="L289" s="15">
        <v>137.66</v>
      </c>
      <c r="M289" s="54"/>
      <c r="N289" s="15">
        <v>29.443562462999999</v>
      </c>
      <c r="O289" s="15">
        <v>1.4671653923999999</v>
      </c>
      <c r="P289" s="15" t="s">
        <v>26</v>
      </c>
      <c r="Q289" s="16" t="s">
        <v>26</v>
      </c>
      <c r="R289" s="37" t="s">
        <v>920</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495</v>
      </c>
      <c r="D290" s="17" t="s">
        <v>496</v>
      </c>
      <c r="E290" s="17">
        <v>10</v>
      </c>
      <c r="F290" s="14">
        <v>150.18</v>
      </c>
      <c r="G290" s="14">
        <v>137.6</v>
      </c>
      <c r="H290" s="14">
        <v>125.02</v>
      </c>
      <c r="I290" s="14"/>
      <c r="J290" s="14">
        <v>155</v>
      </c>
      <c r="K290" s="14">
        <v>180.15</v>
      </c>
      <c r="L290" s="14">
        <v>220.85</v>
      </c>
      <c r="M290" s="54"/>
      <c r="N290" s="14">
        <v>65.854218149999994</v>
      </c>
      <c r="O290" s="31">
        <v>3.6179338829000001</v>
      </c>
      <c r="P290" s="31" t="s">
        <v>27</v>
      </c>
      <c r="Q290" s="17" t="s">
        <v>27</v>
      </c>
      <c r="R290" s="38" t="s">
        <v>921</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517</v>
      </c>
      <c r="D291" s="16" t="s">
        <v>518</v>
      </c>
      <c r="E291" s="16">
        <v>9</v>
      </c>
      <c r="F291" s="15">
        <v>208.67</v>
      </c>
      <c r="G291" s="15">
        <v>194.32</v>
      </c>
      <c r="H291" s="15">
        <v>179.97</v>
      </c>
      <c r="I291" s="14"/>
      <c r="J291" s="15">
        <v>215.38</v>
      </c>
      <c r="K291" s="15">
        <v>244.07</v>
      </c>
      <c r="L291" s="15">
        <v>290.5</v>
      </c>
      <c r="M291" s="54"/>
      <c r="N291" s="15">
        <v>59.917313126000003</v>
      </c>
      <c r="O291" s="15">
        <v>12.876387989000001</v>
      </c>
      <c r="P291" s="15" t="s">
        <v>27</v>
      </c>
      <c r="Q291" s="16" t="s">
        <v>27</v>
      </c>
      <c r="R291" s="37" t="s">
        <v>922</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475</v>
      </c>
      <c r="D292" s="17" t="s">
        <v>476</v>
      </c>
      <c r="E292" s="17">
        <v>3</v>
      </c>
      <c r="F292" s="14">
        <v>42.24</v>
      </c>
      <c r="G292" s="14">
        <v>38.119999999999997</v>
      </c>
      <c r="H292" s="14">
        <v>34.01</v>
      </c>
      <c r="I292" s="14"/>
      <c r="J292" s="14">
        <v>43.18</v>
      </c>
      <c r="K292" s="14">
        <v>51.4</v>
      </c>
      <c r="L292" s="14">
        <v>64.72</v>
      </c>
      <c r="M292" s="54"/>
      <c r="N292" s="14">
        <v>38.295659534000002</v>
      </c>
      <c r="O292" s="31">
        <v>2.5576774932999999</v>
      </c>
      <c r="P292" s="31" t="s">
        <v>27</v>
      </c>
      <c r="Q292" s="17" t="s">
        <v>26</v>
      </c>
      <c r="R292" s="38" t="s">
        <v>923</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519</v>
      </c>
      <c r="D293" s="16" t="s">
        <v>520</v>
      </c>
      <c r="E293" s="16">
        <v>3</v>
      </c>
      <c r="F293" s="15">
        <v>103.36</v>
      </c>
      <c r="G293" s="15">
        <v>100.76</v>
      </c>
      <c r="H293" s="15">
        <v>98.16</v>
      </c>
      <c r="I293" s="14"/>
      <c r="J293" s="15">
        <v>105</v>
      </c>
      <c r="K293" s="15">
        <v>110.19</v>
      </c>
      <c r="L293" s="15">
        <v>118.58</v>
      </c>
      <c r="M293" s="54"/>
      <c r="N293" s="15">
        <v>32.538771408999999</v>
      </c>
      <c r="O293" s="15">
        <v>4.0769587756999996</v>
      </c>
      <c r="P293" s="15" t="s">
        <v>27</v>
      </c>
      <c r="Q293" s="16" t="s">
        <v>26</v>
      </c>
      <c r="R293" s="37" t="s">
        <v>924</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620</v>
      </c>
      <c r="D294" s="17" t="s">
        <v>621</v>
      </c>
      <c r="E294" s="17">
        <v>0</v>
      </c>
      <c r="F294" s="14">
        <v>90.29</v>
      </c>
      <c r="G294" s="14">
        <v>78.16</v>
      </c>
      <c r="H294" s="14">
        <v>66.040000000000006</v>
      </c>
      <c r="I294" s="14"/>
      <c r="J294" s="14">
        <v>93.5</v>
      </c>
      <c r="K294" s="14">
        <v>117.74</v>
      </c>
      <c r="L294" s="14">
        <v>156.97999999999999</v>
      </c>
      <c r="M294" s="54"/>
      <c r="N294" s="14">
        <v>40.603184044000002</v>
      </c>
      <c r="O294" s="31">
        <v>1.9006344928999999</v>
      </c>
      <c r="P294" s="31" t="s">
        <v>26</v>
      </c>
      <c r="Q294" s="17" t="s">
        <v>26</v>
      </c>
      <c r="R294" s="38" t="s">
        <v>925</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481</v>
      </c>
      <c r="D295" s="16" t="s">
        <v>482</v>
      </c>
      <c r="E295" s="16">
        <v>0</v>
      </c>
      <c r="F295" s="15">
        <v>89.44</v>
      </c>
      <c r="G295" s="15">
        <v>85.42</v>
      </c>
      <c r="H295" s="15">
        <v>81.400000000000006</v>
      </c>
      <c r="I295" s="14"/>
      <c r="J295" s="15">
        <v>91.01</v>
      </c>
      <c r="K295" s="15">
        <v>99.04</v>
      </c>
      <c r="L295" s="15">
        <v>112.04</v>
      </c>
      <c r="M295" s="54"/>
      <c r="N295" s="15">
        <v>27.463028815000001</v>
      </c>
      <c r="O295" s="15">
        <v>3.0936742405</v>
      </c>
      <c r="P295" s="15" t="s">
        <v>26</v>
      </c>
      <c r="Q295" s="16" t="s">
        <v>26</v>
      </c>
      <c r="R295" s="37" t="s">
        <v>926</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622</v>
      </c>
      <c r="D296" s="17" t="s">
        <v>623</v>
      </c>
      <c r="E296" s="17">
        <v>0</v>
      </c>
      <c r="F296" s="14">
        <v>36.409999999999997</v>
      </c>
      <c r="G296" s="14">
        <v>32.08</v>
      </c>
      <c r="H296" s="14">
        <v>27.75</v>
      </c>
      <c r="I296" s="14"/>
      <c r="J296" s="14">
        <v>37.33</v>
      </c>
      <c r="K296" s="14">
        <v>45.98</v>
      </c>
      <c r="L296" s="14">
        <v>59.99</v>
      </c>
      <c r="M296" s="54"/>
      <c r="N296" s="14">
        <v>18.809748925000001</v>
      </c>
      <c r="O296" s="31">
        <v>1.3498189048</v>
      </c>
      <c r="P296" s="31" t="s">
        <v>26</v>
      </c>
      <c r="Q296" s="17" t="s">
        <v>26</v>
      </c>
      <c r="R296" s="38" t="s">
        <v>927</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409</v>
      </c>
      <c r="D297" s="16" t="s">
        <v>410</v>
      </c>
      <c r="E297" s="16">
        <v>3</v>
      </c>
      <c r="F297" s="15">
        <v>90.93</v>
      </c>
      <c r="G297" s="15">
        <v>80.23</v>
      </c>
      <c r="H297" s="15">
        <v>69.540000000000006</v>
      </c>
      <c r="I297" s="14"/>
      <c r="J297" s="15">
        <v>92.95</v>
      </c>
      <c r="K297" s="15">
        <v>114.33</v>
      </c>
      <c r="L297" s="15">
        <v>148.94</v>
      </c>
      <c r="M297" s="54"/>
      <c r="N297" s="15">
        <v>41.380625424999998</v>
      </c>
      <c r="O297" s="15">
        <v>6.9581829970999998</v>
      </c>
      <c r="P297" s="15" t="s">
        <v>27</v>
      </c>
      <c r="Q297" s="16" t="s">
        <v>26</v>
      </c>
      <c r="R297" s="37" t="s">
        <v>928</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411</v>
      </c>
      <c r="D298" s="17" t="s">
        <v>412</v>
      </c>
      <c r="E298" s="17">
        <v>3</v>
      </c>
      <c r="F298" s="14">
        <v>34.35</v>
      </c>
      <c r="G298" s="14">
        <v>28.48</v>
      </c>
      <c r="H298" s="14">
        <v>22.62</v>
      </c>
      <c r="I298" s="14"/>
      <c r="J298" s="14">
        <v>35.200000000000003</v>
      </c>
      <c r="K298" s="14">
        <v>46.92</v>
      </c>
      <c r="L298" s="14">
        <v>65.89</v>
      </c>
      <c r="M298" s="54"/>
      <c r="N298" s="14">
        <v>31.039126443000001</v>
      </c>
      <c r="O298" s="31">
        <v>4.5326306748</v>
      </c>
      <c r="P298" s="31" t="s">
        <v>27</v>
      </c>
      <c r="Q298" s="17" t="s">
        <v>26</v>
      </c>
      <c r="R298" s="38" t="s">
        <v>929</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413</v>
      </c>
      <c r="D299" s="16" t="s">
        <v>414</v>
      </c>
      <c r="E299" s="16">
        <v>3</v>
      </c>
      <c r="F299" s="15">
        <v>51.86</v>
      </c>
      <c r="G299" s="15">
        <v>45.42</v>
      </c>
      <c r="H299" s="15">
        <v>38.979999999999997</v>
      </c>
      <c r="I299" s="14"/>
      <c r="J299" s="15">
        <v>52.98</v>
      </c>
      <c r="K299" s="15">
        <v>65.849999999999994</v>
      </c>
      <c r="L299" s="15">
        <v>86.69</v>
      </c>
      <c r="M299" s="54"/>
      <c r="N299" s="15">
        <v>37.694652447000003</v>
      </c>
      <c r="O299" s="15">
        <v>11.022289499000001</v>
      </c>
      <c r="P299" s="15" t="s">
        <v>27</v>
      </c>
      <c r="Q299" s="16" t="s">
        <v>26</v>
      </c>
      <c r="R299" s="37" t="s">
        <v>930</v>
      </c>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464</v>
      </c>
      <c r="D300" s="17" t="s">
        <v>465</v>
      </c>
      <c r="E300" s="17">
        <v>0</v>
      </c>
      <c r="F300" s="14">
        <v>32.28</v>
      </c>
      <c r="G300" s="14">
        <v>28.58</v>
      </c>
      <c r="H300" s="14">
        <v>24.88</v>
      </c>
      <c r="I300" s="14"/>
      <c r="J300" s="14">
        <v>33.04</v>
      </c>
      <c r="K300" s="14">
        <v>40.43</v>
      </c>
      <c r="L300" s="14">
        <v>52.39</v>
      </c>
      <c r="M300" s="54"/>
      <c r="N300" s="14">
        <v>24.788313672000001</v>
      </c>
      <c r="O300" s="31">
        <v>4.9017448532999994</v>
      </c>
      <c r="P300" s="31" t="s">
        <v>26</v>
      </c>
      <c r="Q300" s="17" t="s">
        <v>26</v>
      </c>
      <c r="R300" s="38" t="s">
        <v>931</v>
      </c>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590</v>
      </c>
      <c r="D301" s="16" t="s">
        <v>591</v>
      </c>
      <c r="E301" s="16">
        <v>3</v>
      </c>
      <c r="F301" s="15">
        <v>68.25</v>
      </c>
      <c r="G301" s="15">
        <v>60.13</v>
      </c>
      <c r="H301" s="15">
        <v>52.02</v>
      </c>
      <c r="I301" s="14"/>
      <c r="J301" s="15">
        <v>69.489999999999995</v>
      </c>
      <c r="K301" s="15">
        <v>85.71</v>
      </c>
      <c r="L301" s="15">
        <v>111.97</v>
      </c>
      <c r="M301" s="54"/>
      <c r="N301" s="15">
        <v>39.811757126000003</v>
      </c>
      <c r="O301" s="15">
        <v>1.6861898433</v>
      </c>
      <c r="P301" s="15" t="s">
        <v>27</v>
      </c>
      <c r="Q301" s="16" t="s">
        <v>26</v>
      </c>
      <c r="R301" s="37" t="s">
        <v>932</v>
      </c>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933</v>
      </c>
      <c r="D302" s="17" t="s">
        <v>934</v>
      </c>
      <c r="E302" s="17">
        <v>1</v>
      </c>
      <c r="F302" s="14">
        <v>94.61</v>
      </c>
      <c r="G302" s="14">
        <v>91.81</v>
      </c>
      <c r="H302" s="14">
        <v>89.01</v>
      </c>
      <c r="I302" s="14"/>
      <c r="J302" s="14">
        <v>96.28</v>
      </c>
      <c r="K302" s="14">
        <v>101.87</v>
      </c>
      <c r="L302" s="14">
        <v>110.92</v>
      </c>
      <c r="M302" s="54"/>
      <c r="N302" s="14">
        <v>44.862622733000002</v>
      </c>
      <c r="O302" s="31">
        <v>1.4344519918999998</v>
      </c>
      <c r="P302" s="31" t="s">
        <v>26</v>
      </c>
      <c r="Q302" s="17" t="s">
        <v>26</v>
      </c>
      <c r="R302" s="38" t="s">
        <v>935</v>
      </c>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415</v>
      </c>
      <c r="D303" s="16" t="s">
        <v>416</v>
      </c>
      <c r="E303" s="16">
        <v>0</v>
      </c>
      <c r="F303" s="15">
        <v>140.74</v>
      </c>
      <c r="G303" s="15">
        <v>136.6</v>
      </c>
      <c r="H303" s="15">
        <v>132.47</v>
      </c>
      <c r="I303" s="14"/>
      <c r="J303" s="15">
        <v>142.66</v>
      </c>
      <c r="K303" s="15">
        <v>150.91999999999999</v>
      </c>
      <c r="L303" s="15">
        <v>164.3</v>
      </c>
      <c r="M303" s="54"/>
      <c r="N303" s="15">
        <v>28.633597129999998</v>
      </c>
      <c r="O303" s="15">
        <v>13.107641314</v>
      </c>
      <c r="P303" s="15" t="s">
        <v>26</v>
      </c>
      <c r="Q303" s="16" t="s">
        <v>26</v>
      </c>
      <c r="R303" s="37" t="s">
        <v>936</v>
      </c>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542</v>
      </c>
      <c r="D304" s="17" t="s">
        <v>543</v>
      </c>
      <c r="E304" s="17">
        <v>7</v>
      </c>
      <c r="F304" s="14">
        <v>23.75</v>
      </c>
      <c r="G304" s="14">
        <v>21.51</v>
      </c>
      <c r="H304" s="14">
        <v>19.28</v>
      </c>
      <c r="I304" s="14"/>
      <c r="J304" s="14">
        <v>25.99</v>
      </c>
      <c r="K304" s="14">
        <v>30.45</v>
      </c>
      <c r="L304" s="14">
        <v>37.68</v>
      </c>
      <c r="M304" s="54"/>
      <c r="N304" s="14">
        <v>64.842155852000005</v>
      </c>
      <c r="O304" s="31">
        <v>1.5490450304999999</v>
      </c>
      <c r="P304" s="31" t="s">
        <v>26</v>
      </c>
      <c r="Q304" s="17" t="s">
        <v>27</v>
      </c>
      <c r="R304" s="38" t="s">
        <v>937</v>
      </c>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t="s">
        <v>497</v>
      </c>
      <c r="D305" s="16" t="s">
        <v>498</v>
      </c>
      <c r="E305" s="16">
        <v>3</v>
      </c>
      <c r="F305" s="15">
        <v>115.24</v>
      </c>
      <c r="G305" s="15">
        <v>111.79</v>
      </c>
      <c r="H305" s="15">
        <v>108.34</v>
      </c>
      <c r="I305" s="14"/>
      <c r="J305" s="15">
        <v>117.18</v>
      </c>
      <c r="K305" s="15">
        <v>124.07</v>
      </c>
      <c r="L305" s="15">
        <v>135.22999999999999</v>
      </c>
      <c r="M305" s="54"/>
      <c r="N305" s="15">
        <v>31.179010473999998</v>
      </c>
      <c r="O305" s="15">
        <v>2.9318592643000003</v>
      </c>
      <c r="P305" s="15" t="s">
        <v>27</v>
      </c>
      <c r="Q305" s="16" t="s">
        <v>26</v>
      </c>
      <c r="R305" s="37" t="s">
        <v>938</v>
      </c>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t="s">
        <v>417</v>
      </c>
      <c r="D306" s="17" t="s">
        <v>418</v>
      </c>
      <c r="E306" s="17">
        <v>8</v>
      </c>
      <c r="F306" s="14">
        <v>139.69999999999999</v>
      </c>
      <c r="G306" s="14">
        <v>128.26</v>
      </c>
      <c r="H306" s="14">
        <v>116.82</v>
      </c>
      <c r="I306" s="14"/>
      <c r="J306" s="14">
        <v>146.6</v>
      </c>
      <c r="K306" s="14">
        <v>169.47</v>
      </c>
      <c r="L306" s="14">
        <v>206.49</v>
      </c>
      <c r="M306" s="54"/>
      <c r="N306" s="14">
        <v>62.180390658</v>
      </c>
      <c r="O306" s="31">
        <v>9.7854605823999989</v>
      </c>
      <c r="P306" s="31" t="s">
        <v>27</v>
      </c>
      <c r="Q306" s="17" t="s">
        <v>27</v>
      </c>
      <c r="R306" s="38" t="s">
        <v>939</v>
      </c>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t="s">
        <v>511</v>
      </c>
      <c r="D307" s="16" t="s">
        <v>512</v>
      </c>
      <c r="E307" s="16">
        <v>3</v>
      </c>
      <c r="F307" s="15">
        <v>108.06</v>
      </c>
      <c r="G307" s="15">
        <v>104.93</v>
      </c>
      <c r="H307" s="15">
        <v>101.81</v>
      </c>
      <c r="I307" s="14"/>
      <c r="J307" s="15">
        <v>109.99</v>
      </c>
      <c r="K307" s="15">
        <v>116.23</v>
      </c>
      <c r="L307" s="15">
        <v>126.33</v>
      </c>
      <c r="M307" s="54"/>
      <c r="N307" s="15">
        <v>29.401585899000001</v>
      </c>
      <c r="O307" s="15">
        <v>2.3961553419000001</v>
      </c>
      <c r="P307" s="15" t="s">
        <v>27</v>
      </c>
      <c r="Q307" s="16" t="s">
        <v>26</v>
      </c>
      <c r="R307" s="37" t="s">
        <v>940</v>
      </c>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t="s">
        <v>544</v>
      </c>
      <c r="D308" s="17" t="s">
        <v>545</v>
      </c>
      <c r="E308" s="17">
        <v>4</v>
      </c>
      <c r="F308" s="14">
        <v>27.02</v>
      </c>
      <c r="G308" s="14">
        <v>25.37</v>
      </c>
      <c r="H308" s="14">
        <v>23.72</v>
      </c>
      <c r="I308" s="14"/>
      <c r="J308" s="14">
        <v>28.26</v>
      </c>
      <c r="K308" s="14">
        <v>31.55</v>
      </c>
      <c r="L308" s="14">
        <v>36.869999999999997</v>
      </c>
      <c r="M308" s="54"/>
      <c r="N308" s="14">
        <v>53.082384599999997</v>
      </c>
      <c r="O308" s="31">
        <v>2.3589331271000002</v>
      </c>
      <c r="P308" s="31" t="s">
        <v>26</v>
      </c>
      <c r="Q308" s="17" t="s">
        <v>27</v>
      </c>
      <c r="R308" s="38" t="s">
        <v>941</v>
      </c>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t="s">
        <v>470</v>
      </c>
      <c r="D309" s="16" t="s">
        <v>471</v>
      </c>
      <c r="E309" s="16">
        <v>3</v>
      </c>
      <c r="F309" s="15">
        <v>76.489999999999995</v>
      </c>
      <c r="G309" s="15">
        <v>67.45</v>
      </c>
      <c r="H309" s="15">
        <v>58.41</v>
      </c>
      <c r="I309" s="14"/>
      <c r="J309" s="15">
        <v>77.819999999999993</v>
      </c>
      <c r="K309" s="15">
        <v>95.89</v>
      </c>
      <c r="L309" s="15">
        <v>125.14</v>
      </c>
      <c r="M309" s="54"/>
      <c r="N309" s="15">
        <v>40.544758254000001</v>
      </c>
      <c r="O309" s="15">
        <v>2.4883193675999999</v>
      </c>
      <c r="P309" s="15" t="s">
        <v>27</v>
      </c>
      <c r="Q309" s="16" t="s">
        <v>26</v>
      </c>
      <c r="R309" s="37" t="s">
        <v>942</v>
      </c>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t="s">
        <v>419</v>
      </c>
      <c r="D310" s="17" t="s">
        <v>420</v>
      </c>
      <c r="E310" s="17">
        <v>10</v>
      </c>
      <c r="F310" s="14">
        <v>200.23</v>
      </c>
      <c r="G310" s="14">
        <v>186.34</v>
      </c>
      <c r="H310" s="14">
        <v>172.46</v>
      </c>
      <c r="I310" s="14"/>
      <c r="J310" s="14">
        <v>207</v>
      </c>
      <c r="K310" s="14">
        <v>234.76</v>
      </c>
      <c r="L310" s="14">
        <v>279.69</v>
      </c>
      <c r="M310" s="54"/>
      <c r="N310" s="14">
        <v>59.670214303999998</v>
      </c>
      <c r="O310" s="31">
        <v>1171.2299000999999</v>
      </c>
      <c r="P310" s="31" t="s">
        <v>27</v>
      </c>
      <c r="Q310" s="17" t="s">
        <v>27</v>
      </c>
      <c r="R310" s="38" t="s">
        <v>943</v>
      </c>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t="s">
        <v>580</v>
      </c>
      <c r="D311" s="16" t="s">
        <v>581</v>
      </c>
      <c r="E311" s="16">
        <v>10</v>
      </c>
      <c r="F311" s="15">
        <v>161.81</v>
      </c>
      <c r="G311" s="15">
        <v>151.47</v>
      </c>
      <c r="H311" s="15">
        <v>141.13</v>
      </c>
      <c r="I311" s="14"/>
      <c r="J311" s="15">
        <v>167.43</v>
      </c>
      <c r="K311" s="15">
        <v>188.1</v>
      </c>
      <c r="L311" s="15">
        <v>221.56</v>
      </c>
      <c r="M311" s="54"/>
      <c r="N311" s="15">
        <v>61.059187614999999</v>
      </c>
      <c r="O311" s="15">
        <v>1.7902164071</v>
      </c>
      <c r="P311" s="15" t="s">
        <v>27</v>
      </c>
      <c r="Q311" s="16" t="s">
        <v>27</v>
      </c>
      <c r="R311" s="37" t="s">
        <v>944</v>
      </c>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t="s">
        <v>521</v>
      </c>
      <c r="D312" s="17" t="s">
        <v>522</v>
      </c>
      <c r="E312" s="17">
        <v>10</v>
      </c>
      <c r="F312" s="14">
        <v>150.99</v>
      </c>
      <c r="G312" s="14">
        <v>138.91999999999999</v>
      </c>
      <c r="H312" s="14">
        <v>126.86</v>
      </c>
      <c r="I312" s="14"/>
      <c r="J312" s="14">
        <v>156.57</v>
      </c>
      <c r="K312" s="14">
        <v>180.69</v>
      </c>
      <c r="L312" s="14">
        <v>219.73</v>
      </c>
      <c r="M312" s="54"/>
      <c r="N312" s="14">
        <v>64.246819095000006</v>
      </c>
      <c r="O312" s="31">
        <v>2.9657205389999999</v>
      </c>
      <c r="P312" s="31" t="s">
        <v>27</v>
      </c>
      <c r="Q312" s="17" t="s">
        <v>27</v>
      </c>
      <c r="R312" s="38" t="s">
        <v>945</v>
      </c>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t="s">
        <v>582</v>
      </c>
      <c r="D313" s="16" t="s">
        <v>583</v>
      </c>
      <c r="E313" s="16">
        <v>10</v>
      </c>
      <c r="F313" s="15">
        <v>170.47</v>
      </c>
      <c r="G313" s="15">
        <v>157.88999999999999</v>
      </c>
      <c r="H313" s="15">
        <v>145.31</v>
      </c>
      <c r="I313" s="14"/>
      <c r="J313" s="15">
        <v>178.77</v>
      </c>
      <c r="K313" s="15">
        <v>203.92</v>
      </c>
      <c r="L313" s="15">
        <v>244.62</v>
      </c>
      <c r="M313" s="54"/>
      <c r="N313" s="15">
        <v>60.701408763000003</v>
      </c>
      <c r="O313" s="15">
        <v>1.8938618562</v>
      </c>
      <c r="P313" s="15" t="s">
        <v>27</v>
      </c>
      <c r="Q313" s="16" t="s">
        <v>27</v>
      </c>
      <c r="R313" s="37" t="s">
        <v>946</v>
      </c>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t="s">
        <v>947</v>
      </c>
      <c r="D314" s="17" t="s">
        <v>948</v>
      </c>
      <c r="E314" s="17">
        <v>0</v>
      </c>
      <c r="F314" s="14">
        <v>78.260000000000005</v>
      </c>
      <c r="G314" s="14">
        <v>75.58</v>
      </c>
      <c r="H314" s="14">
        <v>72.91</v>
      </c>
      <c r="I314" s="14"/>
      <c r="J314" s="14">
        <v>79.5</v>
      </c>
      <c r="K314" s="14">
        <v>84.84</v>
      </c>
      <c r="L314" s="14">
        <v>93.49</v>
      </c>
      <c r="M314" s="54"/>
      <c r="N314" s="14">
        <v>28.205875105000001</v>
      </c>
      <c r="O314" s="31">
        <v>3.8798433885999999</v>
      </c>
      <c r="P314" s="31" t="s">
        <v>26</v>
      </c>
      <c r="Q314" s="17" t="s">
        <v>26</v>
      </c>
      <c r="R314" s="38" t="s">
        <v>949</v>
      </c>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t="s">
        <v>624</v>
      </c>
      <c r="D315" s="16" t="s">
        <v>625</v>
      </c>
      <c r="E315" s="16">
        <v>0</v>
      </c>
      <c r="F315" s="15">
        <v>94.1</v>
      </c>
      <c r="G315" s="15">
        <v>78.63</v>
      </c>
      <c r="H315" s="15">
        <v>63.16</v>
      </c>
      <c r="I315" s="14"/>
      <c r="J315" s="15">
        <v>96</v>
      </c>
      <c r="K315" s="15">
        <v>126.93</v>
      </c>
      <c r="L315" s="15">
        <v>176.98</v>
      </c>
      <c r="M315" s="54"/>
      <c r="N315" s="15">
        <v>26.952305088999999</v>
      </c>
      <c r="O315" s="15">
        <v>2.2249700443</v>
      </c>
      <c r="P315" s="15" t="s">
        <v>26</v>
      </c>
      <c r="Q315" s="16" t="s">
        <v>26</v>
      </c>
      <c r="R315" s="37" t="s">
        <v>950</v>
      </c>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t="s">
        <v>421</v>
      </c>
      <c r="D316" s="17" t="s">
        <v>422</v>
      </c>
      <c r="E316" s="17">
        <v>3</v>
      </c>
      <c r="F316" s="14">
        <v>429.51</v>
      </c>
      <c r="G316" s="14">
        <v>417.1</v>
      </c>
      <c r="H316" s="14">
        <v>404.69</v>
      </c>
      <c r="I316" s="14"/>
      <c r="J316" s="14">
        <v>436.1</v>
      </c>
      <c r="K316" s="14">
        <v>460.91</v>
      </c>
      <c r="L316" s="14">
        <v>501.06</v>
      </c>
      <c r="M316" s="54"/>
      <c r="N316" s="14">
        <v>31.890653661999998</v>
      </c>
      <c r="O316" s="31">
        <v>78.050631722000006</v>
      </c>
      <c r="P316" s="31" t="s">
        <v>27</v>
      </c>
      <c r="Q316" s="17" t="s">
        <v>26</v>
      </c>
      <c r="R316" s="38" t="s">
        <v>951</v>
      </c>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t="s">
        <v>952</v>
      </c>
      <c r="D317" s="16" t="s">
        <v>953</v>
      </c>
      <c r="E317" s="16">
        <v>0</v>
      </c>
      <c r="F317" s="15">
        <v>59.47</v>
      </c>
      <c r="G317" s="15">
        <v>50.94</v>
      </c>
      <c r="H317" s="15">
        <v>42.41</v>
      </c>
      <c r="I317" s="14"/>
      <c r="J317" s="15">
        <v>61.05</v>
      </c>
      <c r="K317" s="15">
        <v>78.099999999999994</v>
      </c>
      <c r="L317" s="15">
        <v>105.7</v>
      </c>
      <c r="M317" s="54"/>
      <c r="N317" s="15">
        <v>24.004142846000001</v>
      </c>
      <c r="O317" s="15">
        <v>1.2326391233</v>
      </c>
      <c r="P317" s="15" t="s">
        <v>26</v>
      </c>
      <c r="Q317" s="16" t="s">
        <v>26</v>
      </c>
      <c r="R317" s="37" t="s">
        <v>954</v>
      </c>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t="s">
        <v>423</v>
      </c>
      <c r="D318" s="17" t="s">
        <v>424</v>
      </c>
      <c r="E318" s="17">
        <v>0</v>
      </c>
      <c r="F318" s="14">
        <v>80.41</v>
      </c>
      <c r="G318" s="14">
        <v>71.010000000000005</v>
      </c>
      <c r="H318" s="14">
        <v>61.61</v>
      </c>
      <c r="I318" s="14"/>
      <c r="J318" s="14">
        <v>82.34</v>
      </c>
      <c r="K318" s="14">
        <v>101.13</v>
      </c>
      <c r="L318" s="14">
        <v>131.55000000000001</v>
      </c>
      <c r="M318" s="54"/>
      <c r="N318" s="14">
        <v>26.190184217999999</v>
      </c>
      <c r="O318" s="31">
        <v>4.1661968513999996</v>
      </c>
      <c r="P318" s="31" t="s">
        <v>26</v>
      </c>
      <c r="Q318" s="17" t="s">
        <v>26</v>
      </c>
      <c r="R318" s="38" t="s">
        <v>955</v>
      </c>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t="s">
        <v>425</v>
      </c>
      <c r="D319" s="16" t="s">
        <v>426</v>
      </c>
      <c r="E319" s="16">
        <v>10</v>
      </c>
      <c r="F319" s="15">
        <v>133.59</v>
      </c>
      <c r="G319" s="15">
        <v>120.69</v>
      </c>
      <c r="H319" s="15">
        <v>107.79</v>
      </c>
      <c r="I319" s="14"/>
      <c r="J319" s="15">
        <v>140.19999999999999</v>
      </c>
      <c r="K319" s="15">
        <v>165.99</v>
      </c>
      <c r="L319" s="15">
        <v>207.73</v>
      </c>
      <c r="M319" s="54"/>
      <c r="N319" s="15">
        <v>67.392218014999997</v>
      </c>
      <c r="O319" s="15">
        <v>1229.9470497</v>
      </c>
      <c r="P319" s="15" t="s">
        <v>27</v>
      </c>
      <c r="Q319" s="16" t="s">
        <v>27</v>
      </c>
      <c r="R319" s="37" t="s">
        <v>956</v>
      </c>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t="s">
        <v>592</v>
      </c>
      <c r="D320" s="17" t="s">
        <v>593</v>
      </c>
      <c r="E320" s="17">
        <v>10</v>
      </c>
      <c r="F320" s="14">
        <v>69.650000000000006</v>
      </c>
      <c r="G320" s="14">
        <v>65.040000000000006</v>
      </c>
      <c r="H320" s="14">
        <v>60.43</v>
      </c>
      <c r="I320" s="14"/>
      <c r="J320" s="14">
        <v>72</v>
      </c>
      <c r="K320" s="14">
        <v>81.209999999999994</v>
      </c>
      <c r="L320" s="14">
        <v>96.11</v>
      </c>
      <c r="M320" s="54"/>
      <c r="N320" s="14">
        <v>62.986650273000002</v>
      </c>
      <c r="O320" s="31">
        <v>2.1522480814000002</v>
      </c>
      <c r="P320" s="31" t="s">
        <v>27</v>
      </c>
      <c r="Q320" s="17" t="s">
        <v>27</v>
      </c>
      <c r="R320" s="38" t="s">
        <v>957</v>
      </c>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t="s">
        <v>427</v>
      </c>
      <c r="D321" s="16" t="s">
        <v>428</v>
      </c>
      <c r="E321" s="16">
        <v>9</v>
      </c>
      <c r="F321" s="15">
        <v>210.05</v>
      </c>
      <c r="G321" s="15">
        <v>195.25</v>
      </c>
      <c r="H321" s="15">
        <v>180.46</v>
      </c>
      <c r="I321" s="14"/>
      <c r="J321" s="15">
        <v>218</v>
      </c>
      <c r="K321" s="15">
        <v>247.58</v>
      </c>
      <c r="L321" s="15">
        <v>295.45999999999998</v>
      </c>
      <c r="M321" s="54"/>
      <c r="N321" s="15">
        <v>59.897060105999998</v>
      </c>
      <c r="O321" s="15">
        <v>103.59397125</v>
      </c>
      <c r="P321" s="15" t="s">
        <v>27</v>
      </c>
      <c r="Q321" s="16" t="s">
        <v>27</v>
      </c>
      <c r="R321" s="37" t="s">
        <v>958</v>
      </c>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t="s">
        <v>429</v>
      </c>
      <c r="D322" s="17" t="s">
        <v>430</v>
      </c>
      <c r="E322" s="17">
        <v>10</v>
      </c>
      <c r="F322" s="14">
        <v>144.26</v>
      </c>
      <c r="G322" s="14">
        <v>134.85</v>
      </c>
      <c r="H322" s="14">
        <v>125.45</v>
      </c>
      <c r="I322" s="14"/>
      <c r="J322" s="14">
        <v>148.71</v>
      </c>
      <c r="K322" s="14">
        <v>167.51</v>
      </c>
      <c r="L322" s="14">
        <v>197.94</v>
      </c>
      <c r="M322" s="54"/>
      <c r="N322" s="14">
        <v>64.369351175000006</v>
      </c>
      <c r="O322" s="31">
        <v>47.842971742000003</v>
      </c>
      <c r="P322" s="31" t="s">
        <v>27</v>
      </c>
      <c r="Q322" s="17" t="s">
        <v>27</v>
      </c>
      <c r="R322" s="38" t="s">
        <v>959</v>
      </c>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t="s">
        <v>513</v>
      </c>
      <c r="D323" s="16" t="s">
        <v>514</v>
      </c>
      <c r="E323" s="16">
        <v>10</v>
      </c>
      <c r="F323" s="15">
        <v>220.8</v>
      </c>
      <c r="G323" s="15">
        <v>198.26</v>
      </c>
      <c r="H323" s="15">
        <v>175.72</v>
      </c>
      <c r="I323" s="14"/>
      <c r="J323" s="15">
        <v>234</v>
      </c>
      <c r="K323" s="15">
        <v>279.07</v>
      </c>
      <c r="L323" s="15">
        <v>352.01</v>
      </c>
      <c r="M323" s="54"/>
      <c r="N323" s="15">
        <v>64.818445451000002</v>
      </c>
      <c r="O323" s="15">
        <v>14.644076088</v>
      </c>
      <c r="P323" s="15" t="s">
        <v>27</v>
      </c>
      <c r="Q323" s="16" t="s">
        <v>27</v>
      </c>
      <c r="R323" s="37" t="s">
        <v>960</v>
      </c>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t="s">
        <v>961</v>
      </c>
      <c r="D324" s="17" t="s">
        <v>962</v>
      </c>
      <c r="E324" s="17">
        <v>3</v>
      </c>
      <c r="F324" s="14">
        <v>60.42</v>
      </c>
      <c r="G324" s="14">
        <v>57.07</v>
      </c>
      <c r="H324" s="14">
        <v>53.72</v>
      </c>
      <c r="I324" s="14"/>
      <c r="J324" s="14">
        <v>62.36</v>
      </c>
      <c r="K324" s="14">
        <v>69.05</v>
      </c>
      <c r="L324" s="14">
        <v>79.88</v>
      </c>
      <c r="M324" s="54"/>
      <c r="N324" s="14">
        <v>38.324552705000002</v>
      </c>
      <c r="O324" s="31">
        <v>2.5737078000000002</v>
      </c>
      <c r="P324" s="31" t="s">
        <v>26</v>
      </c>
      <c r="Q324" s="17" t="s">
        <v>26</v>
      </c>
      <c r="R324" s="38" t="s">
        <v>963</v>
      </c>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t="s">
        <v>515</v>
      </c>
      <c r="D325" s="16" t="s">
        <v>516</v>
      </c>
      <c r="E325" s="16">
        <v>10</v>
      </c>
      <c r="F325" s="15">
        <v>69.67</v>
      </c>
      <c r="G325" s="15">
        <v>62.98</v>
      </c>
      <c r="H325" s="15">
        <v>56.3</v>
      </c>
      <c r="I325" s="14"/>
      <c r="J325" s="15">
        <v>72.989999999999995</v>
      </c>
      <c r="K325" s="15">
        <v>86.35</v>
      </c>
      <c r="L325" s="15">
        <v>107.97</v>
      </c>
      <c r="M325" s="54"/>
      <c r="N325" s="15">
        <v>68.513048028</v>
      </c>
      <c r="O325" s="15">
        <v>8.7228905761999993</v>
      </c>
      <c r="P325" s="15" t="s">
        <v>27</v>
      </c>
      <c r="Q325" s="16" t="s">
        <v>27</v>
      </c>
      <c r="R325" s="37" t="s">
        <v>964</v>
      </c>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t="s">
        <v>431</v>
      </c>
      <c r="D326" s="17" t="s">
        <v>432</v>
      </c>
      <c r="E326" s="17">
        <v>3</v>
      </c>
      <c r="F326" s="14">
        <v>75.36</v>
      </c>
      <c r="G326" s="14">
        <v>73</v>
      </c>
      <c r="H326" s="14">
        <v>70.64</v>
      </c>
      <c r="I326" s="14"/>
      <c r="J326" s="14">
        <v>76.05</v>
      </c>
      <c r="K326" s="14">
        <v>80.760000000000005</v>
      </c>
      <c r="L326" s="14">
        <v>88.39</v>
      </c>
      <c r="M326" s="54"/>
      <c r="N326" s="14">
        <v>38.207236453</v>
      </c>
      <c r="O326" s="31">
        <v>27.729250100000002</v>
      </c>
      <c r="P326" s="31" t="s">
        <v>27</v>
      </c>
      <c r="Q326" s="17" t="s">
        <v>26</v>
      </c>
      <c r="R326" s="38" t="s">
        <v>965</v>
      </c>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t="s">
        <v>433</v>
      </c>
      <c r="D327" s="16" t="s">
        <v>434</v>
      </c>
      <c r="E327" s="16">
        <v>3</v>
      </c>
      <c r="F327" s="15">
        <v>52.2</v>
      </c>
      <c r="G327" s="15">
        <v>50.69</v>
      </c>
      <c r="H327" s="15">
        <v>49.18</v>
      </c>
      <c r="I327" s="14"/>
      <c r="J327" s="15">
        <v>53.02</v>
      </c>
      <c r="K327" s="15">
        <v>56.03</v>
      </c>
      <c r="L327" s="15">
        <v>60.91</v>
      </c>
      <c r="M327" s="54"/>
      <c r="N327" s="15">
        <v>32.018712002000001</v>
      </c>
      <c r="O327" s="15">
        <v>11.623397718</v>
      </c>
      <c r="P327" s="15" t="s">
        <v>27</v>
      </c>
      <c r="Q327" s="16" t="s">
        <v>26</v>
      </c>
      <c r="R327" s="37" t="s">
        <v>966</v>
      </c>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t="s">
        <v>435</v>
      </c>
      <c r="D328" s="17" t="s">
        <v>436</v>
      </c>
      <c r="E328" s="17">
        <v>3</v>
      </c>
      <c r="F328" s="14">
        <v>117.5</v>
      </c>
      <c r="G328" s="14">
        <v>110.21</v>
      </c>
      <c r="H328" s="14">
        <v>102.93</v>
      </c>
      <c r="I328" s="14"/>
      <c r="J328" s="14">
        <v>119.98</v>
      </c>
      <c r="K328" s="14">
        <v>134.54</v>
      </c>
      <c r="L328" s="14">
        <v>158.11000000000001</v>
      </c>
      <c r="M328" s="54"/>
      <c r="N328" s="14">
        <v>26.691020072000001</v>
      </c>
      <c r="O328" s="31">
        <v>12.481239989000001</v>
      </c>
      <c r="P328" s="31" t="s">
        <v>27</v>
      </c>
      <c r="Q328" s="17" t="s">
        <v>26</v>
      </c>
      <c r="R328" s="38" t="s">
        <v>967</v>
      </c>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t="s">
        <v>550</v>
      </c>
      <c r="D329" s="16" t="s">
        <v>551</v>
      </c>
      <c r="E329" s="16">
        <v>6</v>
      </c>
      <c r="F329" s="15">
        <v>58.3</v>
      </c>
      <c r="G329" s="15">
        <v>53.96</v>
      </c>
      <c r="H329" s="15">
        <v>49.62</v>
      </c>
      <c r="I329" s="14"/>
      <c r="J329" s="15">
        <v>61.13</v>
      </c>
      <c r="K329" s="15">
        <v>69.8</v>
      </c>
      <c r="L329" s="15">
        <v>83.84</v>
      </c>
      <c r="M329" s="54"/>
      <c r="N329" s="15">
        <v>60.922157292999998</v>
      </c>
      <c r="O329" s="15">
        <v>3.0476700994999999</v>
      </c>
      <c r="P329" s="15" t="s">
        <v>26</v>
      </c>
      <c r="Q329" s="16" t="s">
        <v>27</v>
      </c>
      <c r="R329" s="37" t="s">
        <v>968</v>
      </c>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t="s">
        <v>969</v>
      </c>
      <c r="D330" s="17" t="s">
        <v>970</v>
      </c>
      <c r="E330" s="17">
        <v>10</v>
      </c>
      <c r="F330" s="14">
        <v>166.29</v>
      </c>
      <c r="G330" s="14">
        <v>156.76</v>
      </c>
      <c r="H330" s="14">
        <v>147.24</v>
      </c>
      <c r="I330" s="14"/>
      <c r="J330" s="14">
        <v>175</v>
      </c>
      <c r="K330" s="14">
        <v>194.04</v>
      </c>
      <c r="L330" s="14">
        <v>224.85</v>
      </c>
      <c r="M330" s="54"/>
      <c r="N330" s="14">
        <v>57.941444902999997</v>
      </c>
      <c r="O330" s="31">
        <v>3.8583039600000002</v>
      </c>
      <c r="P330" s="31" t="s">
        <v>27</v>
      </c>
      <c r="Q330" s="17" t="s">
        <v>27</v>
      </c>
      <c r="R330" s="38" t="s">
        <v>971</v>
      </c>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t="s">
        <v>626</v>
      </c>
      <c r="D331" s="16" t="s">
        <v>627</v>
      </c>
      <c r="E331" s="16">
        <v>10</v>
      </c>
      <c r="F331" s="15">
        <v>131.76</v>
      </c>
      <c r="G331" s="15">
        <v>124.17</v>
      </c>
      <c r="H331" s="15">
        <v>116.59</v>
      </c>
      <c r="I331" s="14"/>
      <c r="J331" s="15">
        <v>138.74</v>
      </c>
      <c r="K331" s="15">
        <v>153.9</v>
      </c>
      <c r="L331" s="15">
        <v>178.43</v>
      </c>
      <c r="M331" s="54"/>
      <c r="N331" s="15">
        <v>57.750262540000001</v>
      </c>
      <c r="O331" s="15">
        <v>1.6624366185999999</v>
      </c>
      <c r="P331" s="15" t="s">
        <v>27</v>
      </c>
      <c r="Q331" s="16" t="s">
        <v>27</v>
      </c>
      <c r="R331" s="37" t="s">
        <v>972</v>
      </c>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t="s">
        <v>437</v>
      </c>
      <c r="D332" s="17" t="s">
        <v>438</v>
      </c>
      <c r="E332" s="17">
        <v>10</v>
      </c>
      <c r="F332" s="14">
        <v>110.7</v>
      </c>
      <c r="G332" s="14">
        <v>96.05</v>
      </c>
      <c r="H332" s="14">
        <v>81.41</v>
      </c>
      <c r="I332" s="14"/>
      <c r="J332" s="14">
        <v>118.72</v>
      </c>
      <c r="K332" s="14">
        <v>148</v>
      </c>
      <c r="L332" s="14">
        <v>195.38</v>
      </c>
      <c r="M332" s="54"/>
      <c r="N332" s="14">
        <v>67.151622242000002</v>
      </c>
      <c r="O332" s="31">
        <v>11.251474628</v>
      </c>
      <c r="P332" s="31" t="s">
        <v>27</v>
      </c>
      <c r="Q332" s="17" t="s">
        <v>27</v>
      </c>
      <c r="R332" s="38" t="s">
        <v>973</v>
      </c>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t="s">
        <v>974</v>
      </c>
      <c r="D333" s="16" t="s">
        <v>975</v>
      </c>
      <c r="E333" s="16">
        <v>10</v>
      </c>
      <c r="F333" s="15">
        <v>151.99</v>
      </c>
      <c r="G333" s="15">
        <v>142.34</v>
      </c>
      <c r="H333" s="15">
        <v>132.69</v>
      </c>
      <c r="I333" s="14"/>
      <c r="J333" s="15">
        <v>157.69</v>
      </c>
      <c r="K333" s="15">
        <v>176.98</v>
      </c>
      <c r="L333" s="15">
        <v>208.2</v>
      </c>
      <c r="M333" s="54"/>
      <c r="N333" s="15">
        <v>60.058920260000001</v>
      </c>
      <c r="O333" s="15">
        <v>2.3488482186000001</v>
      </c>
      <c r="P333" s="15" t="s">
        <v>27</v>
      </c>
      <c r="Q333" s="16" t="s">
        <v>27</v>
      </c>
      <c r="R333" s="37" t="s">
        <v>976</v>
      </c>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t="s">
        <v>486</v>
      </c>
      <c r="D334" s="17" t="s">
        <v>487</v>
      </c>
      <c r="E334" s="17">
        <v>9</v>
      </c>
      <c r="F334" s="14">
        <v>167.94</v>
      </c>
      <c r="G334" s="14">
        <v>156.36000000000001</v>
      </c>
      <c r="H334" s="14">
        <v>144.79</v>
      </c>
      <c r="I334" s="14"/>
      <c r="J334" s="14">
        <v>173.6</v>
      </c>
      <c r="K334" s="14">
        <v>196.74</v>
      </c>
      <c r="L334" s="14">
        <v>234.19</v>
      </c>
      <c r="M334" s="54"/>
      <c r="N334" s="14">
        <v>60.274132741000003</v>
      </c>
      <c r="O334" s="31">
        <v>18.894114291000001</v>
      </c>
      <c r="P334" s="31" t="s">
        <v>27</v>
      </c>
      <c r="Q334" s="17" t="s">
        <v>27</v>
      </c>
      <c r="R334" s="38" t="s">
        <v>977</v>
      </c>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t="s">
        <v>628</v>
      </c>
      <c r="D335" s="16" t="s">
        <v>629</v>
      </c>
      <c r="E335" s="16">
        <v>10</v>
      </c>
      <c r="F335" s="15">
        <v>365.15</v>
      </c>
      <c r="G335" s="15">
        <v>338.82</v>
      </c>
      <c r="H335" s="15">
        <v>312.49</v>
      </c>
      <c r="I335" s="14"/>
      <c r="J335" s="15">
        <v>380</v>
      </c>
      <c r="K335" s="15">
        <v>432.65</v>
      </c>
      <c r="L335" s="15">
        <v>517.85</v>
      </c>
      <c r="M335" s="54"/>
      <c r="N335" s="15">
        <v>60.258898158000001</v>
      </c>
      <c r="O335" s="15">
        <v>2.4176992313999999</v>
      </c>
      <c r="P335" s="15" t="s">
        <v>27</v>
      </c>
      <c r="Q335" s="16" t="s">
        <v>27</v>
      </c>
      <c r="R335" s="37" t="s">
        <v>978</v>
      </c>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t="s">
        <v>439</v>
      </c>
      <c r="D336" s="17" t="s">
        <v>440</v>
      </c>
      <c r="E336" s="17">
        <v>3</v>
      </c>
      <c r="F336" s="14">
        <v>24.3</v>
      </c>
      <c r="G336" s="14">
        <v>21.51</v>
      </c>
      <c r="H336" s="14">
        <v>18.72</v>
      </c>
      <c r="I336" s="14"/>
      <c r="J336" s="14">
        <v>24.95</v>
      </c>
      <c r="K336" s="14">
        <v>30.52</v>
      </c>
      <c r="L336" s="14">
        <v>39.54</v>
      </c>
      <c r="M336" s="54"/>
      <c r="N336" s="14">
        <v>39.424614435999999</v>
      </c>
      <c r="O336" s="31">
        <v>2.4323105986</v>
      </c>
      <c r="P336" s="31" t="s">
        <v>27</v>
      </c>
      <c r="Q336" s="17" t="s">
        <v>26</v>
      </c>
      <c r="R336" s="38" t="s">
        <v>979</v>
      </c>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t="s">
        <v>561</v>
      </c>
      <c r="D337" s="16" t="s">
        <v>562</v>
      </c>
      <c r="E337" s="16">
        <v>10</v>
      </c>
      <c r="F337" s="15">
        <v>141.41</v>
      </c>
      <c r="G337" s="15">
        <v>128.58000000000001</v>
      </c>
      <c r="H337" s="15">
        <v>115.76</v>
      </c>
      <c r="I337" s="14"/>
      <c r="J337" s="15">
        <v>146.69999999999999</v>
      </c>
      <c r="K337" s="15">
        <v>172.34</v>
      </c>
      <c r="L337" s="15">
        <v>213.84</v>
      </c>
      <c r="M337" s="54"/>
      <c r="N337" s="15">
        <v>69.527061990000007</v>
      </c>
      <c r="O337" s="15">
        <v>1.4293378637999998</v>
      </c>
      <c r="P337" s="15" t="s">
        <v>27</v>
      </c>
      <c r="Q337" s="16" t="s">
        <v>27</v>
      </c>
      <c r="R337" s="37" t="s">
        <v>980</v>
      </c>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t="s">
        <v>594</v>
      </c>
      <c r="D338" s="17" t="s">
        <v>595</v>
      </c>
      <c r="E338" s="17">
        <v>3</v>
      </c>
      <c r="F338" s="14">
        <v>16.32</v>
      </c>
      <c r="G338" s="14">
        <v>15.68</v>
      </c>
      <c r="H338" s="14">
        <v>15.04</v>
      </c>
      <c r="I338" s="14"/>
      <c r="J338" s="14">
        <v>16.690000000000001</v>
      </c>
      <c r="K338" s="14">
        <v>17.96</v>
      </c>
      <c r="L338" s="14">
        <v>20.03</v>
      </c>
      <c r="M338" s="54"/>
      <c r="N338" s="14">
        <v>28.996801167000001</v>
      </c>
      <c r="O338" s="31">
        <v>1.695084649</v>
      </c>
      <c r="P338" s="31" t="s">
        <v>27</v>
      </c>
      <c r="Q338" s="17" t="s">
        <v>26</v>
      </c>
      <c r="R338" s="38" t="s">
        <v>981</v>
      </c>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t="s">
        <v>982</v>
      </c>
      <c r="D339" s="16" t="s">
        <v>983</v>
      </c>
      <c r="E339" s="16">
        <v>3</v>
      </c>
      <c r="F339" s="15">
        <v>16.45</v>
      </c>
      <c r="G339" s="15">
        <v>15.98</v>
      </c>
      <c r="H339" s="15">
        <v>15.51</v>
      </c>
      <c r="I339" s="14"/>
      <c r="J339" s="15">
        <v>16.79</v>
      </c>
      <c r="K339" s="15">
        <v>17.72</v>
      </c>
      <c r="L339" s="15">
        <v>19.23</v>
      </c>
      <c r="M339" s="54"/>
      <c r="N339" s="15">
        <v>29.477482564999999</v>
      </c>
      <c r="O339" s="15">
        <v>4.4772302247999995</v>
      </c>
      <c r="P339" s="15" t="s">
        <v>27</v>
      </c>
      <c r="Q339" s="16" t="s">
        <v>26</v>
      </c>
      <c r="R339" s="37" t="s">
        <v>984</v>
      </c>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t="s">
        <v>566</v>
      </c>
      <c r="D340" s="17" t="s">
        <v>567</v>
      </c>
      <c r="E340" s="17">
        <v>0</v>
      </c>
      <c r="F340" s="14">
        <v>6.34</v>
      </c>
      <c r="G340" s="14">
        <v>5.96</v>
      </c>
      <c r="H340" s="14">
        <v>5.58</v>
      </c>
      <c r="I340" s="14"/>
      <c r="J340" s="14">
        <v>6.46</v>
      </c>
      <c r="K340" s="14">
        <v>7.21</v>
      </c>
      <c r="L340" s="14">
        <v>8.43</v>
      </c>
      <c r="M340" s="54"/>
      <c r="N340" s="14">
        <v>21.463537599999999</v>
      </c>
      <c r="O340" s="31">
        <v>1.1881522952000001</v>
      </c>
      <c r="P340" s="31" t="s">
        <v>26</v>
      </c>
      <c r="Q340" s="17" t="s">
        <v>26</v>
      </c>
      <c r="R340" s="38" t="s">
        <v>985</v>
      </c>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t="s">
        <v>986</v>
      </c>
      <c r="D341" s="16" t="s">
        <v>987</v>
      </c>
      <c r="E341" s="16">
        <v>0</v>
      </c>
      <c r="F341" s="15">
        <v>46.55</v>
      </c>
      <c r="G341" s="15">
        <v>44.38</v>
      </c>
      <c r="H341" s="15">
        <v>42.21</v>
      </c>
      <c r="I341" s="14"/>
      <c r="J341" s="15">
        <v>47.07</v>
      </c>
      <c r="K341" s="15">
        <v>51.4</v>
      </c>
      <c r="L341" s="15">
        <v>58.41</v>
      </c>
      <c r="M341" s="54"/>
      <c r="N341" s="15">
        <v>38.806336709999997</v>
      </c>
      <c r="O341" s="15">
        <v>1.6576379014</v>
      </c>
      <c r="P341" s="15" t="s">
        <v>26</v>
      </c>
      <c r="Q341" s="16" t="s">
        <v>26</v>
      </c>
      <c r="R341" s="37" t="s">
        <v>988</v>
      </c>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t="s">
        <v>441</v>
      </c>
      <c r="D342" s="17" t="s">
        <v>442</v>
      </c>
      <c r="E342" s="17">
        <v>7</v>
      </c>
      <c r="F342" s="14" t="s">
        <v>119</v>
      </c>
      <c r="G342" s="14" t="s">
        <v>119</v>
      </c>
      <c r="H342" s="14" t="s">
        <v>119</v>
      </c>
      <c r="I342" s="14"/>
      <c r="J342" s="14" t="s">
        <v>119</v>
      </c>
      <c r="K342" s="14" t="s">
        <v>119</v>
      </c>
      <c r="L342" s="14" t="s">
        <v>119</v>
      </c>
      <c r="M342" s="54"/>
      <c r="N342" s="14" t="s">
        <v>119</v>
      </c>
      <c r="O342" s="31" t="s">
        <v>119</v>
      </c>
      <c r="P342" s="31" t="s">
        <v>119</v>
      </c>
      <c r="Q342" s="17" t="s">
        <v>119</v>
      </c>
      <c r="R342" s="38" t="s">
        <v>120</v>
      </c>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t="s">
        <v>443</v>
      </c>
      <c r="D343" s="16" t="s">
        <v>444</v>
      </c>
      <c r="E343" s="16">
        <v>10</v>
      </c>
      <c r="F343" s="15">
        <v>20.9</v>
      </c>
      <c r="G343" s="15">
        <v>19.41</v>
      </c>
      <c r="H343" s="15">
        <v>17.920000000000002</v>
      </c>
      <c r="I343" s="14"/>
      <c r="J343" s="15">
        <v>21.73</v>
      </c>
      <c r="K343" s="15">
        <v>24.7</v>
      </c>
      <c r="L343" s="15">
        <v>29.51</v>
      </c>
      <c r="M343" s="54"/>
      <c r="N343" s="15">
        <v>60.177313538</v>
      </c>
      <c r="O343" s="15">
        <v>44.725542836999999</v>
      </c>
      <c r="P343" s="15" t="s">
        <v>27</v>
      </c>
      <c r="Q343" s="16" t="s">
        <v>27</v>
      </c>
      <c r="R343" s="37" t="s">
        <v>989</v>
      </c>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t="s">
        <v>445</v>
      </c>
      <c r="D344" s="17" t="s">
        <v>446</v>
      </c>
      <c r="E344" s="17">
        <v>3</v>
      </c>
      <c r="F344" s="14">
        <v>20.09</v>
      </c>
      <c r="G344" s="14">
        <v>19.100000000000001</v>
      </c>
      <c r="H344" s="14">
        <v>18.11</v>
      </c>
      <c r="I344" s="14"/>
      <c r="J344" s="14">
        <v>20.45</v>
      </c>
      <c r="K344" s="14">
        <v>22.42</v>
      </c>
      <c r="L344" s="14">
        <v>25.62</v>
      </c>
      <c r="M344" s="54"/>
      <c r="N344" s="14">
        <v>27.058759831</v>
      </c>
      <c r="O344" s="31">
        <v>18.478434014999998</v>
      </c>
      <c r="P344" s="31" t="s">
        <v>27</v>
      </c>
      <c r="Q344" s="17" t="s">
        <v>26</v>
      </c>
      <c r="R344" s="38" t="s">
        <v>990</v>
      </c>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t="s">
        <v>447</v>
      </c>
      <c r="D345" s="16" t="s">
        <v>448</v>
      </c>
      <c r="E345" s="16">
        <v>0</v>
      </c>
      <c r="F345" s="15">
        <v>20.71</v>
      </c>
      <c r="G345" s="15">
        <v>19.32</v>
      </c>
      <c r="H345" s="15">
        <v>17.940000000000001</v>
      </c>
      <c r="I345" s="14"/>
      <c r="J345" s="15">
        <v>21.08</v>
      </c>
      <c r="K345" s="15">
        <v>23.84</v>
      </c>
      <c r="L345" s="15">
        <v>28.32</v>
      </c>
      <c r="M345" s="54"/>
      <c r="N345" s="15">
        <v>27.347494695000002</v>
      </c>
      <c r="O345" s="15">
        <v>25.319663144</v>
      </c>
      <c r="P345" s="15" t="s">
        <v>26</v>
      </c>
      <c r="Q345" s="16" t="s">
        <v>26</v>
      </c>
      <c r="R345" s="37" t="s">
        <v>991</v>
      </c>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t="s">
        <v>992</v>
      </c>
      <c r="D346" s="17" t="s">
        <v>993</v>
      </c>
      <c r="E346" s="17">
        <v>0</v>
      </c>
      <c r="F346" s="14">
        <v>47.66</v>
      </c>
      <c r="G346" s="14">
        <v>44.57</v>
      </c>
      <c r="H346" s="14">
        <v>41.48</v>
      </c>
      <c r="I346" s="14"/>
      <c r="J346" s="14">
        <v>48.48</v>
      </c>
      <c r="K346" s="14">
        <v>54.66</v>
      </c>
      <c r="L346" s="14">
        <v>64.66</v>
      </c>
      <c r="M346" s="54"/>
      <c r="N346" s="14">
        <v>30.274380155999999</v>
      </c>
      <c r="O346" s="31">
        <v>6.2903226181000003</v>
      </c>
      <c r="P346" s="31" t="s">
        <v>26</v>
      </c>
      <c r="Q346" s="17" t="s">
        <v>26</v>
      </c>
      <c r="R346" s="38" t="s">
        <v>994</v>
      </c>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t="s">
        <v>568</v>
      </c>
      <c r="D347" s="16" t="s">
        <v>569</v>
      </c>
      <c r="E347" s="16">
        <v>7</v>
      </c>
      <c r="F347" s="15">
        <v>62.88</v>
      </c>
      <c r="G347" s="15">
        <v>56.85</v>
      </c>
      <c r="H347" s="15">
        <v>50.82</v>
      </c>
      <c r="I347" s="14"/>
      <c r="J347" s="15">
        <v>65.900000000000006</v>
      </c>
      <c r="K347" s="15">
        <v>77.95</v>
      </c>
      <c r="L347" s="15">
        <v>97.46</v>
      </c>
      <c r="M347" s="54"/>
      <c r="N347" s="15">
        <v>67.952436345999999</v>
      </c>
      <c r="O347" s="15">
        <v>4.2851499685999999</v>
      </c>
      <c r="P347" s="15" t="s">
        <v>26</v>
      </c>
      <c r="Q347" s="16" t="s">
        <v>27</v>
      </c>
      <c r="R347" s="37" t="s">
        <v>995</v>
      </c>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t="s">
        <v>596</v>
      </c>
      <c r="D348" s="17" t="s">
        <v>597</v>
      </c>
      <c r="E348" s="17">
        <v>3</v>
      </c>
      <c r="F348" s="14">
        <v>59.05</v>
      </c>
      <c r="G348" s="14">
        <v>52.82</v>
      </c>
      <c r="H348" s="14">
        <v>46.59</v>
      </c>
      <c r="I348" s="14"/>
      <c r="J348" s="14">
        <v>59.5</v>
      </c>
      <c r="K348" s="14">
        <v>71.95</v>
      </c>
      <c r="L348" s="14">
        <v>92.11</v>
      </c>
      <c r="M348" s="54"/>
      <c r="N348" s="14">
        <v>43.709463454999998</v>
      </c>
      <c r="O348" s="31">
        <v>9.1685661709000001</v>
      </c>
      <c r="P348" s="31" t="s">
        <v>27</v>
      </c>
      <c r="Q348" s="17" t="s">
        <v>26</v>
      </c>
      <c r="R348" s="38" t="s">
        <v>996</v>
      </c>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t="s">
        <v>997</v>
      </c>
      <c r="D349" s="16" t="s">
        <v>998</v>
      </c>
      <c r="E349" s="16">
        <v>3</v>
      </c>
      <c r="F349" s="15">
        <v>28.08</v>
      </c>
      <c r="G349" s="15">
        <v>26.26</v>
      </c>
      <c r="H349" s="15">
        <v>24.45</v>
      </c>
      <c r="I349" s="14"/>
      <c r="J349" s="15">
        <v>28.61</v>
      </c>
      <c r="K349" s="15">
        <v>32.229999999999997</v>
      </c>
      <c r="L349" s="15">
        <v>38.1</v>
      </c>
      <c r="M349" s="54"/>
      <c r="N349" s="15">
        <v>29.188345511000001</v>
      </c>
      <c r="O349" s="15">
        <v>2.5396336948</v>
      </c>
      <c r="P349" s="15" t="s">
        <v>27</v>
      </c>
      <c r="Q349" s="16" t="s">
        <v>26</v>
      </c>
      <c r="R349" s="37" t="s">
        <v>999</v>
      </c>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t="s">
        <v>630</v>
      </c>
      <c r="D350" s="17" t="s">
        <v>631</v>
      </c>
      <c r="E350" s="17">
        <v>0</v>
      </c>
      <c r="F350" s="14">
        <v>132.85</v>
      </c>
      <c r="G350" s="14">
        <v>113.86</v>
      </c>
      <c r="H350" s="14">
        <v>94.87</v>
      </c>
      <c r="I350" s="14"/>
      <c r="J350" s="14">
        <v>136.44999999999999</v>
      </c>
      <c r="K350" s="14">
        <v>174.42</v>
      </c>
      <c r="L350" s="14">
        <v>235.87</v>
      </c>
      <c r="M350" s="54"/>
      <c r="N350" s="14">
        <v>27.661760615999999</v>
      </c>
      <c r="O350" s="31">
        <v>1.9964930286</v>
      </c>
      <c r="P350" s="31" t="s">
        <v>26</v>
      </c>
      <c r="Q350" s="17" t="s">
        <v>26</v>
      </c>
      <c r="R350" s="38" t="s">
        <v>1000</v>
      </c>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tendência de baixa pelas médias de 21 e 200 dias, mas começa a dar sinais de repiques de alta. Acima dos 62,26 teria sinal de repique altista mirando resistências nos 74,27 ou 82,22. Já uma perda dos 61,4 traria de volta o sinal de baixa projetando de 57,42 a 53,44. O IFR sobrevendido alerta para recuperações se superar 62,26</v>
      </c>
      <c r="F7" s="57">
        <f>_xlfn.XLOOKUP($E5,Tendencias!$D$17:$D$352,Tendencias!$E$17:$E$352)</f>
        <v>2</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2026-10-24T00:02:01Z</cp:lastPrinted>
  <dcterms:created xsi:type="dcterms:W3CDTF">2020-05-21T15:06:06Z</dcterms:created>
  <dcterms:modified xsi:type="dcterms:W3CDTF">2026-10-24T00:04:22Z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