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9F9EC5EA-CCCE-4837-B504-10E48E7D8FA8}" xr6:coauthVersionLast="47" xr6:coauthVersionMax="47" xr10:uidLastSave="{00000000-0000-0000-0000-000000000000}"/>
  <bookViews>
    <workbookView xWindow="915" yWindow="450" windowWidth="22050" windowHeight="1452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<sst xmlns="http://schemas.openxmlformats.org/spreadsheetml/2006/main" count="1708" uniqueCount="980">
  <si>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</si>
  <si>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</si>
  <si>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</si>
  <si>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</si>
  <si>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</si>
  <si>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</si>
  <si>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</si>
  <si>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</si>
  <si>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</si>
  <si>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</si>
  <si>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</si>
  <si>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</si>
  <si>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</si>
  <si>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</si>
  <si>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</si>
  <si>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</si>
  <si>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</si>
  <si>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</si>
  <si>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</si>
  <si>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</si>
  <si>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</si>
  <si>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</si>
  <si>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</si>
  <si>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</si>
  <si>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</si>
  <si>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</si>
  <si>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</si>
  <si>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</si>
  <si>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</si>
  <si>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</si>
  <si>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</si>
  <si>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</si>
  <si>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</si>
  <si>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</si>
  <si>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</si>
  <si>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</si>
  <si>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</si>
  <si>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</si>
  <si>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</si>
  <si>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</si>
  <si>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</si>
  <si>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</si>
  <si>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</si>
  <si>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</si>
  <si>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</si>
  <si>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</si>
  <si>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</si>
  <si>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</si>
  <si>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</si>
  <si>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</si>
  <si>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</si>
  <si>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</si>
  <si>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</si>
  <si>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</si>
  <si>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</si>
  <si>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</si>
  <si>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</si>
  <si>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</si>
  <si>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</si>
  <si>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</si>
  <si>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</si>
  <si>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</si>
  <si>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</si>
  <si>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</si>
  <si>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</si>
  <si>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</si>
  <si>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</si>
  <si>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</si>
  <si>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</si>
  <si>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</si>
  <si>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</si>
  <si>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</si>
  <si>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</si>
  <si>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</si>
  <si>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</si>
  <si>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</si>
  <si>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</si>
  <si>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</si>
  <si>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</si>
  <si>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</si>
  <si>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</si>
  <si>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</si>
  <si>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</si>
  <si>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</si>
  <si>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</si>
  <si>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</si>
  <si>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</si>
  <si>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</si>
  <si>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</si>
  <si>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</si>
  <si>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</si>
  <si>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</si>
  <si>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</si>
  <si>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</si>
  <si>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</si>
  <si>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</si>
  <si>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</si>
  <si>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</si>
  <si>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</si>
  <si>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</si>
  <si>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</si>
  <si>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</si>
  <si>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</si>
  <si>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</si>
  <si>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</si>
  <si>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</si>
  <si>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</si>
  <si>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</si>
  <si>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</si>
  <si>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</si>
  <si>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</si>
  <si>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</si>
  <si>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</si>
  <si>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</si>
  <si>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</si>
  <si>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</si>
  <si>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</si>
  <si>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</si>
  <si>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</si>
  <si>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</si>
  <si>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</si>
  <si>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</si>
  <si>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</si>
  <si>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</si>
  <si>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</si>
  <si>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</si>
  <si>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</si>
  <si>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</si>
  <si>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</si>
  <si>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</si>
  <si>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</si>
  <si>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</si>
  <si>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</si>
  <si>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</si>
  <si>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</si>
  <si>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</si>
  <si>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</si>
  <si>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</si>
  <si>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</si>
  <si>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</si>
  <si>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</si>
  <si>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</si>
  <si>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</si>
  <si>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</si>
  <si>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</si>
  <si>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</si>
  <si>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</si>
  <si>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</si>
  <si>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</si>
  <si>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</si>
  <si>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</si>
  <si>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</si>
  <si>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</si>
  <si>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</si>
  <si>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</si>
  <si>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</si>
  <si>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</si>
  <si>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</si>
  <si>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</si>
  <si>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</si>
  <si>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</si>
  <si>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</si>
  <si>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</si>
  <si>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</si>
  <si>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</si>
  <si>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</si>
  <si>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</si>
  <si>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</si>
  <si>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</si>
  <si>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</si>
  <si>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</si>
  <si>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</si>
  <si>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</si>
  <si>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</si>
  <si>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</si>
  <si>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</si>
  <si>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</si>
  <si>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</si>
  <si>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</si>
  <si>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</si>
  <si>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</si>
  <si>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</si>
  <si>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</si>
  <si>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</si>
  <si>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</si>
  <si>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</si>
  <si>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</si>
  <si>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</si>
  <si>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</si>
  <si>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</si>
  <si>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</si>
  <si>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</si>
  <si>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</si>
  <si>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</si>
  <si>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</si>
  <si>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</si>
  <si>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</si>
  <si>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</si>
  <si>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</si>
  <si>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</si>
  <si>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</si>
  <si>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</si>
  <si>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</si>
  <si>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</si>
  <si>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</si>
  <si>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</si>
  <si>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</si>
  <si>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</si>
  <si>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</si>
  <si>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</si>
  <si>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</si>
  <si>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</si>
  <si>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</si>
  <si>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</si>
  <si>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</si>
  <si>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</si>
  <si>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</si>
  <si>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</si>
  <si>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</si>
  <si>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</si>
  <si>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</si>
  <si>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</si>
  <si>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</si>
  <si>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</si>
  <si>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</si>
  <si>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</si>
  <si>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</si>
  <si>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</si>
  <si>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</si>
  <si>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</si>
  <si>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</si>
  <si>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</si>
  <si>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</si>
  <si>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</si>
  <si>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</si>
  <si>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</si>
  <si>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</si>
  <si>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</si>
  <si>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</si>
  <si>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</si>
  <si>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</si>
  <si>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</si>
  <si>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</si>
  <si>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</si>
  <si>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</si>
  <si>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</si>
  <si>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</si>
  <si>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</si>
  <si>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</si>
  <si>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</si>
  <si>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</si>
  <si>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</si>
  <si>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</si>
  <si>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</si>
  <si>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</si>
  <si>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</si>
  <si>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</si>
  <si>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</si>
  <si>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</si>
  <si>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</si>
  <si>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</si>
  <si>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</si>
  <si>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</si>
  <si>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</si>
  <si>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</si>
  <si>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</si>
  <si>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</si>
  <si>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</si>
  <si>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</si>
  <si>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</si>
  <si>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</si>
  <si>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</si>
  <si>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</si>
  <si>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</si>
  <si>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</si>
  <si>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</si>
  <si>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</si>
  <si>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</si>
  <si>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</si>
  <si>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</si>
  <si>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</si>
  <si>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</si>
  <si>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</si>
  <si>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</si>
  <si>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</si>
  <si>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</si>
  <si>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</si>
  <si>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</si>
  <si>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</si>
  <si>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</si>
  <si>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ONCO3</t>
  </si>
  <si>
    <t>Oracle Corp</t>
  </si>
  <si>
    <t>ORCL34</t>
  </si>
  <si>
    <t>Oranjebtc</t>
  </si>
  <si>
    <t>OBTC3</t>
  </si>
  <si>
    <t>ORVR3</t>
  </si>
  <si>
    <t>P.Acucar-Cbd</t>
  </si>
  <si>
    <t>PCAR3</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</si>
  <si>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</si>
  <si>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</si>
  <si>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</si>
  <si>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</si>
  <si>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</si>
  <si>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</si>
  <si>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</si>
  <si>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</si>
  <si>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</si>
  <si>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</si>
  <si>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</si>
  <si>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</si>
  <si>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</si>
  <si>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</si>
  <si>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</si>
  <si>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</si>
  <si>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</si>
  <si>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</si>
  <si>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</si>
  <si>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</si>
  <si>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</si>
  <si>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</si>
  <si>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</si>
  <si>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</si>
  <si>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</si>
  <si>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</si>
  <si>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</si>
  <si>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</si>
  <si>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</si>
  <si>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</si>
  <si>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</si>
  <si>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</si>
  <si>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</si>
  <si>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</si>
  <si>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</si>
  <si>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</si>
  <si>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</si>
  <si>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</si>
  <si>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</si>
  <si>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</si>
  <si>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</si>
  <si>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</si>
  <si>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</si>
  <si>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</si>
  <si>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</si>
  <si>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</si>
  <si>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</si>
  <si>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</si>
  <si>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</si>
  <si>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</si>
  <si>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</si>
  <si>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</si>
  <si>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</si>
  <si>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</si>
  <si>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</si>
  <si>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</si>
  <si>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</si>
  <si>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</si>
  <si>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</si>
  <si>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</si>
  <si>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</si>
  <si>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</si>
  <si>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</si>
  <si>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</si>
  <si>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</si>
  <si>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</si>
  <si>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</si>
  <si>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</si>
  <si>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</si>
  <si>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</si>
  <si>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</si>
  <si>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</si>
  <si>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</si>
  <si>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</si>
  <si>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</si>
  <si>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</si>
  <si>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</si>
  <si>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</si>
  <si>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</si>
  <si>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</si>
  <si>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</si>
  <si>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</si>
  <si>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</si>
  <si>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</si>
  <si>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</si>
  <si>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</si>
  <si>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</si>
  <si>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</si>
  <si>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</si>
  <si>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</si>
  <si>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</si>
  <si>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</si>
  <si>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</si>
  <si>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</si>
  <si>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</si>
  <si>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</si>
  <si>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</si>
  <si>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</si>
  <si>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</si>
  <si>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</si>
  <si>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</si>
  <si>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</si>
  <si>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</si>
  <si>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</si>
  <si>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</si>
  <si>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</si>
  <si>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</si>
  <si>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</si>
  <si>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</si>
  <si>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</si>
  <si>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</si>
  <si>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</si>
  <si>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</si>
  <si>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</si>
  <si>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</si>
  <si>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</si>
  <si>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</si>
  <si>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</si>
  <si>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</si>
  <si>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</si>
  <si>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</si>
  <si>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</si>
  <si>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</si>
  <si>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</si>
  <si>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</si>
  <si>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</si>
  <si>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</si>
  <si>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</si>
  <si>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</si>
  <si>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</si>
  <si>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</si>
  <si>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</si>
  <si>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</si>
  <si>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</si>
  <si>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</si>
  <si>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</si>
  <si>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</si>
  <si>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</si>
  <si>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</si>
  <si>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</si>
  <si>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</si>
  <si>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</si>
  <si>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</si>
  <si>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</si>
  <si>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</si>
  <si>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</si>
  <si>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</si>
  <si>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</si>
  <si>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</si>
  <si>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</si>
  <si>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</si>
  <si>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LJQQ3</t>
  </si>
  <si>
    <t>BB Etf Dolar</t>
  </si>
  <si>
    <t>DOLA11</t>
  </si>
  <si>
    <t>Paranapanema</t>
  </si>
  <si>
    <t>PMAM3</t>
  </si>
  <si>
    <t>ITSA3</t>
  </si>
  <si>
    <t>Petrorecsa</t>
  </si>
  <si>
    <t>Asml Holding Nv</t>
  </si>
  <si>
    <t>ASML34</t>
  </si>
  <si>
    <t>Porto Seguro</t>
  </si>
  <si>
    <t>Cruzeiro Edu</t>
  </si>
  <si>
    <t>CSED3</t>
  </si>
  <si>
    <t>Petzcobasi</t>
  </si>
  <si>
    <t>Mitre Realty</t>
  </si>
  <si>
    <t>MTRE3</t>
  </si>
  <si>
    <t>Investo Chip</t>
  </si>
  <si>
    <t>CHIP11</t>
  </si>
  <si>
    <t>Azul</t>
  </si>
  <si>
    <t>AZUL3</t>
  </si>
  <si>
    <t>RENT4</t>
  </si>
  <si>
    <t>SANB4</t>
  </si>
  <si>
    <t>iShares Bitcoin Trust</t>
  </si>
  <si>
    <t>IBIT39</t>
  </si>
  <si>
    <t>CMIG3</t>
  </si>
  <si>
    <t>Positivo Tec</t>
  </si>
  <si>
    <t>POSI3</t>
  </si>
  <si>
    <t>Etf BV Coin</t>
  </si>
  <si>
    <t>COIN11</t>
  </si>
  <si>
    <t>KLBN3</t>
  </si>
  <si>
    <t>Quero-Quero</t>
  </si>
  <si>
    <t>BB Etf Ibov</t>
  </si>
  <si>
    <t>BBOV11</t>
  </si>
  <si>
    <t>Fundo Buena Vista II Fundo de Índice</t>
  </si>
  <si>
    <t>QQQI11</t>
  </si>
  <si>
    <t>Hbr Realty</t>
  </si>
  <si>
    <t>HBRE3</t>
  </si>
  <si>
    <t>Pine</t>
  </si>
  <si>
    <t>Pactual Ibov</t>
  </si>
  <si>
    <t>IBOB11</t>
  </si>
  <si>
    <t>Freeport-Mcmoran Inc</t>
  </si>
  <si>
    <t>FCXO34</t>
  </si>
  <si>
    <t>Petrorio</t>
  </si>
  <si>
    <t>Uber Technologies, Inc</t>
  </si>
  <si>
    <t>U1BE34</t>
  </si>
  <si>
    <t>B Index Defe</t>
  </si>
  <si>
    <t>BDEF11</t>
  </si>
  <si>
    <t>BTG Sphedge</t>
  </si>
  <si>
    <t>SPBZ11</t>
  </si>
  <si>
    <t>Btgteva Auvp</t>
  </si>
  <si>
    <t>AUVP11</t>
  </si>
  <si>
    <t>Investogps&amp;P</t>
  </si>
  <si>
    <t>GPUS11</t>
  </si>
  <si>
    <t>Allied</t>
  </si>
  <si>
    <t>ALLD3</t>
  </si>
  <si>
    <t>Bank Of America Corp</t>
  </si>
  <si>
    <t>BOAC34</t>
  </si>
  <si>
    <t>Helbor</t>
  </si>
  <si>
    <t>HBOR3</t>
  </si>
  <si>
    <t>Nike, Inc</t>
  </si>
  <si>
    <t>NIKE34</t>
  </si>
  <si>
    <t>Planoeplano</t>
  </si>
  <si>
    <t>SANB3</t>
  </si>
  <si>
    <t>Syn Prop Tec</t>
  </si>
  <si>
    <t>SYNE3</t>
  </si>
  <si>
    <t>Investovwra</t>
  </si>
  <si>
    <t>VWRA11</t>
  </si>
  <si>
    <t>It Now Ifnc Fundo de Indice</t>
  </si>
  <si>
    <t>FIND11</t>
  </si>
  <si>
    <t>It Now Small</t>
  </si>
  <si>
    <t>SMAC11</t>
  </si>
  <si>
    <t>Etf Brad Bov</t>
  </si>
  <si>
    <t>BOVB11</t>
  </si>
  <si>
    <t>Etf BV Spyi</t>
  </si>
  <si>
    <t>SPYI11</t>
  </si>
  <si>
    <t>Ishares Eqwe</t>
  </si>
  <si>
    <t>EWBZ11</t>
  </si>
  <si>
    <t>AZEV4</t>
  </si>
  <si>
    <t>Coinbase Global, Inc</t>
  </si>
  <si>
    <t>C2OI34</t>
  </si>
  <si>
    <t>Crowdstrike Hldg Inc</t>
  </si>
  <si>
    <t>C2RW34</t>
  </si>
  <si>
    <t>Gafisa</t>
  </si>
  <si>
    <t>GFSA3</t>
  </si>
  <si>
    <t>Mater Dei</t>
  </si>
  <si>
    <t>MATD3</t>
  </si>
  <si>
    <t>Melnick</t>
  </si>
  <si>
    <t>MELK3</t>
  </si>
  <si>
    <t>Mercantil</t>
  </si>
  <si>
    <t>BMEB4</t>
  </si>
  <si>
    <t>Romi</t>
  </si>
  <si>
    <t>ROMI3</t>
  </si>
  <si>
    <t>Trisul</t>
  </si>
  <si>
    <t>TRIS3</t>
  </si>
  <si>
    <t>B Index Brew</t>
  </si>
  <si>
    <t>BREW11</t>
  </si>
  <si>
    <t>Investobter</t>
  </si>
  <si>
    <t>BTER11</t>
  </si>
  <si>
    <t>iShares 20 Year Treasury</t>
  </si>
  <si>
    <t>BTLT39</t>
  </si>
  <si>
    <t>Coca Cola Co</t>
  </si>
  <si>
    <t>COCA34</t>
  </si>
  <si>
    <t>B Index Cicl</t>
  </si>
  <si>
    <t>BCIC11</t>
  </si>
  <si>
    <t>It Now Util</t>
  </si>
  <si>
    <t>UTLI11</t>
  </si>
  <si>
    <t>Datadog, Inc</t>
  </si>
  <si>
    <t>D1DG34</t>
  </si>
  <si>
    <t>Orizon</t>
  </si>
  <si>
    <t>Sk Hynix Inc.</t>
  </si>
  <si>
    <t>SKHY34</t>
  </si>
  <si>
    <t>Viveo</t>
  </si>
  <si>
    <t>VVEO3</t>
  </si>
  <si>
    <t>Oceanpact</t>
  </si>
  <si>
    <t>Qualcomm Inc</t>
  </si>
  <si>
    <t>QCOM34</t>
  </si>
  <si>
    <t>Rbinvestoetf</t>
  </si>
  <si>
    <t>QLBR11</t>
  </si>
  <si>
    <t>Pague Menos</t>
  </si>
  <si>
    <t>Btgp Bzeq</t>
  </si>
  <si>
    <t>BZEQ11</t>
  </si>
  <si>
    <t>Trend China</t>
  </si>
  <si>
    <t>XINA11</t>
  </si>
  <si>
    <t>Trend Small</t>
  </si>
  <si>
    <t>XCAP11</t>
  </si>
  <si>
    <t>BRAP3</t>
  </si>
  <si>
    <t>Celesc</t>
  </si>
  <si>
    <t>CLSC4</t>
  </si>
  <si>
    <t>INBR34</t>
  </si>
  <si>
    <t>PAGS34</t>
  </si>
  <si>
    <t>Palantir Technologies Inc</t>
  </si>
  <si>
    <t>Recrusul</t>
  </si>
  <si>
    <t>RCSL4</t>
  </si>
  <si>
    <t>SAPR3</t>
  </si>
  <si>
    <t>TASA3</t>
  </si>
  <si>
    <t>Walmart Inc</t>
  </si>
  <si>
    <t>WALM34</t>
  </si>
  <si>
    <t>Ishares Cap5</t>
  </si>
  <si>
    <t>CAPE11</t>
  </si>
  <si>
    <t>Ishares Ibrx Indice Brasil</t>
  </si>
  <si>
    <t>BRAX11</t>
  </si>
  <si>
    <t>Eucatex</t>
  </si>
  <si>
    <t>EUCA4</t>
  </si>
  <si>
    <t>GGBR3</t>
  </si>
  <si>
    <t>The Goldman Sachs Group, Inc</t>
  </si>
  <si>
    <t>GSGI34</t>
  </si>
  <si>
    <t>Western Digital Corp</t>
  </si>
  <si>
    <t>W1DC34</t>
  </si>
  <si>
    <t>Investo Hodl</t>
  </si>
  <si>
    <t>HODL11</t>
  </si>
  <si>
    <t>It Now Divd</t>
  </si>
  <si>
    <t>DIVD11</t>
  </si>
  <si>
    <t>Trd Spx Usd Ci</t>
  </si>
  <si>
    <t>SPXU11</t>
  </si>
  <si>
    <t>Trend SP Brl</t>
  </si>
  <si>
    <t>SPXH11</t>
  </si>
  <si>
    <t>TTEN3 está em tendência de baixa pela média de 200 dias, a parece ter completado movimento de repique de alta de curto prazo e pode estar retomando o movimento baixista. Abaixo dos 13,37 pode seguir em queda na direção dos suportes 9,97 ou 8,7. Teria sinal de repique altista fechando acima dos 14,05 mirando resistências em 16,57 ou 20,65.</t>
  </si>
  <si>
    <t>ABCB4 está em tendência de alta pelas médias de 21 e 200 dias, mas começa a dar sinal de possível realização. Abaixo dos 28,5 poderia realizar na direção dos suportes 24,52 ou 22,81. Caso supere os 30,05 retomaria sinal de alta com projeções nos 33,46 ou 38,99.</t>
  </si>
  <si>
    <t>A1MD34 apesar de estar em tendência de alta no longo prazo pela média de 200 dias, no curto prazo está em realização. Abaixo dos 316,5 pode seguir em baixa no curto prazo mirando suportes em 283,97 ou 251,45. Teria sinal de retomada altista fechando acima dos 334,06 mirando resistências em 421,75 ou 486,79. O IFR sobrevendido alerta para recuperações se superar 334,06</t>
  </si>
  <si>
    <t>BABA34 está em clara tendência de baixa pelas médias de 21 e 200 dias e segue em movimento de baixa. Abaixo dos 18,08 pode buscar suportes 17,25 ou 16,42. Teria sinal de repique altista fechando acima dos 18,6 mirando resistências em 20,75 ou 22,4. O IFR sobrevendido alerta para recuperações se superar 18,6</t>
  </si>
  <si>
    <t>ALLD3 está em tendência de alta pelas médias de 21 e 200 dias, mas começa a dar sinal de possível realização. Abaixo dos 6,94 poderia realizar na direção dos suportes 4,28 ou 3,39. Caso supere os 7,15 retomaria sinal de alta com projeções nos 8,92 ou 11,79. O IFR sobrecomprado alerta realizações se perder 6,94.</t>
  </si>
  <si>
    <t>ALOS3 está em tendência de alta pelas médias de 21 e 200 dias, mas começa a dar sinal de possível realização. Abaixo dos 34,56 poderia realizar na direção dos suportes 28,37 ou 25,93. Caso supere os 35,26 retomaria sinal de alta com projeções nos 36,26 ou 41,13.</t>
  </si>
  <si>
    <t>ALPA4 está em tendência de alta pelas médias de 21 e 200 dias, mas começa a dar sinal de possível realização. Abaixo dos 16,58 poderia realizar na direção dos suportes 13,13 ou 11,41. Caso supere os 17,5 retomaria sinal de alta com projeções nos 18,68 ou 22,1.</t>
  </si>
  <si>
    <t>GOGL34 está em clara tendência de baixa pelas médias de 21 e 200 dias e segue em movimento de baixa. Abaixo dos 135,2 pode buscar suportes 129,69 ou 124,19. Teria sinal de repique altista fechando acima dos 139,02 mirando resistências em 153 ou 164. O IFR sobrevendido alerta para recuperações se superar 139,02</t>
  </si>
  <si>
    <t>ALUP11 está em tendência de alta pelas médias de 21 e 200 dias, mas começa a dar sinal de possível realização. Abaixo dos 38,28 poderia realizar na direção dos suportes 31,36 ou 28,39. Caso supere os 39,21 retomaria sinal de alta com projeções nos 40,95 ou 46,87.</t>
  </si>
  <si>
    <t>AMZO34 apesar de estar em tendência de alta no longo prazo pela média de 200 dias, no curto prazo está em realização. Abaixo dos 62,13 pode seguir em baixa no curto prazo mirando suportes em 60,74 ou 59,36. Teria sinal de retomada altista fechando acima dos 66,61 mirando resistências em 69,37 ou 73,85.</t>
  </si>
  <si>
    <t>ABEV3 está em tendência de alta pelas médias de 21 e 200 dias e vai mantendo sinal de força altista. Acima dos 16,97 pode buscar projeções nos 18,13 ou 20,02. Teria sinal de realização na perda dos 16,59 mirando os 15,08 ou 14,49.</t>
  </si>
  <si>
    <t>AMER3 está em tendência de alta pelas médias de 21 e 200 dias, mas começa a dar sinal de possível realização. Abaixo dos 5,92 poderia realizar na direção dos suportes 4,87 ou 4,05. Caso supere os 6,49 retomaria sinal de alta com projeções nos 7,5 ou 9,12.</t>
  </si>
  <si>
    <t>ANIM3 está em tendência de alta pelas médias de 21 e 200 dias e vai mantendo sinal de força altista. Acima dos 5,18 pode buscar projeções nos 5,83 ou 7,7. Teria sinal de realização na perda dos 4,96 mirando os 2,79 ou 1,85. O padrão de volume favorece a alta.</t>
  </si>
  <si>
    <t>AAPL34 está em tendência de alta pelas médias de 21 e 200 dias e vai mantendo sinal de força altista. Acima dos 87,68 pode buscar projeções nos 89,4 ou 93,81. Teria sinal de realização na perda dos 86,41 mirando os 82,25 ou 80,04.</t>
  </si>
  <si>
    <t>Applied Materials Inc</t>
  </si>
  <si>
    <t>A1MT34</t>
  </si>
  <si>
    <t>A1MT34 está em clara tendência de baixa pelas médias de 21 e 200 dias e segue em movimento de baixa. Abaixo dos 189,42 pode buscar suportes 159,58 ou 129,75. Teria sinal de repique altista fechando acima dos 196,73 mirando resistências em 285,97 ou 345,63. O IFR sobrevendido alerta para recuperações se superar 196,73</t>
  </si>
  <si>
    <t>ARML3 está em tendência de alta pelas médias de 21 e 200 dias, mas começa a dar sinal de possível realização. Abaixo dos 6,45 poderia realizar na direção dos suportes 3,85 ou 2,8. Caso supere os 7,23 retomaria sinal de alta com projeções nos 9,31 ou 12,69.</t>
  </si>
  <si>
    <t>ASML34 está em clara tendência de baixa pelas médias de 21 e 200 dias e segue em movimento de baixa. Abaixo dos 142,83 pode buscar suportes 131,93 ou 121,04. Teria sinal de repique altista fechando acima dos 150,01 mirando resistências em 178,08 ou 199,86. O IFR sobrevendido alerta para recuperações se superar 150,01</t>
  </si>
  <si>
    <t>ASAI3 está em tendência de alta pelas médias de 21 e 200 dias, mas começa a dar sinal de possível realização. Abaixo dos 13,32 poderia realizar na direção dos suportes 10,05 ou 8,75. Caso supere os 14,23 retomaria sinal de alta com projeções nos 16,81 ou 20,99.</t>
  </si>
  <si>
    <t>AURA33 apesar de estar em tendência de alta no longo prazo pela média de 200 dias, no curto prazo está em realização. Abaixo dos 130 pode seguir em baixa no curto prazo mirando suportes em 122,41 ou 114,82. Teria sinal de retomada altista fechando acima dos 139,6 mirando resistências em 154,55 ou 169,72.</t>
  </si>
  <si>
    <t>AURE3 está em tendência de alta pelas médias de 21 e 200 dias, mas começa a dar sinal de possível realização. Abaixo dos 14,69 poderia realizar na direção dos suportes 12,24 ou 10,96. Caso supere os 15,15 retomaria sinal de alta com projeções nos 16,36 ou 18,9.</t>
  </si>
  <si>
    <t>AXIA3 está em tendência de alta pelas médias de 21 e 200 dias e vai mantendo sinal de força altista. Acima dos 59,55 pode buscar projeções nos 61,96 ou 67,03. Teria sinal de realização na perda dos 58,2 mirando os 53,75 ou 51,21.</t>
  </si>
  <si>
    <t>AXIA7 está em tendência de alta pelas médias de 21 e 200 dias e vai mantendo sinal de força altista. Acima dos 59,78 pode buscar projeções nos 62,35 ou 67,47. Teria sinal de realização na perda dos 58,49 mirando os 54,05 ou 51,48.</t>
  </si>
  <si>
    <t>AZEV3 está em tendência de alta pelas médias de 21 e 200 dias, mas começa a dar sinal de possível realização. Abaixo dos 13,57 poderia realizar na direção dos suportes 6,34 ou 2,73. Caso supere os 18 retomaria sinal de alta com projeções nos 25,2 ou 36,86.</t>
  </si>
  <si>
    <t>AZEV4 está em clara tendência de baixa pelas médias de 21 e 200 dias e segue em movimento de baixa. Abaixo dos 1,11 pode buscar suportes 0,95 ou 0,79. Teria sinal de repique altista fechando acima dos 1,21 mirando resistências em 1,62 ou 1,93.</t>
  </si>
  <si>
    <t>AZUL3 está em clara tendência de baixa pelas médias de 21 e 200 dias e segue em movimento de baixa. Abaixo dos 15,05 pode buscar suportes 13,43 ou 11,81. Teria sinal de repique altista fechando acima dos 15,98 mirando resistências em 20,29 ou 23,52. O IFR sobrevendido alerta para recuperações se superar 15,98</t>
  </si>
  <si>
    <t>AZZA3 está em tendência de alta pelas médias de 21 e 200 dias, mas começa a dar sinal de possível realização. Abaixo dos 24,8 poderia realizar na direção dos suportes 14,39 ou 10,18. Caso supere os 28 retomaria sinal de alta com projeções nos 36,41 ou 50,02.</t>
  </si>
  <si>
    <t>B3SA3 está em tendência de alta pelas médias de 21 e 200 dias, mas começa a dar sinal de possível realização. Abaixo dos 22,64 poderia realizar na direção dos suportes 17,53 ou 15,44. Caso supere os 23,44 retomaria sinal de alta com projeções nos 24,28 ou 28,45.</t>
  </si>
  <si>
    <t>BMGB4 está em tendência de alta pelas médias de 21 e 200 dias, mas começa a dar sinal de possível realização. Abaixo dos 7,08 poderia realizar na direção dos suportes 5,84 ou 5,38. Caso supere os 7,3 retomaria sinal de alta com projeções nos 8,2 ou 9,66.</t>
  </si>
  <si>
    <t>BOAC34 está em tendência de baixa pelas médias de 21 e 200 dias, mas começa a dar sinais de repiques de alta. Acima dos 64,56 teria sinal de repique altista mirando resistências nos 74 ou 81,28. Já uma perda dos 62,21 traria de volta o sinal de baixa projetando de 58,56 a 54,92. O IFR sobrevendido alerta para recuperações se superar 64,56</t>
  </si>
  <si>
    <t>BRSR6 está em tendência de alta pelas médias de 21 e 200 dias, mas começa a dar sinal de possível realização. Abaixo dos 17,63 poderia realizar na direção dos suportes 14,98 ou 13,71. Caso supere os 18,06 retomaria sinal de alta com projeções nos 19,08 ou 21,61.</t>
  </si>
  <si>
    <t>BBSE3 está em tendência de alta pelas médias de 21 e 200 dias e vai mantendo sinal de força altista. Acima dos 43,33 pode buscar projeções nos 46,47 ou 51,56. Teria sinal de realização na perda dos 42,13 mirando os 38,24 ou 36,66. O padrão de volume favorece a alta. O IFR sobrecomprado alerta realizações se perder 42,13.</t>
  </si>
  <si>
    <t>BMOB3 está em tendência de alta pelas médias de 21 e 200 dias, mas começa a dar sinal de possível realização. Abaixo dos 32,99 poderia realizar na direção dos suportes 27 ou 24,58. Caso supere os 34,8 retomaria sinal de alta com projeções nos 39,62 ou 47,42.</t>
  </si>
  <si>
    <t>BERK34 está em tendência de alta pelas médias de 21 e 200 dias e vai mantendo sinal de força altista. Acima dos 138,71 pode buscar projeções nos 147,46 ou 161,63. Teria sinal de realização na perda dos 135,51 mirando os 124,54 ou 120,16. O padrão de volume favorece a alta. O IFR sobrecomprado alerta realizações se perder 135,51.</t>
  </si>
  <si>
    <t>BLAU3 está em tendência de alta pelas médias de 21 e 200 dias, mas começa a dar sinal de possível realização. Abaixo dos 12,05 poderia realizar na direção dos suportes 10 ou 9,05. Caso supere os 13,07 retomaria sinal de alta com projeções nos 14,96 ou 18,03.</t>
  </si>
  <si>
    <t>SOJA3 está em tendência de alta pelas médias de 21 e 200 dias, mas começa a dar sinal de possível realização. Abaixo dos 7,98 poderia realizar na direção dos suportes 7,4 ou 6,95. Caso supere os 8,25 retomaria sinal de alta com projeções nos 8,84 ou 9,72.</t>
  </si>
  <si>
    <t>BRBI11 está em tendência de alta pelas médias de 21 e 200 dias, mas começa a dar sinal de possível realização. Abaixo dos 18,13 poderia realizar na direção dos suportes 14,32 ou 12,73. Caso supere os 19,44 retomaria sinal de alta com projeções nos 22,6 ou 27,72.</t>
  </si>
  <si>
    <t>BBDC3 está em tendência de alta pelas médias de 21 e 200 dias, mas começa a dar sinal de possível realização. Abaixo dos 17,84 poderia realizar na direção dos suportes 15,16 ou 13,69. Caso supere os 18,17 retomaria sinal de alta com projeções nos 19,89 ou 22,81.</t>
  </si>
  <si>
    <t>BBDC4 está em tendência de alta pelas médias de 21 e 200 dias, mas começa a dar sinal de possível realização. Abaixo dos 20,16 poderia realizar na direção dos suportes 17,18 ou 15,5. Caso supere os 20,6 retomaria sinal de alta com projeções nos 22,61 ou 25,96.</t>
  </si>
  <si>
    <t>BRAP3 está em clara tendência de baixa pelas médias de 21 e 200 dias e segue em movimento de baixa. Abaixo dos 17,44 pode buscar suportes 16,95 ou 16,46. Teria sinal de repique altista fechando acima dos 17,97 mirando resistências em 19,01 ou 19,98.</t>
  </si>
  <si>
    <t>BRAP4 está em clara tendência de baixa pelas médias de 21 e 200 dias e segue em movimento de baixa. Abaixo dos 18,71 pode buscar suportes 17,78 ou 16,86. Teria sinal de repique altista fechando acima dos 19,38 mirando resistências em 21,69 ou 23,53. O IFR sobrevendido alerta para recuperações se superar 19,38</t>
  </si>
  <si>
    <t>SAUD3 está em tendência de alta pelas médias de 21 e 200 dias e vai mantendo sinal de força altista. Acima dos 16,46 pode buscar projeções nos 18,74 ou 22,44. Teria sinal de realização na perda dos 15,65 mirando os 12,76 ou 11,61. O padrão de volume favorece a alta.</t>
  </si>
  <si>
    <t>BBAS3 está em tendência de alta pelas médias de 21 e 200 dias, mas começa a dar sinal de possível realização. Abaixo dos 23,62 poderia realizar na direção dos suportes 21,18 ou 19,32. Caso supere os 24,2 retomaria sinal de alta com projeções nos 27,19 ou 30,9.</t>
  </si>
  <si>
    <t>AGRO3 apesar de estar em tendência de baixa no longo prazo pela média de 200 dias, no curto prazo está com sinal de recuperação favorecendo repiques de alta. Acima dos 18,5 pode seguir repique altista na direção resistências nos 19,03 ou 20,21. Caso perca os 18 teria sinal de baixa projetando de 17,12 a 16,52.</t>
  </si>
  <si>
    <t>BRKM5 está em clara tendência de baixa pelas médias de 21 e 200 dias e segue em movimento de baixa. Abaixo dos 3,65 pode buscar suportes 3,33 ou 3,01. Teria sinal de repique altista fechando acima dos 4,1 mirando resistências em 4,68 ou 5,31.</t>
  </si>
  <si>
    <t>BRAV3 está em tendência de alta pelas médias de 21 e 200 dias e vai mantendo sinal de força altista. Acima dos 21,57 pode buscar projeções nos 24,2 ou 28,47. Teria sinal de realização na perda dos 20,87 mirando os 17,3 ou 15,98. O IFR sobrecomprado alerta realizações se perder 20,87.</t>
  </si>
  <si>
    <t>AVGO34 está em clara tendência de baixa pelas médias de 21 e 200 dias e segue em movimento de baixa. Abaixo dos 23,15 pode buscar suportes 21,92 ou 20,69. Teria sinal de repique altista fechando acima dos 23,84 mirando resistências em 27,13 ou 29,58. O IFR sobrevendido alerta para recuperações se superar 23,84</t>
  </si>
  <si>
    <t>BPAC11 está em tendência de alta pelas médias de 21 e 200 dias, mas começa a dar sinal de possível realização. Abaixo dos 79,04 poderia realizar na direção dos suportes 61,72 ou 54,65. Caso supere os 80,23 retomaria sinal de alta com projeções nos 84,59 ou 98,72.</t>
  </si>
  <si>
    <t>Cadence Design Systems, Inc</t>
  </si>
  <si>
    <t>C1DN34</t>
  </si>
  <si>
    <t>C1DN34 está em clara tendência de baixa pelas médias de 21 e 200 dias e segue em movimento de baixa. Abaixo dos 45,6 pode buscar suportes 43,05 ou 40,5. Teria sinal de repique altista fechando acima dos 46,8 mirando resistências em 53,85 ou 58,94.</t>
  </si>
  <si>
    <t>CXSE3 está em tendência de alta pelas médias de 21 e 200 dias, mas começa a dar sinal de possível realização. Abaixo dos 21,16 poderia realizar na direção dos suportes 19,68 ou 18,97. Caso supere os 21,96 retomaria sinal de alta com projeções nos 23,36 ou 25,64.</t>
  </si>
  <si>
    <t>CAML3 está em tendência de alta pelas médias de 21 e 200 dias e vai mantendo sinal de força altista. Acima dos 6,6 pode buscar projeções nos 7,27 ou 8,69. Teria sinal de realização na perda dos 6,25 mirando os 4,97 ou 4,25.</t>
  </si>
  <si>
    <t>BHIA3 está em tendência de baixa pela média de 200 dias, a parece ter completado movimento de repique de alta de curto prazo e pode estar retomando o movimento baixista. Abaixo dos 1,3 pode seguir em queda na direção dos suportes 0,88 ou 0,62. Teria sinal de repique altista fechando acima dos 1,37 mirando resistências em 1,7 ou 2,2.</t>
  </si>
  <si>
    <t>Caterpillar Inc</t>
  </si>
  <si>
    <t>CATP34</t>
  </si>
  <si>
    <t>CATP34 está em clara tendência de baixa pelas médias de 21 e 200 dias e segue em movimento de baixa. Abaixo dos 219,7 pode buscar suportes 200,89 ou 182,09. Teria sinal de repique altista fechando acima dos 229 mirando resistências em 280,55 ou 318,15. O IFR sobrevendido alerta para recuperações se superar 229</t>
  </si>
  <si>
    <t>CBAV3 está em tendência de alta no longo prazo, teve uma correção no curto prazo, mas pode estar retomando sinal de altas. Acima dos 11,29 pode buscar 11,39 ou 11,57. Abaixo dos 11,2 retomaria sinal de realização mirando suportes em 11,09 ou 10,99.</t>
  </si>
  <si>
    <t>CEAB3 está em tendência de alta pelas médias de 21 e 200 dias, mas começa a dar sinal de possível realização. Abaixo dos 13,35 poderia realizar na direção dos suportes 9,07 ou 7,37. Caso supere os 14,57 retomaria sinal de alta com projeções nos 17,96 ou 23,46.</t>
  </si>
  <si>
    <t>CLSC4 está em tendência de alta pelas médias de 21 e 200 dias, mas começa a dar sinal de possível realização. Abaixo dos 188,51 poderia realizar na direção dos suportes 155,07 ou 142,11. Caso supere os 190,04 retomaria sinal de alta com projeções nos 197,01 ou 222,92. O IFR sobrecomprado alerta realizações se perder 188,51.</t>
  </si>
  <si>
    <t>CMIG3 está em tendência de alta pelas médias de 21 e 200 dias, mas começa a dar sinal de possível realização. Abaixo dos 17,55 poderia realizar na direção dos suportes 16,32 ou 15,6. Caso supere os 17,84 retomaria sinal de alta com projeções nos 18,62 ou 20,04.</t>
  </si>
  <si>
    <t>CMIG4 está em tendência de alta pelas médias de 21 e 200 dias, mas começa a dar sinal de possível realização. Abaixo dos 11,53 poderia realizar na direção dos suportes 10,73 ou 10,23. Caso supere os 11,71 retomaria sinal de alta com projeções nos 12,33 ou 13,31.</t>
  </si>
  <si>
    <t>Citigroup Inc</t>
  </si>
  <si>
    <t>CTGP34</t>
  </si>
  <si>
    <t>CTGP34 está em clara tendência de baixa pelas médias de 21 e 200 dias e segue em movimento de baixa. Abaixo dos 100,95 pode buscar suportes 96,02 ou 91,09. Teria sinal de repique altista fechando acima dos 103,9 mirando resistências em 116,9 ou 126,75.</t>
  </si>
  <si>
    <t>Cloudflare, Inc</t>
  </si>
  <si>
    <t>N2ET34</t>
  </si>
  <si>
    <t>N2ET34 apesar de estar em tendência de alta no longo prazo pela média de 200 dias, no curto prazo está em realização. Abaixo dos 84,51 pode seguir em baixa no curto prazo mirando suportes em 79,88 ou 71,96. Teria sinal de retomada altista fechando acima dos 90 mirando resistências em 105,5 ou 121,33.</t>
  </si>
  <si>
    <t>COCA34 está em tendência de alta pelas médias de 21 e 200 dias e vai mantendo sinal de força altista. Acima dos 80 pode buscar projeções nos 85,82 ou 95,24. Teria sinal de realização na perda dos 78,43 mirando os 70,58 ou 67,66. O IFR sobrecomprado alerta realizações se perder 78,43.</t>
  </si>
  <si>
    <t>COGN3 está em tendência de alta pelas médias de 21 e 200 dias, mas começa a dar sinal de possível realização. Abaixo dos 2,95 poderia realizar na direção dos suportes 2,08 ou 1,69. Caso supere os 3,05 retomaria sinal de alta com projeções nos 3,31 ou 4,07.</t>
  </si>
  <si>
    <t>C2OI34 está em clara tendência de baixa pelas médias de 21 e 200 dias e segue em movimento de baixa. Abaixo dos 33,3 pode buscar suportes 30,58 ou 27,87. Teria sinal de repique altista fechando acima dos 34,86 mirando resistências em 42,08 ou 47,5.</t>
  </si>
  <si>
    <t>CSMG3 está em tendência de alta pelas médias de 21 e 200 dias, mas começa a dar sinal de possível realização. Abaixo dos 62,25 poderia realizar na direção dos suportes 54,91 ou 51,37. Caso supere os 63,9 retomaria sinal de alta com projeções nos 66,35 ou 73,41.</t>
  </si>
  <si>
    <t>CPLE3 está em tendência de alta pelas médias de 21 e 200 dias e vai mantendo sinal de força altista. Acima dos 17,48 pode buscar projeções nos 18 ou 19,52. Teria sinal de realização na perda dos 17,16 mirando os 15,53 ou 14,76.</t>
  </si>
  <si>
    <t>Corning Inc</t>
  </si>
  <si>
    <t>G1LW34</t>
  </si>
  <si>
    <t>G1LW34 está em clara tendência de baixa pelas médias de 21 e 200 dias e segue em movimento de baixa. Abaixo dos 155,11 pode buscar suportes 136,52 ou 117,94. Teria sinal de repique altista fechando acima dos 162,5 mirando resistências em 215,25 ou 252,41. O IFR sobrevendido alerta para recuperações se superar 162,5</t>
  </si>
  <si>
    <t>CSAN3 está em tendência de alta pelas médias de 21 e 200 dias, mas começa a dar sinal de possível realização. Abaixo dos 4,93 poderia realizar na direção dos suportes 3,65 ou 3,08. Caso supere os 5,12 retomaria sinal de alta com projeções nos 5,47 ou 6,59.</t>
  </si>
  <si>
    <t>CPFE3 está em tendência de alta pelas médias de 21 e 200 dias, mas começa a dar sinal de possível realização. Abaixo dos 48,97 poderia realizar na direção dos suportes 43,47 ou 40,54. Caso supere os 49,58 retomaria sinal de alta com projeções nos 52,92 ou 58,76.</t>
  </si>
  <si>
    <t>C2RW34 apesar de estar em tendência de alta no longo prazo pela média de 200 dias, no curto prazo está em realização. Abaixo dos 54,01 pode seguir em baixa no curto prazo mirando suportes em 50,68 ou 46,26. Teria sinal de retomada altista fechando acima dos 56,01 mirando resistências em 64,97 ou 73,8.</t>
  </si>
  <si>
    <t>CSED3 está em tendência de alta pelas médias de 21 e 200 dias, mas começa a dar sinal de possível realização. Abaixo dos 6,7 poderia realizar na direção dos suportes 4,85 ou 4,12. Caso supere os 7,2 retomaria sinal de alta com projeções nos 8,65 ou 11.</t>
  </si>
  <si>
    <t>CMIN3 está em clara tendência de baixa pelas médias de 21 e 200 dias e segue em movimento de baixa. Abaixo dos 4,89 pode buscar suportes 4,7 ou 4,51. Teria sinal de repique altista fechando acima dos 4,98 mirando resistências em 5,3 ou 5,67.</t>
  </si>
  <si>
    <t>Csu Digital</t>
  </si>
  <si>
    <t>CSUD3</t>
  </si>
  <si>
    <t>CSUD3 está em tendência de alta pelas médias de 21 e 200 dias e vai mantendo sinal de força altista. Acima dos 17,99 pode buscar projeções nos 20,79 ou 25,33. Teria sinal de realização na perda dos 16,94 mirando os 13,45 ou 12,04. O padrão de volume favorece a alta. O IFR sobrecomprado alerta realizações se perder 16,94.</t>
  </si>
  <si>
    <t>CURY3 está em tendência de baixa pela média de 200 dias, a parece ter completado movimento de repique de alta de curto prazo e pode estar retomando o movimento baixista. Abaixo dos 31,62 pode seguir em queda na direção dos suportes 27,06 ou 24,54. Teria sinal de repique altista fechando acima dos 32,7 mirando resistências em 35,19 ou 40,21.</t>
  </si>
  <si>
    <t>CVCB3 está em clara tendência de baixa pelas médias de 21 e 200 dias e segue em movimento de baixa. Abaixo dos 1,46 pode buscar suportes 1,33 ou 1,2. Teria sinal de repique altista fechando acima dos 1,6 mirando resistências em 1,73 ou 1,97.</t>
  </si>
  <si>
    <t>CYRE3 está em tendência de alta pelas médias de 21 e 200 dias, mas começa a dar sinal de possível realização. Abaixo dos 33,51 poderia realizar na direção dos suportes 26,14 ou 23,12. Caso supere os 35,91 retomaria sinal de alta com projeções nos 41,94 ou 51,71.</t>
  </si>
  <si>
    <t>CYRE4 está em tendência de alta pelas médias de 21 e 200 dias, mas começa a dar sinal de possível realização. Abaixo dos 31,45 poderia realizar na direção dos suportes 24,86 ou 22,09. Caso supere os 32,24 retomaria sinal de alta com projeções nos 33,81 ou 39,34.</t>
  </si>
  <si>
    <t>DASA3 está em tendência de alta pelas médias de 21 e 200 dias, mas começa a dar sinal de possível realização. Abaixo dos 5,04 poderia realizar na direção dos suportes 3,3 ou 2,53. Caso supere os 5,79 retomaria sinal de alta com projeções nos 7,32 ou 9,81.</t>
  </si>
  <si>
    <t>D1DG34 apesar de estar em tendência de alta no longo prazo pela média de 200 dias, no curto prazo está em realização. Abaixo dos 124,03 pode seguir em baixa no curto prazo mirando suportes em 116,97 ou 109,92. Teria sinal de retomada altista fechando acima dos 134,5 mirando resistências em 146,85 ou 160,95.</t>
  </si>
  <si>
    <t>D1EL34 apesar de estar em tendência de alta no longo prazo pela média de 200 dias, no curto prazo está em realização. Abaixo dos 88,49 pode seguir em baixa no curto prazo mirando suportes em 79,03 ou 69,58. Teria sinal de retomada altista fechando acima dos 95,49 mirando resistências em 119,08 ou 137,98.</t>
  </si>
  <si>
    <t>DESK3 apesar de estar em tendência de alta no longo prazo pela média de 200 dias, no curto prazo está em realização. Abaixo dos 18,94 pode seguir em baixa no curto prazo mirando suportes em 18,69 ou 18,45. Teria sinal de retomada altista fechando acima dos 19,27 mirando resistências em 19,73 ou 20,21.</t>
  </si>
  <si>
    <t>DXCO3 está em tendência de alta pelas médias de 21 e 200 dias, mas começa a dar sinal de possível realização. Abaixo dos 7,96 poderia realizar na direção dos suportes 5,52 ou 4,6. Caso supere os 8,47 retomaria sinal de alta com projeções nos 10,29 ou 13,24. O IFR sobrecomprado alerta realizações se perder 7,96.</t>
  </si>
  <si>
    <t>PNVL3 está em tendência de alta pelas médias de 21 e 200 dias, mas começa a dar sinal de possível realização. Abaixo dos 15,37 poderia realizar na direção dos suportes 11,83 ou 10,45. Caso supere os 16,29 retomaria sinal de alta com projeções nos 19,04 ou 23,5.</t>
  </si>
  <si>
    <t>DIRR3 está em tendência de baixa pela média de 200 dias, a parece ter completado movimento de repique de alta de curto prazo e pode estar retomando o movimento baixista. Abaixo dos 11,15 pode seguir em queda na direção dos suportes 9,56 ou 8,69. Teria sinal de repique altista fechando acima dos 11,58 mirando resistências em 12,37 ou 14,1.</t>
  </si>
  <si>
    <t>ECOR3 está em tendência de alta pelas médias de 21 e 200 dias, mas começa a dar sinal de possível realização. Abaixo dos 12,56 poderia realizar na direção dos suportes 8,55 ou 6,59. Caso supere os 13,09 retomaria sinal de alta com projeções nos 14,87 ou 18,77.</t>
  </si>
  <si>
    <t>LILY34 está em tendência de alta pelas médias de 21 e 200 dias e vai mantendo sinal de força altista. Acima dos 221,49 pode buscar projeções nos 241,81 ou 274,7. Teria sinal de realização na perda dos 213,85 mirando os 188,6 ou 178,43. O padrão de volume favorece a alta. O IFR sobrecomprado alerta realizações se perder 213,85.</t>
  </si>
  <si>
    <t>EMBJ3 apesar de estar em tendência de alta no longo prazo pela média de 200 dias, no curto prazo está em realização. Abaixo dos 86,92 pode seguir em baixa no curto prazo mirando suportes em 82,18 ou 77,44. Teria sinal de retomada altista fechando acima dos 91,65 mirando resistências em 102,25 ou 111,72.</t>
  </si>
  <si>
    <t>ENGI11 está em tendência de alta pelas médias de 21 e 200 dias, mas começa a dar sinal de possível realização. Abaixo dos 64,87 poderia realizar na direção dos suportes 50,51 ou 44,78. Caso supere os 65,93 retomaria sinal de alta com projeções nos 69,05 ou 80,5.</t>
  </si>
  <si>
    <t>ENEV3 está em tendência de alta pelas médias de 21 e 200 dias, mas começa a dar sinal de possível realização. Abaixo dos 31,59 poderia realizar na direção dos suportes 26,54 ou 24,72. Caso supere os 32,42 retomaria sinal de alta com projeções nos 36,05 ou 41,93. O IFR sobrecomprado alerta realizações se perder 31,59.</t>
  </si>
  <si>
    <t>EGIE3 está em tendência de baixa pela média de 200 dias, a parece ter completado movimento de repique de alta de curto prazo e pode estar retomando o movimento baixista. Abaixo dos 30,7 pode seguir em queda na direção dos suportes 28,74 ou 27,39. Teria sinal de repique altista fechando acima dos 31,11 mirando resistências em 33,1 ou 35,79.</t>
  </si>
  <si>
    <t>EQTL3 está em tendência de alta pelas médias de 21 e 200 dias, mas começa a dar sinal de possível realização. Abaixo dos 47,94 poderia realizar na direção dos suportes 38,91 ou 35,09. Caso supere os 48,74 retomaria sinal de alta com projeções nos 51,26 ou 58,89.</t>
  </si>
  <si>
    <t>EUCA4 está em tendência de alta pelas médias de 21 e 200 dias, mas começa a dar sinal de possível realização. Abaixo dos 24,63 poderia realizar na direção dos suportes 21,23 ou 19,47. Caso supere os 25,4 retomaria sinal de alta com projeções nos 26,9 ou 30,4.</t>
  </si>
  <si>
    <t>EVEN3 está em tendência de baixa pela média de 200 dias, a parece ter completado movimento de repique de alta de curto prazo e pode estar retomando o movimento baixista. Abaixo dos 5,68 pode seguir em queda na direção dos suportes 4,33 ou 3,72. Teria sinal de repique altista fechando acima dos 5,86 mirando resistências em 6,3 ou 7,51.</t>
  </si>
  <si>
    <t>EZTC3 está em tendência de alta pelas médias de 21 e 200 dias, mas começa a dar sinal de possível realização. Abaixo dos 18,42 poderia realizar na direção dos suportes 13,24 ou 11,12. Caso supere os 19,08 retomaria sinal de alta com projeções nos 20,09 ou 24,32.</t>
  </si>
  <si>
    <t>FESA4 está em tendência de baixa pela média de 200 dias, a parece ter completado movimento de repique de alta de curto prazo e pode estar retomando o movimento baixista. Abaixo dos 6,13 pode seguir em queda na direção dos suportes 5,26 ou 4,79. Teria sinal de repique altista fechando acima dos 6,42 mirando resistências em 6,76 ou 7,68.</t>
  </si>
  <si>
    <t>FLRY3 está em tendência de alta pelas médias de 21 e 200 dias, mas começa a dar sinal de possível realização. Abaixo dos 27,64 poderia realizar na direção dos suportes 21,31 ou 19,04. Caso supere os 28,65 retomaria sinal de alta com projeções nos 33,18 ou 40,52. O IFR sobrecomprado alerta realizações se perder 27,64.</t>
  </si>
  <si>
    <t>FRAS3 está em tendência de alta pelas médias de 21 e 200 dias, mas começa a dar sinal de possível realização. Abaixo dos 28,69 poderia realizar na direção dos suportes 22,16 ou 19,85. Caso supere os 29,62 retomaria sinal de alta com projeções nos 34,23 ou 41,69. O IFR sobrecomprado alerta realizações se perder 28,69.</t>
  </si>
  <si>
    <t>FCXO34 está em clara tendência de baixa pelas médias de 21 e 200 dias e segue em movimento de baixa. Abaixo dos 107,84 pode buscar suportes 101,69 ou 95,54. Teria sinal de repique altista fechando acima dos 112,66 mirando resistências em 127,73 ou 140,02. O IFR sobrevendido alerta para recuperações se superar 112,66</t>
  </si>
  <si>
    <t>GFSA3 está em tendência de baixa pela média de 200 dias, a parece ter completado movimento de repique de alta de curto prazo e pode estar retomando o movimento baixista. Abaixo dos 0,34 pode seguir em queda na direção dos suportes 0,22 ou 0,12. Teria sinal de repique altista fechando acima dos 0,39 mirando resistências em 0,54 ou 0,73.</t>
  </si>
  <si>
    <t>GGBR3 está em tendência de alta pelas médias de 21 e 200 dias, mas começa a dar sinal de possível realização. Abaixo dos 21,54 poderia realizar na direção dos suportes 20,6 ou 19,74. Caso supere os 22,44 retomaria sinal de alta com projeções nos 23,37 ou 25,08.</t>
  </si>
  <si>
    <t>GGBR4 está em tendência de alta pelas médias de 21 e 200 dias, mas começa a dar sinal de possível realização. Abaixo dos 25,29 poderia realizar na direção dos suportes 24,04 ou 23,08. Caso supere os 27,13 retomaria sinal de alta com projeções nos 29,03 ou 32,12.</t>
  </si>
  <si>
    <t>GOAU4 está em tendência de alta pelas médias de 21 e 200 dias, mas começa a dar sinal de possível realização. Abaixo dos 11,41 poderia realizar na direção dos suportes 10,74 ou 10,27. Caso supere os 12,23 retomaria sinal de alta com projeções nos 13,15 ou 14,64.</t>
  </si>
  <si>
    <t>GGPS3 está em tendência de alta pelas médias de 21 e 200 dias, mas começa a dar sinal de possível realização. Abaixo dos 15,78 poderia realizar na direção dos suportes 12,03 ou 10,1. Caso supere os 16,19 retomaria sinal de alta com projeções nos 18,25 ou 22,09.</t>
  </si>
  <si>
    <t>GRND3 está em tendência de alta pelas médias de 21 e 200 dias, mas começa a dar sinal de possível realização. Abaixo dos 4,57 poderia realizar na direção dos suportes 3,73 ou 3,38. Caso supere os 4,85 retomaria sinal de alta com projeções nos 5,54 ou 6,66.</t>
  </si>
  <si>
    <t>GMAT3 apesar de estar em tendência de alta no longo prazo pela média de 200 dias, no curto prazo está em realização. Abaixo dos 5,17 pode seguir em baixa no curto prazo mirando suportes em 4,79 ou 4,47. Teria sinal de retomada altista fechando acima dos 5,43 mirando resistências em 5,82 ou 6,45.</t>
  </si>
  <si>
    <t>SBFG3 está em tendência de alta pelas médias de 21 e 200 dias, mas começa a dar sinal de possível realização. Abaixo dos 10,96 poderia realizar na direção dos suportes 7,5 ou 6,04. Caso supere os 11,46 retomaria sinal de alta com projeções nos 12,21 ou 15,12.</t>
  </si>
  <si>
    <t>HBRE3 está em tendência de alta pelas médias de 21 e 200 dias, mas começa a dar sinal de possível realização. Abaixo dos 3,12 poderia realizar na direção dos suportes 2,48 ou 2,16. Caso supere os 3,27 retomaria sinal de alta com projeções nos 3,5 ou 4,13.</t>
  </si>
  <si>
    <t>HBOR3 está em tendência de alta pelas médias de 21 e 200 dias, mas começa a dar sinal de possível realização. Abaixo dos 2,43 poderia realizar na direção dos suportes 2,02 ou 1,77. Caso supere os 2,6 retomaria sinal de alta com projeções nos 2,8 ou 3,28.</t>
  </si>
  <si>
    <t>HBSA3 está em tendência de alta pelas médias de 21 e 200 dias, mas começa a dar sinal de possível realização. Abaixo dos 3,78 poderia realizar na direção dos suportes 3,27 ou 2,99. Caso supere os 4,16 retomaria sinal de alta com projeções nos 4,71 ou 5,6.</t>
  </si>
  <si>
    <t>HYPE3 está em tendência de alta pelas médias de 21 e 200 dias, mas começa a dar sinal de possível realização. Abaixo dos 26,22 poderia realizar na direção dos suportes 23,7 ou 21,75. Caso supere os 26,84 retomaria sinal de alta com projeções nos 30 ou 33,89.</t>
  </si>
  <si>
    <t>IGTI11 está em tendência de alta pelas médias de 21 e 200 dias, mas começa a dar sinal de possível realização. Abaixo dos 31,23 poderia realizar na direção dos suportes 25,59 ou 23,17. Caso supere os 31,93 retomaria sinal de alta com projeções nos 33,42 ou 38,25.</t>
  </si>
  <si>
    <t>ITLC34 está em clara tendência de baixa pelas médias de 21 e 200 dias e segue em movimento de baixa. Abaixo dos 71,15 pode buscar suportes 58,8 ou 46,46. Teria sinal de repique altista fechando acima dos 74,9 mirando resistências em 111,1 ou 135,78. O IFR sobrevendido alerta para recuperações se superar 74,9</t>
  </si>
  <si>
    <t>INTB3 está em tendência de alta pelas médias de 21 e 200 dias, mas começa a dar sinal de possível realização. Abaixo dos 19,02 poderia realizar na direção dos suportes 13,76 ou 11,81. Caso supere os 20,06 retomaria sinal de alta com projeções nos 23,95 ou 30,25.</t>
  </si>
  <si>
    <t>INBR34 está em tendência de baixa pela média de 200 dias, a parece ter completado movimento de repique de alta de curto prazo e pode estar retomando o movimento baixista. Abaixo dos 33,78 pode seguir em queda na direção dos suportes 25,89 ou 21,99. Teria sinal de repique altista fechando acima dos 36 mirando resistências em 38,51 ou 46,3.</t>
  </si>
  <si>
    <t>MYPK3 está em tendência de alta pelas médias de 21 e 200 dias, mas começa a dar sinal de possível realização. Abaixo dos 11,48 poderia realizar na direção dos suportes 8,92 ou 7,92. Caso supere os 12,13 retomaria sinal de alta com projeções nos 14,11 ou 17,32. O IFR sobrecomprado alerta realizações se perder 11,48.</t>
  </si>
  <si>
    <t>RANI3 está em clara tendência de baixa pelas médias de 21 e 200 dias e segue em movimento de baixa. Abaixo dos 7,92 pode buscar suportes 7,68 ou 7,43. Teria sinal de repique altista fechando acima dos 8,1 mirando resistências em 8,47 ou 8,95.</t>
  </si>
  <si>
    <t>IRBR3 está em tendência de alta pelas médias de 21 e 200 dias, mas começa a dar sinal de possível realização. Abaixo dos 65,08 poderia realizar na direção dos suportes 58,49 ou 54,46. Caso supere os 66,94 retomaria sinal de alta com projeções nos 71,5 ou 79,54.</t>
  </si>
  <si>
    <t>ISAE4 está em tendência de alta pelas médias de 21 e 200 dias, mas começa a dar sinal de possível realização. Abaixo dos 28,35 poderia realizar na direção dos suportes 26,34 ou 25,13. Caso supere os 28,91 retomaria sinal de alta com projeções nos 30,25 ou 32,66.</t>
  </si>
  <si>
    <t>ITSA3 está em tendência de alta pelas médias de 21 e 200 dias, mas começa a dar sinal de possível realização. Abaixo dos 15,4 poderia realizar na direção dos suportes 14,01 ou 13,2. Caso supere os 15,74 retomaria sinal de alta com projeções nos 16,6 ou 18,2.</t>
  </si>
  <si>
    <t>ITSA4 está em tendência de alta pelas médias de 21 e 200 dias, mas começa a dar sinal de possível realização. Abaixo dos 15,24 poderia realizar na direção dos suportes 13,79 ou 12,91. Caso supere os 15,56 retomaria sinal de alta com projeções nos 16,63 ou 18,38.</t>
  </si>
  <si>
    <t>ITUB3 está em tendência de alta pelas médias de 21 e 200 dias, mas começa a dar sinal de possível realização. Abaixo dos 52,6 poderia realizar na direção dos suportes 45,58 ou 42,53. Caso supere os 53,5 retomaria sinal de alta com projeções nos 55,43 ou 61,51.</t>
  </si>
  <si>
    <t>ITUB4 está em tendência de alta pelas médias de 21 e 200 dias, mas começa a dar sinal de possível realização. Abaixo dos 47,89 poderia realizar na direção dos suportes 41,49 ou 38,59. Caso supere os 48,86 retomaria sinal de alta com projeções nos 50,85 ou 56,63.</t>
  </si>
  <si>
    <t>JALL3 está em tendência de alta pelas médias de 21 e 200 dias, mas começa a dar sinal de possível realização. Abaixo dos 2,89 poderia realizar na direção dos suportes 2,25 ou 1,96. Caso supere os 3,02 retomaria sinal de alta com projeções nos 3,18 ou 3,75.</t>
  </si>
  <si>
    <t>JBSS32 está em tendência de baixa pela média de 200 dias, a parece ter completado movimento de repique de alta de curto prazo e pode estar retomando o movimento baixista. Abaixo dos 59,53 pode seguir em queda na direção dos suportes 55,44 ou 51,74. Teria sinal de repique altista fechando acima dos 62,5 mirando resistências em 67,39 ou 74,77.</t>
  </si>
  <si>
    <t>JHSF3 está em tendência de alta pelas médias de 21 e 200 dias, mas começa a dar sinal de possível realização. Abaixo dos 13,54 poderia realizar na direção dos suportes 11,22 ou 10,13. Caso supere os 14,73 retomaria sinal de alta com projeções nos 16,89 ou 20,4.</t>
  </si>
  <si>
    <t>JPMC34 está em tendência de alta no longo prazo, teve uma correção no curto prazo, mas pode estar retomando sinal de altas. Acima dos 169,7 pode buscar 178,41 ou 188,18. Abaixo dos 167,14 retomaria sinal de realização mirando suportes em 162,6 ou 157,71.</t>
  </si>
  <si>
    <t>JSLG3 está em tendência de alta pelas médias de 21 e 200 dias, mas começa a dar sinal de possível realização. Abaixo dos 11,47 poderia realizar na direção dos suportes 6,29 ou 4,26. Caso supere os 12,84 retomaria sinal de alta com projeções nos 16,88 ou 23,43.</t>
  </si>
  <si>
    <t>KEPL3 está em tendência de baixa pela média de 200 dias, a parece ter completado movimento de repique de alta de curto prazo e pode estar retomando o movimento baixista. Abaixo dos 7,28 pode seguir em queda na direção dos suportes 6,36 ou 5,83. Teria sinal de repique altista fechando acima dos 7,56 mirando resistências em 8,06 ou 9,11.</t>
  </si>
  <si>
    <t>Kla Corp</t>
  </si>
  <si>
    <t>K1LA34</t>
  </si>
  <si>
    <t>K1LA34 está em clara tendência de baixa pelas médias de 21 e 200 dias e segue em movimento de baixa. Abaixo dos 37 pode buscar suportes 31,12 ou 25,25. Teria sinal de repique altista fechando acima dos 40 mirando resistências em 56 ou 67,74. O IFR sobrevendido alerta para recuperações se superar 40</t>
  </si>
  <si>
    <t>KLBN3 está em tendência de alta no longo prazo, teve uma correção no curto prazo, mas pode estar retomando sinal de altas. Acima dos 3,74 pode buscar 3,97 ou 4,16. Abaixo dos 3,65 retomaria sinal de realização mirando suportes em 3,55 ou 3,45.</t>
  </si>
  <si>
    <t>KLBN4 está em clara tendência de baixa pelas médias de 21 e 200 dias e segue em movimento de baixa. Abaixo dos 3,6 pode buscar suportes 3,53 ou 3,44. Teria sinal de repique altista fechando acima dos 3,65 mirando resistências em 3,82 ou 3,99.</t>
  </si>
  <si>
    <t>KLBN11 está em clara tendência de baixa pelas médias de 21 e 200 dias e segue em movimento de baixa. Abaixo dos 17,84 pode buscar suportes 17,41 ou 16,98. Teria sinal de repique altista fechando acima dos 18,34 mirando resistências em 19,22 ou 20,07.</t>
  </si>
  <si>
    <t>Lam Research Corp</t>
  </si>
  <si>
    <t>L1RC34</t>
  </si>
  <si>
    <t>L1RC34 está em clara tendência de baixa pelas médias de 21 e 200 dias e segue em movimento de baixa. Abaixo dos 26,13 pode buscar suportes 21,25 ou 16,37. Teria sinal de repique altista fechando acima dos 27,99 mirando resistências em 41,91 ou 51,66. O IFR sobrevendido alerta para recuperações se superar 27,99</t>
  </si>
  <si>
    <t>LAVV3 está em tendência de alta pelas médias de 21 e 200 dias, mas começa a dar sinal de possível realização. Abaixo dos 15,04 poderia realizar na direção dos suportes 9,95 ou 8,01. Caso supere os 16,2 retomaria sinal de alta com projeções nos 20,06 ou 26,31.</t>
  </si>
  <si>
    <t>LIGT3 está em clara tendência de baixa pelas médias de 21 e 200 dias e segue em movimento de baixa. Abaixo dos 3,52 pode buscar suportes 3,3 ou 3,03. Teria sinal de repique altista fechando acima dos 3,93 mirando resistências em 4,15 ou 4,67.</t>
  </si>
  <si>
    <t>RENT3 está em tendência de alta pelas médias de 21 e 200 dias, mas começa a dar sinal de possível realização. Abaixo dos 51,19 poderia realizar na direção dos suportes 37,07 ou 31,56. Caso supere os 52,77 retomaria sinal de alta com projeções nos 54,87 ou 65,87.</t>
  </si>
  <si>
    <t>RENT4 está em tendência de alta pelas médias de 21 e 200 dias, mas começa a dar sinal de possível realização. Abaixo dos 49,71 poderia realizar na direção dos suportes 35,66 ou 30,05. Caso supere os 51,09 retomaria sinal de alta com projeções nos 53,79 ou 64,99.</t>
  </si>
  <si>
    <t>LOGG3 está em tendência de alta pelas médias de 21 e 200 dias, mas começa a dar sinal de possível realização. Abaixo dos 29,53 poderia realizar na direção dos suportes 24,08 ou 21,77. Caso supere os 31,53 retomaria sinal de alta com projeções nos 36,13 ou 43,58.</t>
  </si>
  <si>
    <t>LREN3 está em tendência de alta pelas médias de 21 e 200 dias, mas começa a dar sinal de possível realização. Abaixo dos 14,22 poderia realizar na direção dos suportes 10,89 ou 9,57. Caso supere os 15,16 retomaria sinal de alta com projeções nos 17,79 ou 22,06.</t>
  </si>
  <si>
    <t>LWSA3 está em tendência de alta pelas médias de 21 e 200 dias, mas começa a dar sinal de possível realização. Abaixo dos 5,29 poderia realizar na direção dos suportes 3,83 ou 3,21. Caso supere os 5,48 retomaria sinal de alta com projeções nos 5,83 ou 7,06.</t>
  </si>
  <si>
    <t>MDIA3 está em tendência de baixa pela média de 200 dias, a parece ter completado movimento de repique de alta de curto prazo e pode estar retomando o movimento baixista. Abaixo dos 18,9 pode seguir em queda na direção dos suportes 16,02 ou 14,51. Teria sinal de repique altista fechando acima dos 19,33 mirando resistências em 20,9 ou 23,91.</t>
  </si>
  <si>
    <t>MGLU3 está em tendência de alta pelas médias de 21 e 200 dias, mas começa a dar sinal de possível realização. Abaixo dos 12,42 poderia realizar na direção dos suportes 5,95 ou 3,48. Caso supere os 13,93 retomaria sinal de alta com projeções nos 18,86 ou 26,84. O IFR sobrecomprado alerta realizações se perder 12,42.</t>
  </si>
  <si>
    <t>POMO3 apesar de estar em tendência de baixa no longo prazo pela média de 200 dias, no curto prazo está com sinal de recuperação favorecendo repiques de alta. Acima dos 4,43 pode seguir repique altista na direção resistências nos 4,65 ou 5,15. Caso perca os 4,32 teria sinal de baixa projetando de 3,83 a 3,57.</t>
  </si>
  <si>
    <t>POMO4 apesar de estar em tendência de baixa no longo prazo pela média de 200 dias, no curto prazo está com sinal de recuperação favorecendo repiques de alta. Acima dos 5 pode seguir repique altista na direção resistências nos 5,59 ou 6,56. Caso perca os 4,62 teria sinal de baixa projetando de 4,03 a 3,73.</t>
  </si>
  <si>
    <t>MBRF3 está em tendência de alta pelas médias de 21 e 200 dias, mas começa a dar sinal de possível realização. Abaixo dos 17,38 poderia realizar na direção dos suportes 16,41 ou 15,51. Caso supere os 19,3 retomaria sinal de alta com projeções nos 21,08 ou 23,97.</t>
  </si>
  <si>
    <t>M2RV34 apesar de estar em tendência de alta no longo prazo pela média de 200 dias, no curto prazo está em realização. Abaixo dos 111,01 pode seguir em baixa no curto prazo mirando suportes em 99,16 ou 87,31. Teria sinal de retomada altista fechando acima dos 118,57 mirando resistências em 149,35 ou 173,04.</t>
  </si>
  <si>
    <t>MATD3 está em tendência de alta pelas médias de 21 e 200 dias e vai mantendo sinal de força altista. Acima dos 6,31 pode buscar projeções nos 6,85 ou 8,07. Teria sinal de realização na perda dos 6,14 mirando os 4,87 ou 4,25.</t>
  </si>
  <si>
    <t>Mcdonald’S Corp</t>
  </si>
  <si>
    <t>MCDC34</t>
  </si>
  <si>
    <t>MCDC34 apesar de estar em tendência de baixa no longo prazo pela média de 200 dias, no curto prazo está com sinal de recuperação favorecendo repiques de alta. Acima dos 63,93 pode seguir repique altista na direção resistências nos 68,15 ou 74,98. Caso perca os 62,05 teria sinal de baixa projetando de 57,1 a 54,98. O padrão de volume favorece a alta.</t>
  </si>
  <si>
    <t>CASH3 apesar de estar em tendência de alta no longo prazo pela média de 200 dias, no curto prazo está em realização. Abaixo dos 4,86 pode seguir em baixa no curto prazo mirando suportes em 4,64 ou 4,43. Teria sinal de retomada altista fechando acima dos 5,14 mirando resistências em 5,54 ou 5,96.</t>
  </si>
  <si>
    <t>MELK3 apesar de estar em tendência de baixa no longo prazo pela média de 200 dias, no curto prazo está com sinal de recuperação favorecendo repiques de alta. Acima dos 3,26 pode seguir repique altista na direção resistências nos 3,66 ou 4,12. Caso perca os 3,19 teria sinal de baixa projetando de 2,9 a 2,66.</t>
  </si>
  <si>
    <t>MELI34 está em clara tendência de baixa pelas médias de 21 e 200 dias e segue em movimento de baixa. Abaixo dos 75,76 pode buscar suportes 72,56 ou 70,4. Teria sinal de repique altista fechando acima dos 79,54 mirando resistências em 83,85 ou 90,83.</t>
  </si>
  <si>
    <t>BMEB4 está em tendência de alta pelas médias de 21 e 200 dias, mas começa a dar sinal de possível realização. Abaixo dos 79,95 poderia realizar na direção dos suportes 56,5 ou 48,1. Caso supere os 83,68 retomaria sinal de alta com projeções nos 100,47 ou 127,65. O IFR sobrecomprado alerta realizações se perder 79,95.</t>
  </si>
  <si>
    <t>M1TA34 apesar de estar em tendência de alta no longo prazo pela média de 200 dias, no curto prazo está em realização. Abaixo dos 115,23 pode seguir em baixa no curto prazo mirando suportes em 106,14 ou 97,05. Teria sinal de retomada altista fechando acima dos 123,25 mirando resistências em 144,64 ou 162,81.</t>
  </si>
  <si>
    <t>LEVE3 está em tendência de alta pelas médias de 21 e 200 dias, mas começa a dar sinal de possível realização. Abaixo dos 37,3 poderia realizar na direção dos suportes 32,66 ou 30,67. Caso supere os 39,08 retomaria sinal de alta com projeções nos 43,04 ou 49,46.</t>
  </si>
  <si>
    <t>MUTC34 apesar de estar em tendência de alta no longo prazo pela média de 200 dias, no curto prazo está em realização. Abaixo dos 714,2 pode seguir em baixa no curto prazo mirando suportes em 635,38 ou 556,56. Teria sinal de retomada altista fechando acima dos 762,63 mirando resistências em 969,27 ou 1126,9.</t>
  </si>
  <si>
    <t>MSFT34 apesar de estar em tendência de alta no longo prazo pela média de 200 dias, no curto prazo está em realização. Abaixo dos 109,12 pode seguir em baixa no curto prazo mirando suportes em 105,82 ou 102,96. Teria sinal de retomada altista fechando acima dos 111,7 mirando resistências em 115,06 ou 120,77.</t>
  </si>
  <si>
    <t>MILS3 está em tendência de alta pelas médias de 21 e 200 dias, mas começa a dar sinal de possível realização. Abaixo dos 16,05 poderia realizar na direção dos suportes 15,87 ou 15,73. Caso supere os 16,31 retomaria sinal de alta com projeções nos 16,58 ou 17,02.</t>
  </si>
  <si>
    <t>BEEF3 está em tendência de baixa pela média de 200 dias, a parece ter completado movimento de repique de alta de curto prazo e pode estar retomando o movimento baixista. Abaixo dos 4,18 pode seguir em queda na direção dos suportes 3,81 ou 3,52. Teria sinal de repique altista fechando acima dos 4,31 mirando resistências em 4,74 ou 5,31.</t>
  </si>
  <si>
    <t>MTRE3 está em tendência de alta pelas médias de 21 e 200 dias e vai mantendo sinal de força altista. Acima dos 4,08 pode buscar projeções nos 4,57 ou 5,37. Teria sinal de realização na perda dos 3,76 mirando os 3,28 ou 3,03. O padrão de volume favorece a alta.</t>
  </si>
  <si>
    <t>M1RN34 apesar de estar em tendência de alta no longo prazo pela média de 200 dias, no curto prazo está em realização. Abaixo dos 45,63 pode seguir em baixa no curto prazo mirando suportes em 40,01 ou 34,39. Teria sinal de retomada altista fechando acima dos 63,81 mirando resistências em 75,04 ou 93,22.</t>
  </si>
  <si>
    <t>MOTV3 está em tendência de alta pelas médias de 21 e 200 dias, mas começa a dar sinal de possível realização. Abaixo dos 19,68 poderia realizar na direção dos suportes 16,25 ou 14,83. Caso supere os 20,16 retomaria sinal de alta com projeções nos 20,83 ou 23,66.</t>
  </si>
  <si>
    <t>MDNE3 está em tendência de alta pelas médias de 21 e 200 dias, mas começa a dar sinal de possível realização. Abaixo dos 29,41 poderia realizar na direção dos suportes 23,89 ou 21,06. Caso supere os 30,79 retomaria sinal de alta com projeções nos 33,02 ou 38,66.</t>
  </si>
  <si>
    <t>MOVI3 está em tendência de alta pelas médias de 21 e 200 dias, mas começa a dar sinal de possível realização. Abaixo dos 17,87 poderia realizar na direção dos suportes 8,35 ou 4,6. Caso supere os 18,84 retomaria sinal de alta com projeções nos 20,48 ou 27,97.</t>
  </si>
  <si>
    <t>MRVE3 está em tendência de alta pelas médias de 21 e 200 dias, mas começa a dar sinal de possível realização. Abaixo dos 7,98 poderia realizar na direção dos suportes 5,07 ou 3,99. Caso supere os 8,55 retomaria sinal de alta com projeções nos 10,7 ou 14,18. O IFR sobrecomprado alerta realizações se perder 7,98.</t>
  </si>
  <si>
    <t>MLAS3 está em tendência de alta pelas médias de 21 e 200 dias, mas começa a dar sinal de possível realização. Abaixo dos 2,45 poderia realizar na direção dos suportes 1,8 ou 1,54. Caso supere os 2,63 retomaria sinal de alta com projeções nos 3,14 ou 3,97.</t>
  </si>
  <si>
    <t>MULT3 está em tendência de alta pelas médias de 21 e 200 dias, mas começa a dar sinal de possível realização. Abaixo dos 36,43 poderia realizar na direção dos suportes 29,88 ou 26,94. Caso supere os 37,3 retomaria sinal de alta com projeções nos 39,38 ou 45,25.</t>
  </si>
  <si>
    <t>NATU3 está em tendência de baixa pela média de 200 dias, a parece ter completado movimento de repique de alta de curto prazo e pode estar retomando o movimento baixista. Abaixo dos 7,42 pode seguir em queda na direção dos suportes 6,42 ou 5,85. Teria sinal de repique altista fechando acima dos 7,66 mirando resistências em 8,26 ou 9,39.</t>
  </si>
  <si>
    <t>Netapp, Inc</t>
  </si>
  <si>
    <t>N1TA34</t>
  </si>
  <si>
    <t>N1TA34 apesar de estar em tendência de alta no longo prazo pela média de 200 dias, no curto prazo está em realização. Abaixo dos 75,66 pode seguir em baixa no curto prazo mirando suportes em 72,46 ou 68,22. Teria sinal de retomada altista fechando acima dos 76,4 mirando resistências em 86,15 ou 94,61.</t>
  </si>
  <si>
    <t>NFLX34 está em tendência de baixa pelas médias de 21 e 200 dias, mas começa a dar sinais de repiques de alta. Acima dos 6,81 teria sinal de repique altista mirando resistências nos 7,48 ou 8,13. Já uma perda dos 6,42 traria de volta o sinal de baixa projetando de 6,09 a 5,76.</t>
  </si>
  <si>
    <t>NIKE34 apesar de estar em tendência de baixa no longo prazo pela média de 200 dias, no curto prazo está com sinal de recuperação favorecendo repiques de alta. Acima dos 96,91 pode seguir repique altista na direção resistências nos 106,3 ou 121,51. Caso perca os 92,75 teria sinal de baixa projetando de 81,7 a 77.</t>
  </si>
  <si>
    <t>ROXO34 está em tendência de baixa pela média de 200 dias, a parece ter completado movimento de repique de alta de curto prazo e pode estar retomando o movimento baixista. Abaixo dos 12,34 pode seguir em queda na direção dos suportes 10,45 ou 9,54. Teria sinal de repique altista fechando acima dos 12,68 mirando resistências em 13,37 ou 15,17.</t>
  </si>
  <si>
    <t>NVDC34 apesar de estar em tendência de alta no longo prazo pela média de 200 dias, no curto prazo está em realização. Abaixo dos 22,17 pode seguir em baixa no curto prazo mirando suportes em 21,02 ou 19,87. Teria sinal de retomada altista fechando acima dos 22,9 mirando resistências em 25,88 ou 28,17.</t>
  </si>
  <si>
    <t>OPCT3 está em tendência de baixa pela média de 200 dias, a parece ter completado movimento de repique de alta de curto prazo e pode estar retomando o movimento baixista. Abaixo dos 9,56 pode seguir em queda na direção dos suportes 8,09 ou 7,21. Teria sinal de repique altista fechando acima dos 9,85 mirando resistências em 10,92 ou 12,66.</t>
  </si>
  <si>
    <t>Okta, Inc</t>
  </si>
  <si>
    <t>O1KT34</t>
  </si>
  <si>
    <t>O1KT34 apesar de estar em tendência de alta no longo prazo pela média de 200 dias, no curto prazo está em realização. Abaixo dos 50,36 pode seguir em baixa no curto prazo mirando suportes em 46,96 ou 43,5. Teria sinal de retomada altista fechando acima dos 51,25 mirando resistências em 58,14 ou 65,04.</t>
  </si>
  <si>
    <t>ONCO3 está em clara tendência de baixa pelas médias de 21 e 200 dias e segue em movimento de baixa. Abaixo dos 0,97 pode buscar suportes 0,88 ou 0,8. Teria sinal de repique altista fechando acima dos 1,06 mirando resistências em 1,24 ou 1,4.</t>
  </si>
  <si>
    <t>ORCL34 está em clara tendência de baixa pelas médias de 21 e 200 dias e segue em movimento de baixa. Abaixo dos 103,37 pode buscar suportes 96,47 ou 89,58. Teria sinal de repique altista fechando acima dos 107,45 mirando resistências em 125,68 ou 139,46.</t>
  </si>
  <si>
    <t>OBTC3 está em clara tendência de baixa pelas médias de 21 e 200 dias e segue em movimento de baixa. Abaixo dos 6,85 pode buscar suportes 6,47 ou 5,85. Teria sinal de repique altista fechando acima dos 7,02 mirando resistências em 8,45 ou 9,67.</t>
  </si>
  <si>
    <t>ORVR3 está em tendência de alta pelas médias de 21 e 200 dias, mas começa a dar sinal de possível realização. Abaixo dos 19,8 poderia realizar na direção dos suportes 16,08 ou 14,2. Caso supere os 20,43 retomaria sinal de alta com projeções nos 22,15 ou 25,9.</t>
  </si>
  <si>
    <t>PCAR3 apesar de estar em tendência de alta no longo prazo pela média de 200 dias, no curto prazo está em realização. Abaixo dos 2,8 pode seguir em baixa no curto prazo mirando suportes em 2,47 ou 2,15. Teria sinal de retomada altista fechando acima dos 3,04 mirando resistências em 3,85 ou 4,49.</t>
  </si>
  <si>
    <t>Pagseguro Digital Ltd.</t>
  </si>
  <si>
    <t>PAGS34 está em tendência de alta pelas médias de 21 e 200 dias, mas começa a dar sinal de possível realização. Abaixo dos 11,18 poderia realizar na direção dos suportes 9,04 ou 8,13. Caso supere os 11,98 retomaria sinal de alta com projeções nos 13,79 ou 16,73.</t>
  </si>
  <si>
    <t>PGMN3 está em tendência de alta pelas médias de 21 e 200 dias, mas começa a dar sinal de possível realização. Abaixo dos 5,32 poderia realizar na direção dos suportes 3,27 ou 2,46. Caso supere os 5,89 retomaria sinal de alta com projeções nos 7,5 ou 10,12.</t>
  </si>
  <si>
    <t>P2LT34 apesar de estar em tendência de alta no longo prazo pela média de 200 dias, no curto prazo está em realização. Abaixo dos 311,55 pode seguir em baixa no curto prazo mirando suportes em 299,04 ou 286,53. Teria sinal de retomada altista fechando acima dos 352,02 mirando resistências em 377,03 ou 417,5.</t>
  </si>
  <si>
    <t>PMAM3 apesar de estar em tendência de baixa no longo prazo pela média de 200 dias, no curto prazo está com sinal de recuperação favorecendo repiques de alta. Acima dos 0,44 pode seguir repique altista na direção resistências nos 0,48 ou 0,56. Caso perca os 0,34 teria sinal de baixa projetando de 0,29 a 0,25. O padrão de volume favorece a alta.</t>
  </si>
  <si>
    <t>PETR3 está em tendência de alta pelas médias de 21 e 200 dias, mas começa a dar sinal de possível realização. Abaixo dos 63,44 poderia realizar na direção dos suportes 52,74 ou 48,49. Caso supere os 66,49 retomaria sinal de alta com projeções nos 74,98 ou 88,73.</t>
  </si>
  <si>
    <t>PETR4 está em tendência de alta pelas médias de 21 e 200 dias e vai mantendo sinal de força altista. Acima dos 59,68 pode buscar projeções nos 66,96 ou 78,75. Teria sinal de realização na perda dos 57,01 mirando os 47,89 ou 44,24.</t>
  </si>
  <si>
    <t>RECV3 está em tendência de alta pelas médias de 21 e 200 dias, mas começa a dar sinal de possível realização. Abaixo dos 12,06 poderia realizar na direção dos suportes 10,47 ou 9,74. Caso supere os 12,82 retomaria sinal de alta com projeções nos 14,27 ou 16,62.</t>
  </si>
  <si>
    <t>PRIO3 está em tendência de alta pelas médias de 21 e 200 dias e vai mantendo sinal de força altista. Acima dos 72,88 pode buscar projeções nos 81,4 ou 95,2. Teria sinal de realização na perda dos 70,87 mirando os 59,08 ou 54,81. O IFR sobrecomprado alerta realizações se perder 70,87.</t>
  </si>
  <si>
    <t>AUAU3 está em tendência de alta pelas médias de 21 e 200 dias, mas começa a dar sinal de possível realização. Abaixo dos 5,07 poderia realizar na direção dos suportes 4,01 ou 3,58. Caso supere os 5,37 retomaria sinal de alta com projeções nos 6,21 ou 7,57. O IFR sobrecomprado alerta realizações se perder 5,07.</t>
  </si>
  <si>
    <t>PINE4 está em tendência de alta pelas médias de 21 e 200 dias, mas começa a dar sinal de possível realização. Abaixo dos 16,3 poderia realizar na direção dos suportes 11,32 ou 9,34. Caso supere os 17,71 retomaria sinal de alta com projeções nos 21,65 ou 28,04.</t>
  </si>
  <si>
    <t>PLPL3 está em tendência de baixa pela média de 200 dias, a parece ter completado movimento de repique de alta de curto prazo e pode estar retomando o movimento baixista. Abaixo dos 7,7 pode seguir em queda na direção dos suportes 6,52 ou 5,69. Teria sinal de repique altista fechando acima dos 8,08 mirando resistências em 9,2 ou 10,85.</t>
  </si>
  <si>
    <t>PSSA3 está em tendência de alta pelas médias de 21 e 200 dias, mas começa a dar sinal de possível realização. Abaixo dos 51,2 poderia realizar na direção dos suportes 46,58 ou 44,29. Caso supere os 51,83 retomaria sinal de alta com projeções nos 53,97 ou 58,53.</t>
  </si>
  <si>
    <t>Portobello</t>
  </si>
  <si>
    <t>PTBL3</t>
  </si>
  <si>
    <t>PTBL3 está em tendência de alta pelas médias de 21 e 200 dias, mas começa a dar sinal de possível realização. Abaixo dos 2,63 poderia realizar na direção dos suportes 1,55 ou 0,99. Caso supere os 2,78 retomaria sinal de alta com projeções nos 3,34 ou 4,44.</t>
  </si>
  <si>
    <t>POSI3 está em tendência de alta pelas médias de 21 e 200 dias, mas começa a dar sinal de possível realização. Abaixo dos 4,65 poderia realizar na direção dos suportes 3,41 ou 2,85. Caso supere os 5,21 retomaria sinal de alta com projeções nos 6,32 ou 8,12.</t>
  </si>
  <si>
    <t>PRNR3 está em tendência de alta pelas médias de 21 e 200 dias, mas começa a dar sinal de possível realização. Abaixo dos 20,1 poderia realizar na direção dos suportes 18,07 ou 16,58. Caso supere os 20,71 retomaria sinal de alta com projeções nos 22,89 ou 25,86.</t>
  </si>
  <si>
    <t>QCOM34 está em clara tendência de baixa pelas médias de 21 e 200 dias e segue em movimento de baixa. Abaixo dos 71,33 pode buscar suportes 65,86 ou 60,4. Teria sinal de repique altista fechando acima dos 74,94 mirando resistências em 89 ou 99,92.</t>
  </si>
  <si>
    <t>QUAL3 está em tendência de alta pelas médias de 21 e 200 dias, mas começa a dar sinal de possível realização. Abaixo dos 2,06 poderia realizar na direção dos suportes 1,52 ou 1,23. Caso supere os 2,2 retomaria sinal de alta com projeções nos 2,43 ou 2,99.</t>
  </si>
  <si>
    <t>LJQQ3 está em tendência de alta pelas médias de 21 e 200 dias e vai mantendo sinal de força altista. Acima dos 3,25 pode buscar projeções nos 4,5 ou 6,53. Teria sinal de realização na perda dos 2,78 mirando os 1,22 ou 0,59. O padrão de volume favorece a alta. O IFR sobrecomprado alerta realizações se perder 2,78.</t>
  </si>
  <si>
    <t>RADL3 está em tendência de baixa pela média de 200 dias, a parece ter completado movimento de repique de alta de curto prazo e pode estar retomando o movimento baixista. Abaixo dos 20,23 pode seguir em queda na direção dos suportes 17,47 ou 15,72. Teria sinal de repique altista fechando acima dos 21,06 mirando resistências em 23,12 ou 26,61.</t>
  </si>
  <si>
    <t>RAIZ4 está em tendência de baixa pela média de 200 dias, a parece ter completado movimento de repique de alta de curto prazo e pode estar retomando o movimento baixista. Abaixo dos 0,38 pode seguir em queda na direção dos suportes 0,27 ou 0,21. Teria sinal de repique altista fechando acima dos 0,45 mirando resistências em 0,56 ou 0,74. O IFR sobrecomprado alerta realizações se perder 0,38.</t>
  </si>
  <si>
    <t>RAPT4 está em tendência de alta pelas médias de 21 e 200 dias, mas começa a dar sinal de possível realização. Abaixo dos 7,73 poderia realizar na direção dos suportes 4,64 ou 3,49. Caso supere os 8,33 retomaria sinal de alta com projeções nos 10,61 ou 14,3.</t>
  </si>
  <si>
    <t>RCSL4 está em clara tendência de baixa pelas médias de 21 e 200 dias e segue em movimento de baixa. Abaixo dos 0,86 pode buscar suportes 0,69 ou 0,52. Teria sinal de repique altista fechando acima dos 0,98 mirando resistências em 1,4 ou 1,73.</t>
  </si>
  <si>
    <t>RDOR3 está em tendência de alta pelas médias de 21 e 200 dias e vai mantendo sinal de força altista. Acima dos 44,5 pode buscar projeções nos 46,59 ou 52,67. Teria sinal de realização na perda dos 43,32 mirando os 36,74 ou 33,69.</t>
  </si>
  <si>
    <t>RIAA3 está em tendência de alta pelas médias de 21 e 200 dias, mas começa a dar sinal de possível realização. Abaixo dos 10,8 poderia realizar na direção dos suportes 6,64 ou 5,17. Caso supere os 11,38 retomaria sinal de alta com projeções nos 14,3 ou 19,04. O IFR sobrecomprado alerta realizações se perder 10,8.</t>
  </si>
  <si>
    <t>ROMI3 está em tendência de alta pelas médias de 21 e 200 dias, mas começa a dar sinal de possível realização. Abaixo dos 7,41 poderia realizar na direção dos suportes 5,6 ou 4,84. Caso supere os 8,03 retomaria sinal de alta com projeções nos 9,53 ou 11,96.</t>
  </si>
  <si>
    <t>RAIL3 está em tendência de alta pelas médias de 21 e 200 dias, mas começa a dar sinal de possível realização. Abaixo dos 18,45 poderia realizar na direção dos suportes 15,55 ou 14,31. Caso supere os 19,54 retomaria sinal de alta com projeções nos 22 ou 25,99.</t>
  </si>
  <si>
    <t>SAPR3 está em tendência de alta pelas médias de 21 e 200 dias, mas começa a dar sinal de possível realização. Abaixo dos 9,06 poderia realizar na direção dos suportes 6,99 ou 5,87. Caso supere os 9,35 retomaria sinal de alta com projeções nos 10,6 ou 12,83.</t>
  </si>
  <si>
    <t>SAPR4 está em tendência de alta pelas médias de 21 e 200 dias e vai mantendo sinal de força altista. Acima dos 8,03 pode buscar projeções nos 8,83 ou 10,34. Teria sinal de realização na perda dos 7,83 mirando os 6,38 ou 5,62.</t>
  </si>
  <si>
    <t>SAPR11 está em tendência de alta pelas médias de 21 e 200 dias, mas começa a dar sinal de possível realização. Abaixo dos 40,44 poderia realizar na direção dos suportes 32,39 ou 28,2. Caso supere os 41,55 retomaria sinal de alta com projeções nos 45,94 ou 54,31.</t>
  </si>
  <si>
    <t>SANB3 está em tendência de baixa pelas médias de 21 e 200 dias, mas começa a dar sinais de repiques de alta. Acima dos 14,1 teria sinal de repique altista mirando resistências nos 14,76 ou 15,52. Já uma perda dos 13,52 traria de volta o sinal de baixa projetando de 13,13 a 12,75.</t>
  </si>
  <si>
    <t>SANB4 está em clara tendência de baixa pelas médias de 21 e 200 dias e segue em movimento de baixa. Abaixo dos 13,79 pode buscar suportes 13,4 ou 13. Teria sinal de repique altista fechando acima dos 13,97 mirando resistências em 14,67 ou 15,45.</t>
  </si>
  <si>
    <t>SANB11 está em clara tendência de baixa pelas médias de 21 e 200 dias e segue em movimento de baixa. Abaixo dos 27,65 pode buscar suportes 26,95 ou 26,18. Teria sinal de repique altista fechando acima dos 28,04 mirando resistências em 29,41 ou 30,93.</t>
  </si>
  <si>
    <t>SMTO3 está em tendência de alta pelas médias de 21 e 200 dias, mas começa a dar sinal de possível realização. Abaixo dos 20,2 poderia realizar na direção dos suportes 17,11 ou 15,62. Caso supere os 20,8 retomaria sinal de alta com projeções nos 21,91 ou 24,87.</t>
  </si>
  <si>
    <t>SHUL4 está em tendência de alta pelas médias de 21 e 200 dias, mas começa a dar sinal de possível realização. Abaixo dos 5,02 poderia realizar na direção dos suportes 4,2 ou 3,84. Caso supere os 5,15 retomaria sinal de alta com projeções nos 5,35 ou 6,06.</t>
  </si>
  <si>
    <t>Seagate Technology Holdings Plc</t>
  </si>
  <si>
    <t>S1TX34</t>
  </si>
  <si>
    <t>S1TX34 está em clara tendência de baixa pelas médias de 21 e 200 dias e segue em movimento de baixa. Abaixo dos 57,89 pode buscar suportes 48,09 ou 38,29. Teria sinal de repique altista fechando acima dos 61,9 mirando resistências em 89,59 ou 109,18. O IFR sobrevendido alerta para recuperações se superar 61,9</t>
  </si>
  <si>
    <t>SEER3 está em tendência de alta pelas médias de 21 e 200 dias, mas começa a dar sinal de possível realização. Abaixo dos 17,51 poderia realizar na direção dos suportes 12,73 ou 11,02. Caso supere os 18,25 retomaria sinal de alta com projeções nos 21,66 ou 27,18.</t>
  </si>
  <si>
    <t>CSNA3 está em clara tendência de baixa pelas médias de 21 e 200 dias e segue em movimento de baixa. Abaixo dos 5,25 pode buscar suportes 4,76 ou 4,27. Teria sinal de repique altista fechando acima dos 5,67 mirando resistências em 6,83 ou 7,8.</t>
  </si>
  <si>
    <t>Sigma Lithium Corp</t>
  </si>
  <si>
    <t>S2GM34</t>
  </si>
  <si>
    <t>S2GM34 está em clara tendência de baixa pelas médias de 21 e 200 dias e segue em movimento de baixa. Abaixo dos 12,44 pode buscar suportes 10,72 ou 9. Teria sinal de repique altista fechando acima dos 13,41 mirando resistências em 18 ou 21,43. O IFR sobrevendido alerta para recuperações se superar 13,41</t>
  </si>
  <si>
    <t>SIMH3 está em tendência de alta pelas médias de 21 e 200 dias, mas começa a dar sinal de possível realização. Abaixo dos 15,73 poderia realizar na direção dos suportes 7,88 ou 4,92. Caso supere os 17,43 retomaria sinal de alta com projeções nos 23,33 ou 32,88.</t>
  </si>
  <si>
    <t>SKHY34 está em clara tendência de baixa pelas médias de 21 e 200 dias e segue em movimento de baixa. Abaixo dos 41,21 pode buscar suportes 34,1 ou 27. Teria sinal de repique altista fechando acima dos 45 mirando resistências em 64,2 ou 78,4. O IFR sobrevendido alerta para recuperações se superar 45</t>
  </si>
  <si>
    <t>SLCE3 está em tendência de alta no longo prazo, teve uma correção no curto prazo, mas pode estar retomando sinal de altas. Acima dos 17,06 pode buscar 18,12 ou 19,1. Abaixo dos 16,52 retomaria sinal de realização mirando suportes em 16,02 ou 15,53.</t>
  </si>
  <si>
    <t>SMFT3 está em tendência de alta pelas médias de 21 e 200 dias, mas começa a dar sinal de possível realização. Abaixo dos 24,38 poderia realizar na direção dos suportes 16,55 ou 13,59. Caso supere os 26,1 retomaria sinal de alta com projeções nos 32 ou 41,55.</t>
  </si>
  <si>
    <t>Snowflake Inc</t>
  </si>
  <si>
    <t>S2NW34</t>
  </si>
  <si>
    <t>S2NW34 apesar de estar em tendência de alta no longo prazo pela média de 200 dias, no curto prazo está em realização. Abaixo dos 38,5 pode seguir em baixa no curto prazo mirando suportes em 36,21 ou 33,92. Teria sinal de retomada altista fechando acima dos 40,59 mirando resistências em 45,9 ou 50,47.</t>
  </si>
  <si>
    <t>SPCX34 está em clara tendência de baixa pelas médias de 21 e 200 dias e segue em movimento de baixa. Abaixo dos 47,49 pode buscar suportes 44,09 ou 40,7. Teria sinal de repique altista fechando acima dos 52,18 mirando resistências em 58,47 ou 65,25.</t>
  </si>
  <si>
    <t>STOC34 está em tendência de baixa pela média de 200 dias, a parece ter completado movimento de repique de alta de curto prazo e pode estar retomando o movimento baixista. Abaixo dos 55,51 pode seguir em queda na direção dos suportes 46,87 ou 42,13. Teria sinal de repique altista fechando acima dos 58,65 mirando resistências em 62,19 ou 71,65.</t>
  </si>
  <si>
    <t>M2ST34 apesar de estar em tendência de alta no longo prazo pela média de 200 dias, no curto prazo está em realização. Abaixo dos 10,3 pode seguir em baixa no curto prazo mirando suportes em 9,58 ou 8,61. Teria sinal de retomada altista fechando acima dos 10,77 mirando resistências em 12,69 ou 14,61.</t>
  </si>
  <si>
    <t>SUZB3 está em tendência de baixa pelas médias de 21 e 200 dias, mas começa a dar sinais de repiques de alta. Acima dos 43,14 teria sinal de repique altista mirando resistências nos 47,58 ou 51,89. Já uma perda dos 42,11 traria de volta o sinal de baixa projetando de 40,6 a 38,44.</t>
  </si>
  <si>
    <t>SYNE3 está em tendência de baixa pela média de 200 dias, a parece ter completado movimento de repique de alta de curto prazo e pode estar retomando o movimento baixista. Abaixo dos 3,75 pode seguir em queda na direção dos suportes 3,48 ou 3,28. Teria sinal de repique altista fechando acima dos 3,83 mirando resistências em 4,11 ou 4,49.</t>
  </si>
  <si>
    <t>Synopsys, Inc</t>
  </si>
  <si>
    <t>S1NP34</t>
  </si>
  <si>
    <t>S1NP34 está em clara tendência de baixa pelas médias de 21 e 200 dias e segue em movimento de baixa. Abaixo dos 53,34 pode buscar suportes 49,86 ou 46,38. Teria sinal de repique altista fechando acima dos 55,24 mirando resistências em 64,6 ou 71,55.</t>
  </si>
  <si>
    <t>TAEE4 está em tendência de alta pelas médias de 21 e 200 dias, mas começa a dar sinal de possível realização. Abaixo dos 15,05 poderia realizar na direção dos suportes 13,41 ou 12,69. Caso supere os 15,26 retomaria sinal de alta com projeções nos 15,71 ou 17,13.</t>
  </si>
  <si>
    <t>TAEE11 está em tendência de alta pelas médias de 21 e 200 dias, mas começa a dar sinal de possível realização. Abaixo dos 44,75 poderia realizar na direção dos suportes 39,77 ou 37,56. Caso supere os 45,43 retomaria sinal de alta com projeções nos 46,91 ou 51,32.</t>
  </si>
  <si>
    <t>TSMC34 apesar de estar em tendência de alta no longo prazo pela média de 200 dias, no curto prazo está em realização. Abaixo dos 257,49 pode seguir em baixa no curto prazo mirando suportes em 241,47 ou 225,45. Teria sinal de retomada altista fechando acima dos 265,19 mirando resistências em 309,32 ou 341,35.</t>
  </si>
  <si>
    <t>TASA3 está em tendência de alta pelas médias de 21 e 200 dias, mas começa a dar sinal de possível realização. Abaixo dos 11,47 poderia realizar na direção dos suportes 7,77 ou 6,4. Caso supere os 12,2 retomaria sinal de alta com projeções nos 14,93 ou 19,36. O IFR sobrecomprado alerta realizações se perder 11,47.</t>
  </si>
  <si>
    <t>TASA4 está em tendência de alta pelas médias de 21 e 200 dias, mas começa a dar sinal de possível realização. Abaixo dos 9,55 poderia realizar na direção dos suportes 7,4 ou 6,39. Caso supere os 10,65 retomaria sinal de alta com projeções nos 12,65 ou 15,9.</t>
  </si>
  <si>
    <t>TGMA3 está em tendência de alta pelas médias de 21 e 200 dias, mas começa a dar sinal de possível realização. Abaixo dos 50,23 poderia realizar na direção dos suportes 34,95 ou 29,94. Caso supere os 51,16 retomaria sinal de alta com projeções nos 61,17 ou 77,38. O IFR sobrecomprado alerta realizações se perder 50,23.</t>
  </si>
  <si>
    <t>VIVT3 apesar de estar em tendência de baixa no longo prazo pela média de 200 dias, no curto prazo está com sinal de recuperação favorecendo repiques de alta. Acima dos 33,19 pode seguir repique altista na direção resistências nos 35,61 ou 39,53. Caso perca os 32,55 teria sinal de baixa projetando de 29,27 a 28,05. O IFR sobrecomprado alerta realizações se perder 32,55.</t>
  </si>
  <si>
    <t>TEND3 apesar de estar em tendência de baixa no longo prazo pela média de 200 dias, no curto prazo está com sinal de recuperação favorecendo repiques de alta. Acima dos 29,13 pode seguir repique altista na direção resistências nos 32,01 ou 35,84. Caso perca os 28,13 teria sinal de baixa projetando de 25,8 a 23,88.</t>
  </si>
  <si>
    <t>TSLA34 está em tendência de baixa pela média de 200 dias, a parece ter completado movimento de repique de alta de curto prazo e pode estar retomando o movimento baixista. Abaixo dos 58,13 pode seguir em queda na direção dos suportes 55,42 ou 53,13. Teria sinal de repique altista fechando acima dos 62,8 mirando resistências em 67,36 ou 74,74.</t>
  </si>
  <si>
    <t>GSGI34 está em clara tendência de baixa pelas médias de 21 e 200 dias e segue em movimento de baixa. Abaixo dos 144,71 pode buscar suportes 139,15 ou 133,59. Teria sinal de repique altista fechando acima dos 152,86 mirando resistências em 162,69 ou 173,8.</t>
  </si>
  <si>
    <t>TIMS3 apesar de estar em tendência de baixa no longo prazo pela média de 200 dias, no curto prazo está com sinal de recuperação favorecendo repiques de alta. Acima dos 20,05 pode seguir repique altista na direção resistências nos 21,37 ou 23,52. Caso perca os 19,24 teria sinal de baixa projetando de 17,9 a 17,23.</t>
  </si>
  <si>
    <t>TOTS3 está em tendência de alta pelas médias de 21 e 200 dias e vai mantendo sinal de força altista. Acima dos 43,75 pode buscar projeções nos 50,27 ou 60,83. Teria sinal de realização na perda dos 42,33 mirando os 33,19 ou 29,92. O padrão de volume favorece a alta. O IFR sobrecomprado alerta realizações se perder 42,33.</t>
  </si>
  <si>
    <t>TFCO4 está em tendência de baixa pela média de 200 dias, a parece ter completado movimento de repique de alta de curto prazo e pode estar retomando o movimento baixista. Abaixo dos 14,33 pode seguir em queda na direção dos suportes 12,81 ou 11,76. Teria sinal de repique altista fechando acima dos 14,64 mirando resistências em 16,18 ou 18,26.</t>
  </si>
  <si>
    <t>TRIS3 está em tendência de alta pelas médias de 21 e 200 dias, mas começa a dar sinal de possível realização. Abaixo dos 6,62 poderia realizar na direção dos suportes 4,78 ou 4,1. Caso supere os 6,95 retomaria sinal de alta com projeções nos 8,29 ou 10,46. O IFR sobrecomprado alerta realizações se perder 6,62.</t>
  </si>
  <si>
    <t>TUPY3 está em tendência de alta pelas médias de 21 e 200 dias e vai mantendo sinal de força altista. Acima dos 20,84 pode buscar projeções nos 23,98 ou 29,07. Teria sinal de realização na perda dos 19,98 mirando os 15,75 ou 14,17. O padrão de volume favorece a alta. O IFR sobrecomprado alerta realizações se perder 19,98.</t>
  </si>
  <si>
    <t>U1BE34 está em tendência de baixa pelas médias de 21 e 200 dias, mas começa a dar sinais de repiques de alta. Acima dos 87,27 teria sinal de repique altista mirando resistências nos 92,99 ou 98,18. Já uma perda dos 84,58 traria de volta o sinal de baixa projetando de 81,98 a 79,38.</t>
  </si>
  <si>
    <t>UGPA3 está em tendência de alta pelas médias de 21 e 200 dias, mas começa a dar sinal de possível realização. Abaixo dos 38,61 poderia realizar na direção dos suportes 36,11 ou 34,59. Caso supere os 41 retomaria sinal de alta com projeções nos 44,02 ou 48,91.</t>
  </si>
  <si>
    <t>FIQE3 está em tendência de alta pelas médias de 21 e 200 dias, mas começa a dar sinal de possível realização. Abaixo dos 6,18 poderia realizar na direção dos suportes 4,91 ou 4,46. Caso supere os 6,34 retomaria sinal de alta com projeções nos 7,22 ou 8,65.</t>
  </si>
  <si>
    <t>UNIP6 está em clara tendência de baixa pelas médias de 21 e 200 dias e segue em movimento de baixa. Abaixo dos 58,44 pode buscar suportes 55,73 ou 53,65. Teria sinal de repique altista fechando acima dos 60,28 mirando resistências em 62,44 ou 66,58.</t>
  </si>
  <si>
    <t>USIM3 está em clara tendência de baixa pelas médias de 21 e 200 dias e segue em movimento de baixa. Abaixo dos 6,11 pode buscar suportes 5,72 ou 5,33. Teria sinal de repique altista fechando acima dos 6,39 mirando resistências em 7,36 ou 8,13.</t>
  </si>
  <si>
    <t>USIM5 está em clara tendência de baixa pelas médias de 21 e 200 dias e segue em movimento de baixa. Abaixo dos 6,25 pode buscar suportes 5,76 ou 5,27. Teria sinal de repique altista fechando acima dos 6,6 mirando resistências em 7,83 ou 8,8. O IFR sobrevendido alerta para recuperações se superar 6,6</t>
  </si>
  <si>
    <t>VALE3 está em clara tendência de baixa pelas médias de 21 e 200 dias e segue em movimento de baixa. Abaixo dos 61,4 pode buscar suportes 57,42 ou 53,44. Teria sinal de repique altista fechando acima dos 63,52 mirando resistências em 74,27 ou 82,22. O IFR sobrevendido alerta para recuperações se superar 63,52</t>
  </si>
  <si>
    <t>VLID3 está em tendência de alta pelas médias de 21 e 200 dias, mas começa a dar sinal de possível realização. Abaixo dos 19,06 poderia realizar na direção dos suportes 17,03 ou 15,96. Caso supere os 19,68 retomaria sinal de alta com projeções nos 20,49 ou 22,62.</t>
  </si>
  <si>
    <t>VAMO3 está em tendência de alta pelas médias de 21 e 200 dias, mas começa a dar sinal de possível realização. Abaixo dos 6,06 poderia realizar na direção dos suportes 3,67 ou 2,65. Caso supere os 6,48 retomaria sinal de alta com projeções nos 6,97 ou 9.</t>
  </si>
  <si>
    <t>VBBR3 está em tendência de alta no longo prazo, teve uma correção no curto prazo, mas pode estar retomando sinal de altas. Acima dos 37,25 pode buscar 41,27 ou 44,69. Abaixo dos 35,73 retomaria sinal de realização mirando suportes em 34,01 ou 32,3.</t>
  </si>
  <si>
    <t>Visa Inc</t>
  </si>
  <si>
    <t>VISA34</t>
  </si>
  <si>
    <t>VISA34 está em tendência de alta pelas médias de 21 e 200 dias e vai mantendo sinal de força altista. Acima dos 104,46 pode buscar projeções nos 113,7 ou 128,66. Teria sinal de realização na perda dos 102,25 mirando os 89,5 ou 84,87. O IFR sobrecomprado alerta realizações se perder 102,25.</t>
  </si>
  <si>
    <t>VTRU3 está em tendência de alta pelas médias de 21 e 200 dias, mas começa a dar sinal de possível realização. Abaixo dos 19,97 poderia realizar na direção dos suportes 14,77 ou 12,9. Caso supere os 20,79 retomaria sinal de alta com projeções nos 24,51 ou 30,53. O IFR sobrecomprado alerta realizações se perder 19,97.</t>
  </si>
  <si>
    <t>VIVA3 está em tendência de alta pelas médias de 21 e 200 dias, mas começa a dar sinal de possível realização. Abaixo dos 26,8 poderia realizar na direção dos suportes 21,21 ou 18,49. Caso supere os 27,29 retomaria sinal de alta com projeções nos 29,99 ou 35,41.</t>
  </si>
  <si>
    <t>VVEO3 está em tendência de baixa pela média de 200 dias, a parece ter completado movimento de repique de alta de curto prazo e pode estar retomando o movimento baixista. Abaixo dos 0,94 pode seguir em queda na direção dos suportes 0,73 ou 0,61. Teria sinal de repique altista fechando acima dos 1,01 mirando resistências em 1,11 ou 1,34.</t>
  </si>
  <si>
    <t>VULC3 está em tendência de alta pelas médias de 21 e 200 dias, mas começa a dar sinal de possível realização. Abaixo dos 15,62 poderia realizar na direção dos suportes 13,2 ou 12,14. Caso supere os 15,94 retomaria sinal de alta com projeções nos 16,63 ou 18,74.</t>
  </si>
  <si>
    <t>WALM34 está em tendência de alta pelas médias de 21 e 200 dias e vai mantendo sinal de força altista. Acima dos 38,43 pode buscar projeções nos 42,4 ou 48,83. Teria sinal de realização na perda dos 36,5 mirando os 32 ou 30,01. O IFR sobrecomprado alerta realizações se perder 36,5.</t>
  </si>
  <si>
    <t>Walt Disney Co</t>
  </si>
  <si>
    <t>DISB34</t>
  </si>
  <si>
    <t>DISB34 está em tendência de alta pelas médias de 21 e 200 dias e vai mantendo sinal de força altista. Acima dos 38,25 pode buscar projeções nos 41,18 ou 45,93. Teria sinal de realização na perda dos 37,44 mirando os 33,5 ou 32,03. O padrão de volume favorece a alta.</t>
  </si>
  <si>
    <t>WEGE3 está em clara tendência de baixa pelas médias de 21 e 200 dias e segue em movimento de baixa. Abaixo dos 44 pode buscar suportes 41,3 ou 38,61. Teria sinal de repique altista fechando acima dos 45,49 mirando resistências em 52,71 ou 58,09. O IFR sobrevendido alerta para recuperações se superar 45,49</t>
  </si>
  <si>
    <t>Wells Fargo &amp; Company</t>
  </si>
  <si>
    <t>WFCO34</t>
  </si>
  <si>
    <t>WFCO34 está em tendência de baixa pela média de 200 dias, a parece ter completado movimento de repique de alta de curto prazo e pode estar retomando o movimento baixista. Abaixo dos 102,52 pode seguir em queda na direção dos suportes 98,38 ou 95,24. Teria sinal de repique altista fechando acima dos 105,2 mirando resistências em 108,54 ou 114,81.</t>
  </si>
  <si>
    <t>W1DC34 está em clara tendência de baixa pelas médias de 21 e 200 dias e segue em movimento de baixa. Abaixo dos 1694,2 pode buscar suportes 1472,41 ou 1250,62. Teria sinal de repique altista fechando acima dos 1839,65 mirando resistências em 2411,96 ou 2855,53.</t>
  </si>
  <si>
    <t>WIZC3 está em clara tendência de baixa pelas médias de 21 e 200 dias e segue em movimento de baixa. Abaixo dos 6,47 pode buscar suportes 5,63 ou 4,79. Teria sinal de repique altista fechando acima dos 7,09 mirando resistências em 9,18 ou 10,85. O IFR sobrevendido alerta para recuperações se superar 7,09</t>
  </si>
  <si>
    <t>YDUQ3 está em tendência de alta pelas médias de 21 e 200 dias, mas começa a dar sinal de possível realização. Abaixo dos 13,53 poderia realizar na direção dos suportes 10,34 ou 8,94. Caso supere os 14 retomaria sinal de alta com projeções nos 14,87 ou 17,66.</t>
  </si>
  <si>
    <t>BREW11 está em tendência de alta pelas médias de 21 e 200 dias, mas começa a dar sinal de possível realização. Abaixo dos 167,43 poderia realizar na direção dos suportes 144,64 ou 135,7. Caso supere os 167,9 retomaria sinal de alta com projeções nos 173,54 ou 191,4.</t>
  </si>
  <si>
    <t>BCIC11 está em tendência de alta pelas médias de 21 e 200 dias, mas começa a dar sinal de possível realização. Abaixo dos 157,08 poderia realizar na direção dos suportes 134,98 ou 126,51. Caso supere os 159,16 retomaria sinal de alta com projeções nos 162,37 ou 179,29.</t>
  </si>
  <si>
    <t>BDEF11 está em tendência de alta pelas médias de 21 e 200 dias, mas começa a dar sinal de possível realização. Abaixo dos 190,24 poderia realizar na direção dos suportes 164,04 ou 153,66. Caso supere os 191,98 retomaria sinal de alta com projeções nos 197,6 ou 218,34.</t>
  </si>
  <si>
    <t>DOLA11 está em tendência de alta pelas médias de 21 e 200 dias e vai mantendo sinal de força altista. Acima dos 10,17 pode buscar projeções nos 10,44 ou 10,78. Teria sinal de realização na perda dos 9,88 mirando os 9,7 ou 9,53. O padrão de volume favorece a alta.</t>
  </si>
  <si>
    <t>BBOV11 está em tendência de alta pelas médias de 21 e 200 dias, mas começa a dar sinal de possível realização. Abaixo dos 106,8 poderia realizar na direção dos suportes 95,39 ou 90,41. Caso supere os 108,42 retomaria sinal de alta com projeções nos 111,5 ou 121,45.</t>
  </si>
  <si>
    <t>SPBZ11 apesar de estar em tendência de alta no longo prazo pela média de 200 dias, no curto prazo está em realização. Abaixo dos 122,84 pode seguir em baixa no curto prazo mirando suportes em 120,09 ou 118,34. Teria sinal de retomada altista fechando acima dos 125,75 mirando resistências em 129,24 ou 134,9.</t>
  </si>
  <si>
    <t>BZEQ11 está em tendência de baixa pela média de 200 dias, a parece ter completado movimento de repique de alta de curto prazo e pode estar retomando o movimento baixista. Abaixo dos 114,8 pode seguir em queda na direção dos suportes 102,83 ou 97,4. Teria sinal de repique altista fechando acima dos 116,23 mirando resistências em 120,4 ou 131,25.</t>
  </si>
  <si>
    <t>AUVP11 está em tendência de alta pelas médias de 21 e 200 dias, mas começa a dar sinal de possível realização. Abaixo dos 149,59 poderia realizar na direção dos suportes 128,45 ou 120,55. Caso supere os 153,99 retomaria sinal de alta com projeções nos 169,77 ou 195,31.</t>
  </si>
  <si>
    <t>BOVB11 está em tendência de alta pelas médias de 21 e 200 dias, mas começa a dar sinal de possível realização. Abaixo dos 208,42 poderia realizar na direção dos suportes 186,59 ou 177,69. Caso supere os 211,83 retomaria sinal de alta com projeções nos 215,38 ou 233,17.</t>
  </si>
  <si>
    <t>COIN11 apesar de estar em tendência de alta no longo prazo pela média de 200 dias, no curto prazo está em realização. Abaixo dos 41,7 pode seguir em baixa no curto prazo mirando suportes em 40,14 ou 38,59. Teria sinal de retomada altista fechando acima dos 42,99 mirando resistências em 46,73 ou 49,83.</t>
  </si>
  <si>
    <t>SPYI11 apesar de estar em tendência de alta no longo prazo pela média de 200 dias, no curto prazo está em realização. Abaixo dos 103,88 pode seguir em baixa no curto prazo mirando suportes em 102,13 ou 100,38. Teria sinal de retomada altista fechando acima dos 105,68 mirando resistências em 109,53 ou 113,02.</t>
  </si>
  <si>
    <t>Etf BV Xbci</t>
  </si>
  <si>
    <t>XBCI11</t>
  </si>
  <si>
    <t>XBCI11 está em clara tendência de baixa pelas médias de 21 e 200 dias e segue em movimento de baixa. Abaixo dos 89,61 pode buscar suportes 84,66 ou 79,71. Teria sinal de repique altista fechando acima dos 94,6 mirando resistências em 105,62 ou 115,51.</t>
  </si>
  <si>
    <t>QQQI11 está em clara tendência de baixa pelas médias de 21 e 200 dias e segue em movimento de baixa. Abaixo dos 90,05 pode buscar suportes 87,16 ou 84,28. Teria sinal de repique altista fechando acima dos 92,2 mirando resistências em 99,38 ou 105,14. O IFR sobrevendido alerta para recuperações se superar 92,2</t>
  </si>
  <si>
    <t>Global X Copper Miners</t>
  </si>
  <si>
    <t>BCPX39</t>
  </si>
  <si>
    <t>BCPX39 está em clara tendência de baixa pelas médias de 21 e 200 dias e segue em movimento de baixa. Abaixo dos 36,74 pode buscar suportes 34,01 ou 31,28. Teria sinal de repique altista fechando acima dos 37,99 mirando resistências em 45,56 ou 51,01. O IFR sobrevendido alerta para recuperações se superar 37,99</t>
  </si>
  <si>
    <t>BITH11 apesar de estar em tendência de alta no longo prazo pela média de 200 dias, no curto prazo está em realização. Abaixo dos 90,7 pode seguir em baixa no curto prazo mirando suportes em 87,06 ou 83,43. Teria sinal de retomada altista fechando acima dos 92,84 mirando resistências em 102,46 ou 109,72.</t>
  </si>
  <si>
    <t>ETHE11 apesar de estar em tendência de alta no longo prazo pela média de 200 dias, no curto prazo está em realização. Abaixo dos 34,01 pode seguir em baixa no curto prazo mirando suportes em 31,6 ou 29,2. Teria sinal de retomada altista fechando acima dos 35,15 mirando resistências em 41,79 ou 46,59.</t>
  </si>
  <si>
    <t>HASH11 apesar de estar em tendência de alta no longo prazo pela média de 200 dias, no curto prazo está em realização. Abaixo dos 51,86 pode seguir em baixa no curto prazo mirando suportes em 49,45 ou 47,05. Teria sinal de retomada altista fechando acima dos 53,23 mirando resistências em 59,64 ou 64,44.</t>
  </si>
  <si>
    <t>CHIP11 está em clara tendência de baixa pelas médias de 21 e 200 dias e segue em movimento de baixa. Abaixo dos 32,24 pode buscar suportes 29,55 ou 26,86. Teria sinal de repique altista fechando acima dos 33,5 mirando resistências em 40,93 ou 46,3. O IFR sobrevendido alerta para recuperações se superar 33,5</t>
  </si>
  <si>
    <t>HODL11 apesar de estar em tendência de alta no longo prazo pela média de 200 dias, no curto prazo está em realização. Abaixo dos 67,7 pode seguir em baixa no curto prazo mirando suportes em 64,84 ou 61,98. Teria sinal de retomada altista fechando acima dos 69,99 mirando resistências em 76,94 ou 82,65.</t>
  </si>
  <si>
    <t>WRLD11 apesar de estar em tendência de alta no longo prazo pela média de 200 dias, no curto prazo está em realização. Abaixo dos 140,8 pode seguir em baixa no curto prazo mirando suportes em 137,64 ou 134,49. Teria sinal de retomada altista fechando acima dos 144,5 mirando resistências em 151 ou 157,3.</t>
  </si>
  <si>
    <t>Investobest</t>
  </si>
  <si>
    <t>BEST11</t>
  </si>
  <si>
    <t>BEST11 está em tendência de alta pelas médias de 21 e 200 dias, mas começa a dar sinal de possível realização. Abaixo dos 129,82 poderia realizar na direção dos suportes 113,32 ou 106,69. Caso supere os 131,16 retomaria sinal de alta com projeções nos 134,75 ou 147,99.</t>
  </si>
  <si>
    <t>BTER11 está em tendência de baixa pela média de 200 dias, a parece ter completado movimento de repique de alta de curto prazo e pode estar retomando o movimento baixista. Abaixo dos 23,86 pode seguir em queda na direção dos suportes 20,83 ou 19,23. Teria sinal de repique altista fechando acima dos 24,09 mirando resistências em 25,99 ou 29,17.</t>
  </si>
  <si>
    <t>GPUS11 apesar de estar em tendência de alta no longo prazo pela média de 200 dias, no curto prazo está em realização. Abaixo dos 116,21 pode seguir em baixa no curto prazo mirando suportes em 113,75 ou 111,3. Teria sinal de retomada altista fechando acima dos 117,57 mirando resistências em 124,14 ou 129,04.</t>
  </si>
  <si>
    <t>UTLL11 está em tendência de alta pelas médias de 21 e 200 dias, mas começa a dar sinal de possível realização. Abaixo dos 140,19 poderia realizar na direção dos suportes 121,7 ou 114. Caso supere os 141,46 retomaria sinal de alta com projeções nos 146,6 ou 161,98.</t>
  </si>
  <si>
    <t>VWRA11 apesar de estar em tendência de alta no longo prazo pela média de 200 dias, no curto prazo está em realização. Abaixo dos 109,2 pode seguir em baixa no curto prazo mirando suportes em 107,09 ou 104,99. Teria sinal de retomada altista fechando acima dos 110,51 mirando resistências em 116,01 ou 120,21.</t>
  </si>
  <si>
    <t>BTLT39 apesar de estar em tendência de baixa no longo prazo pela média de 200 dias, no curto prazo está com sinal de recuperação favorecendo repiques de alta. Acima dos 27,56 pode seguir repique altista na direção resistências nos 28,26 ou 30,01. Caso perca os 27,18 teria sinal de baixa projetando de 25,42 a 24,54.</t>
  </si>
  <si>
    <t>IBIT39 apesar de estar em tendência de alta no longo prazo pela média de 200 dias, no curto prazo está em realização. Abaixo dos 75,88 pode seguir em baixa no curto prazo mirando suportes em 72,75 ou 69,62. Teria sinal de retomada altista fechando acima dos 78 mirando resistências em 86 ou 92,25.</t>
  </si>
  <si>
    <t>BOVA11 está em tendência de alta pelas médias de 21 e 200 dias, mas começa a dar sinal de possível realização. Abaixo dos 199,89 poderia realizar na direção dos suportes 178,68 ou 169,92. Caso supere os 203,07 retomaria sinal de alta com projeções nos 207 ou 224,5.</t>
  </si>
  <si>
    <t>CAPE11 está em tendência de alta pelas médias de 21 e 200 dias, mas começa a dar sinal de possível realização. Abaixo dos 162,25 poderia realizar na direção dos suportes 144,14 ou 136,94. Caso supere os 167,43 retomaria sinal de alta com projeções nos 181,82 ou 205,11.</t>
  </si>
  <si>
    <t>EWBZ11 está em tendência de alta pelas médias de 21 e 200 dias, mas começa a dar sinal de possível realização. Abaixo dos 151,19 poderia realizar na direção dos suportes 128,07 ou 119,26. Caso supere os 153,06 retomaria sinal de alta com projeções nos 156,57 ou 174,18.</t>
  </si>
  <si>
    <t>BRAX11 está em tendência de alta pelas médias de 21 e 200 dias, mas começa a dar sinal de possível realização. Abaixo dos 170,13 poderia realizar na direção dos suportes 152,1 ou 143,85. Caso supere os 172,74 retomaria sinal de alta com projeções nos 178,77 ou 195,25.</t>
  </si>
  <si>
    <t>iShares MSCI South Korea Capped ETF</t>
  </si>
  <si>
    <t>BEWY39</t>
  </si>
  <si>
    <t>BEWY39 está em clara tendência de baixa pelas médias de 21 e 200 dias e segue em movimento de baixa. Abaixo dos 93,6 pode buscar suportes 83,56 ou 73,53. Teria sinal de repique altista fechando acima dos 98,69 mirando resistências em 126,06 ou 146,12. O IFR sobrevendido alerta para recuperações se superar 98,69</t>
  </si>
  <si>
    <t>IVVB11 apesar de estar em tendência de alta no longo prazo pela média de 200 dias, no curto prazo está em realização. Abaixo dos 432,2 pode seguir em baixa no curto prazo mirando suportes em 424,34 ou 416,49. Teria sinal de retomada altista fechando acima dos 438,49 mirando resistências em 457,62 ou 473,32.</t>
  </si>
  <si>
    <t>BSLV39 está em clara tendência de baixa pelas médias de 21 e 200 dias e segue em movimento de baixa. Abaixo dos 82,73 pode buscar suportes 77,08 ou 71,43. Teria sinal de repique altista fechando acima dos 84,99 mirando resistências em 101 ou 112,29. O IFR sobrevendido alerta para recuperações se superar 84,99</t>
  </si>
  <si>
    <t>SMAL11 está em tendência de alta pelas médias de 21 e 200 dias, mas começa a dar sinal de possível realização. Abaixo dos 133,59 poderia realizar na direção dos suportes 108,03 ou 98,08. Caso supere os 140,2 retomaria sinal de alta com projeções nos 160,08 ou 192,25.</t>
  </si>
  <si>
    <t>DIVD11 está em tendência de alta pelas médias de 21 e 200 dias, mas começa a dar sinal de possível realização. Abaixo dos 69,5 poderia realizar na direção dos suportes 62,21 ou 59,18. Caso supere os 70,49 retomaria sinal de alta com projeções nos 72 ou 78,05.</t>
  </si>
  <si>
    <t>BOVV11 está em tendência de alta pelas médias de 21 e 200 dias, mas começa a dar sinal de possível realização. Abaixo dos 209,77 poderia realizar na direção dos suportes 187,5 ou 178,07. Caso supere os 212,88 retomaria sinal de alta com projeções nos 218 ou 236,84.</t>
  </si>
  <si>
    <t>DIVO11 está em tendência de alta pelas médias de 21 e 200 dias, mas começa a dar sinal de possível realização. Abaixo dos 144 poderia realizar na direção dos suportes 128,8 ou 122,64. Caso supere os 146,36 retomaria sinal de alta com projeções nos 148,71 ou 161,01.</t>
  </si>
  <si>
    <t>FIND11 está em tendência de alta pelas médias de 21 e 200 dias, mas começa a dar sinal de possível realização. Abaixo dos 221,3 poderia realizar na direção dos suportes 186,45 ou 171,75. Caso supere os 224,84 retomaria sinal de alta com projeções nos 234 ou 263,38.</t>
  </si>
  <si>
    <t>SMAC11 está em tendência de alta pelas médias de 21 e 200 dias, mas começa a dar sinal de possível realização. Abaixo dos 69,7 poderia realizar na direção dos suportes 56,53 ou 51,44. Caso supere os 72,99 retomaria sinal de alta com projeções nos 83,16 ou 99,62.</t>
  </si>
  <si>
    <t>SPXR11 apesar de estar em tendência de alta no longo prazo pela média de 200 dias, no curto prazo está em realização. Abaixo dos 75,21 pode seguir em baixa no curto prazo mirando suportes em 74,35 ou 73,49. Teria sinal de retomada altista fechando acima dos 76,74 mirando resistências em 77,98 ou 79,69.</t>
  </si>
  <si>
    <t>SPXI11 apesar de estar em tendência de alta no longo prazo pela média de 200 dias, no curto prazo está em realização. Abaixo dos 52,66 pode seguir em baixa no curto prazo mirando suportes em 51,72 ou 50,78. Teria sinal de retomada altista fechando acima dos 53,49 mirando resistências em 55,69 ou 57,56.</t>
  </si>
  <si>
    <t>TECK11 apesar de estar em tendência de alta no longo prazo pela média de 200 dias, no curto prazo está em realização. Abaixo dos 118,65 pode seguir em baixa no curto prazo mirando suportes em 114,71 ou 110,78. Teria sinal de retomada altista fechando acima dos 122,02 mirando resistências em 131,37 ou 139,23.</t>
  </si>
  <si>
    <t>UTLI11 está em tendência de baixa pela média de 200 dias, a parece ter completado movimento de repique de alta de curto prazo e pode estar retomando o movimento baixista. Abaixo dos 58,45 pode seguir em queda na direção dos suportes 50,39 ou 47,07. Teria sinal de repique altista fechando acima dos 59,61 mirando resistências em 61,13 ou 67,76.</t>
  </si>
  <si>
    <t>Nu Rend Ibov</t>
  </si>
  <si>
    <t>NDIV11</t>
  </si>
  <si>
    <t>NDIV11 está em tendência de alta pelas médias de 21 e 200 dias, mas começa a dar sinal de possível realização. Abaixo dos 131,42 poderia realizar na direção dos suportes 120,32 ou 114,62. Caso supere os 133,13 retomaria sinal de alta com projeções nos 138,74 ou 150,12.</t>
  </si>
  <si>
    <t>HIGH11 está em tendência de alta pelas médias de 21 e 200 dias, mas começa a dar sinal de possível realização. Abaixo dos 110,54 poderia realizar na direção dos suportes 83,02 ou 71,98. Caso supere os 118,72 retomaria sinal de alta com projeções nos 140,78 ou 176,48.</t>
  </si>
  <si>
    <t>IBOB11 está em tendência de alta pelas médias de 21 e 200 dias, mas começa a dar sinal de possível realização. Abaixo dos 167,39 poderia realizar na direção dos suportes 149,87 ou 142,53. Caso supere os 169,83 retomaria sinal de alta com projeções nos 173,6 ou 188,26.</t>
  </si>
  <si>
    <t>Pibb Ind Brasil 50</t>
  </si>
  <si>
    <t>PIBB11</t>
  </si>
  <si>
    <t>PIBB11 está em tendência de alta pelas médias de 21 e 200 dias, mas começa a dar sinal de possível realização. Abaixo dos 363,87 poderia realizar na direção dos suportes 325,5 ou 308,65. Caso supere os 369,5 retomaria sinal de alta com projeções nos 380 ou 413,68.</t>
  </si>
  <si>
    <t>QBTC11 apesar de estar em tendência de alta no longo prazo pela média de 200 dias, no curto prazo está em realização. Abaixo dos 24,24 pode seguir em baixa no curto prazo mirando suportes em 23,29 ou 22,34. Teria sinal de retomada altista fechando acima dos 24,9 mirando resistências em 27,3 ou 29,19.</t>
  </si>
  <si>
    <t>QLBR11 está em tendência de alta pelas médias de 21 e 200 dias, mas começa a dar sinal de possível realização. Abaixo dos 140,81 poderia realizar na direção dos suportes 115,25 ou 105,53. Caso supere os 146,7 retomaria sinal de alta com projeções nos 166,13 ou 197,58.</t>
  </si>
  <si>
    <t>SPXU11 apesar de estar em tendência de alta no longo prazo pela média de 200 dias, no curto prazo está em realização. Abaixo dos 16,5 pode seguir em baixa no curto prazo mirando suportes em 16,23 ou 15,97. Teria sinal de retomada altista fechando acima dos 16,79 mirando resistências em 17,35 ou 17,87.</t>
  </si>
  <si>
    <t>XINA11 está em clara tendência de baixa pelas médias de 21 e 200 dias e segue em movimento de baixa. Abaixo dos 6,36 pode buscar suportes 6,1 ou 5,85. Teria sinal de repique altista fechando acima dos 6,45 mirando resistências em 7,18 ou 7,68. O IFR sobrevendido alerta para recuperações se superar 6,45</t>
  </si>
  <si>
    <t>BOVX11 está em tendência de alta pelas médias de 21 e 200 dias, mas começa a dar sinal de possível realização. Abaixo dos 20,87 poderia realizar na direção dos suportes 18,65 ou 17,69. Caso supere os 21,19 retomaria sinal de alta com projeções nos 21,73 ou 23,63.</t>
  </si>
  <si>
    <t>NASD11 apesar de estar em tendência de alta no longo prazo pela média de 200 dias, no curto prazo está em realização. Abaixo dos 20,26 pode seguir em baixa no curto prazo mirando suportes em 19,53 ou 18,81. Teria sinal de retomada altista fechando acima dos 20,64 mirando resistências em 22,6 ou 24,04.</t>
  </si>
  <si>
    <t>GOLD11 está em clara tendência de baixa pelas médias de 21 e 200 dias e segue em movimento de baixa. Abaixo dos 20,98 pode buscar suportes 20,3 ou 19,62. Teria sinal de repique altista fechando acima dos 21,4 mirando resistências em 23,17 ou 24,52.</t>
  </si>
  <si>
    <t>XCAP11 está em tendência de baixa pela média de 200 dias, a parece ter completado movimento de repique de alta de curto prazo e pode estar retomando o movimento baixista. Abaixo dos 62,86 pode seguir em queda na direção dos suportes 51,13 ou 46,56. Teria sinal de repique altista fechando acima dos 65,9 mirando resistências em 75,02 ou 89,79.</t>
  </si>
  <si>
    <t>SPXH11 apesar de estar em tendência de alta no longo prazo pela média de 200 dias, no curto prazo está em realização. Abaixo dos 58,77 pode seguir em baixa no curto prazo mirando suportes em 58,1 ou 57,44. Teria sinal de retomada altista fechando acima dos 59,86 mirando resistências em 60,92 ou 62,24.</t>
  </si>
  <si>
    <t>Vaneck Gold Miners ETF</t>
  </si>
  <si>
    <t>GDXB39</t>
  </si>
  <si>
    <t>GDXB39 está em clara tendência de baixa pelas médias de 21 e 200 dias e segue em movimento de baixa. Abaixo dos 136,58 pode buscar suportes 127,95 ou 119,33. Teria sinal de repique altista fechando acima dos 140,95 mirando resistências em 164,49 ou 181,73.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</si>
</sst>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2" zoomScaleNormal="100" workbookViewId="0">
      <selection activeCell="C17" sqref="C17:R343"/>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198</v>
      </c>
      <c r="X3" s="50">
        <f>X7-X10</f>
        <v>63</v>
      </c>
      <c r="Y3" s="51">
        <f>W3/(X3+W3)</f>
        <v>0.75862068965517238</v>
      </c>
      <c r="Z3" s="35" t="s">
        <v>11</v>
      </c>
    </row>
    <row r="4" spans="2:28" ht="15" customHeight="1" x14ac:dyDescent="0.25">
      <c r="B4" s="3"/>
      <c r="C4" s="26"/>
      <c r="D4" s="27"/>
      <c r="E4" s="27"/>
      <c r="F4" s="27"/>
      <c r="G4" s="27"/>
      <c r="H4" s="27"/>
      <c r="I4" s="27"/>
      <c r="J4" s="27"/>
      <c r="K4" s="27"/>
      <c r="L4" s="27"/>
      <c r="M4" s="27"/>
      <c r="N4" s="27"/>
      <c r="O4" s="28"/>
      <c r="P4" s="53"/>
      <c r="Q4" s="27"/>
      <c r="R4" s="29"/>
      <c r="S4" s="20"/>
      <c r="Y4" s="52">
        <f>U10</f>
        <v>0.24590163934426229</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213</v>
      </c>
      <c r="X7" s="33">
        <f>COUNTIF($Q$17:$Q$352,"Baixa")</f>
        <v>109</v>
      </c>
      <c r="Y7" s="33"/>
      <c r="Z7" s="33">
        <f>W7+X7</f>
        <v>322</v>
      </c>
    </row>
    <row r="8" spans="2:28" ht="15" customHeight="1" x14ac:dyDescent="0.25">
      <c r="B8" s="3"/>
      <c r="C8" s="26"/>
      <c r="D8" s="27"/>
      <c r="E8" s="27"/>
      <c r="F8" s="27"/>
      <c r="G8" s="27"/>
      <c r="H8" s="27"/>
      <c r="I8" s="27"/>
      <c r="J8" s="27"/>
      <c r="K8" s="27"/>
      <c r="L8" s="27"/>
      <c r="M8" s="27"/>
      <c r="N8" s="27"/>
      <c r="O8" s="28"/>
      <c r="P8" s="53"/>
      <c r="Q8" s="27"/>
      <c r="R8" s="29"/>
      <c r="S8" s="20"/>
      <c r="W8" s="34">
        <f>W7/Z7</f>
        <v>0.66149068322981364</v>
      </c>
      <c r="X8" s="34">
        <f>X7/Z7</f>
        <v>0.33850931677018631</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61</v>
      </c>
      <c r="V9" s="49" t="s">
        <v>14</v>
      </c>
      <c r="W9" s="45">
        <f>SUMIF(D17:D352,"=*34*",E17:E352)/U9</f>
        <v>2.9836065573770494</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0.24590163934426229</v>
      </c>
      <c r="V10" s="44" t="s">
        <v>9</v>
      </c>
      <c r="W10" s="47">
        <f>COUNTIFS(D17:D352,"=*34*",Q17:Q352,"Alta")</f>
        <v>15</v>
      </c>
      <c r="X10" s="48">
        <f>U9-W10</f>
        <v>46</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46318</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alta pelas médias de 21 e 200 dias, mas começa a dar sinal de possível realização. Abaixo dos 17,38 poderia realizar na direção dos suportes 16,41 ou 15,51. Caso supere os 19,3 retomaria sinal de alta com projeções nos 21,08 ou 23,97.</v>
      </c>
    </row>
    <row r="17" spans="2:260" s="12" customFormat="1" ht="75" customHeight="1" x14ac:dyDescent="0.25">
      <c r="B17" s="3"/>
      <c r="C17" s="9" t="s">
        <v>24</v>
      </c>
      <c r="D17" s="16" t="s">
        <v>25</v>
      </c>
      <c r="E17" s="16">
        <v>4</v>
      </c>
      <c r="F17" s="15">
        <v>13.37</v>
      </c>
      <c r="G17" s="15">
        <v>11.42</v>
      </c>
      <c r="H17" s="15">
        <v>9.4700000000000006</v>
      </c>
      <c r="I17" s="14"/>
      <c r="J17" s="15">
        <v>14.05</v>
      </c>
      <c r="K17" s="15">
        <v>17.940000000000001</v>
      </c>
      <c r="L17" s="15">
        <v>24.24</v>
      </c>
      <c r="M17" s="54"/>
      <c r="N17" s="15">
        <v>69.771669707000001</v>
      </c>
      <c r="O17" s="15">
        <v>31.233484523999998</v>
      </c>
      <c r="P17" s="15" t="s">
        <v>26</v>
      </c>
      <c r="Q17" s="16" t="s">
        <v>27</v>
      </c>
      <c r="R17" s="37" t="s">
        <v>604</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28.5</v>
      </c>
      <c r="G18" s="14">
        <v>26.04</v>
      </c>
      <c r="H18" s="14">
        <v>23.59</v>
      </c>
      <c r="I18" s="14"/>
      <c r="J18" s="14">
        <v>30.05</v>
      </c>
      <c r="K18" s="14">
        <v>34.950000000000003</v>
      </c>
      <c r="L18" s="14">
        <v>42.89</v>
      </c>
      <c r="M18" s="54"/>
      <c r="N18" s="14">
        <v>56.066268846</v>
      </c>
      <c r="O18" s="31">
        <v>22.711016143000002</v>
      </c>
      <c r="P18" s="31" t="s">
        <v>27</v>
      </c>
      <c r="Q18" s="17" t="s">
        <v>27</v>
      </c>
      <c r="R18" s="38" t="s">
        <v>605</v>
      </c>
      <c r="S18" s="10"/>
      <c r="T18" s="11"/>
      <c r="U18" s="11"/>
      <c r="V18" s="11"/>
      <c r="W18" s="36">
        <f>SUM(E17:E352)/X18</f>
        <v>5.1131498470948014</v>
      </c>
      <c r="X18" s="11">
        <f>COUNT(E17:E352)</f>
        <v>327</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3</v>
      </c>
      <c r="F19" s="15">
        <v>316.5</v>
      </c>
      <c r="G19" s="15">
        <v>270.38</v>
      </c>
      <c r="H19" s="15">
        <v>224.26</v>
      </c>
      <c r="I19" s="14"/>
      <c r="J19" s="15">
        <v>334.06</v>
      </c>
      <c r="K19" s="15">
        <v>426.29</v>
      </c>
      <c r="L19" s="15">
        <v>575.54</v>
      </c>
      <c r="M19" s="54"/>
      <c r="N19" s="15">
        <v>26.874072856000002</v>
      </c>
      <c r="O19" s="15">
        <v>26.505381873999998</v>
      </c>
      <c r="P19" s="15" t="s">
        <v>27</v>
      </c>
      <c r="Q19" s="16" t="s">
        <v>26</v>
      </c>
      <c r="R19" s="37" t="s">
        <v>606</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0</v>
      </c>
      <c r="F20" s="14">
        <v>18.079999999999998</v>
      </c>
      <c r="G20" s="14">
        <v>15.85</v>
      </c>
      <c r="H20" s="14">
        <v>13.62</v>
      </c>
      <c r="I20" s="14"/>
      <c r="J20" s="14">
        <v>18.600000000000001</v>
      </c>
      <c r="K20" s="14">
        <v>23.05</v>
      </c>
      <c r="L20" s="14">
        <v>30.26</v>
      </c>
      <c r="M20" s="54"/>
      <c r="N20" s="14">
        <v>24.333390826999999</v>
      </c>
      <c r="O20" s="31">
        <v>7.3882521694999994</v>
      </c>
      <c r="P20" s="31" t="s">
        <v>26</v>
      </c>
      <c r="Q20" s="17" t="s">
        <v>26</v>
      </c>
      <c r="R20" s="38" t="s">
        <v>607</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501</v>
      </c>
      <c r="D21" s="16" t="s">
        <v>502</v>
      </c>
      <c r="E21" s="16">
        <v>7</v>
      </c>
      <c r="F21" s="15">
        <v>6.94</v>
      </c>
      <c r="G21" s="15">
        <v>5.94</v>
      </c>
      <c r="H21" s="15">
        <v>4.9400000000000004</v>
      </c>
      <c r="I21" s="14"/>
      <c r="J21" s="15">
        <v>7.15</v>
      </c>
      <c r="K21" s="15">
        <v>9.14</v>
      </c>
      <c r="L21" s="15">
        <v>12.38</v>
      </c>
      <c r="M21" s="54"/>
      <c r="N21" s="15">
        <v>88.972696017000004</v>
      </c>
      <c r="O21" s="15">
        <v>15.206886285000001</v>
      </c>
      <c r="P21" s="15" t="s">
        <v>27</v>
      </c>
      <c r="Q21" s="16" t="s">
        <v>27</v>
      </c>
      <c r="R21" s="37" t="s">
        <v>608</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7</v>
      </c>
      <c r="F22" s="14">
        <v>34.56</v>
      </c>
      <c r="G22" s="14">
        <v>30.97</v>
      </c>
      <c r="H22" s="14">
        <v>27.39</v>
      </c>
      <c r="I22" s="14"/>
      <c r="J22" s="14">
        <v>36.26</v>
      </c>
      <c r="K22" s="14">
        <v>43.42</v>
      </c>
      <c r="L22" s="14">
        <v>55</v>
      </c>
      <c r="M22" s="54"/>
      <c r="N22" s="14">
        <v>65.256874487999994</v>
      </c>
      <c r="O22" s="31">
        <v>273.55902042999998</v>
      </c>
      <c r="P22" s="31" t="s">
        <v>27</v>
      </c>
      <c r="Q22" s="17" t="s">
        <v>27</v>
      </c>
      <c r="R22" s="38" t="s">
        <v>609</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7</v>
      </c>
      <c r="F23" s="15">
        <v>16.579999999999998</v>
      </c>
      <c r="G23" s="15">
        <v>14.14</v>
      </c>
      <c r="H23" s="15">
        <v>11.71</v>
      </c>
      <c r="I23" s="14"/>
      <c r="J23" s="15">
        <v>18.68</v>
      </c>
      <c r="K23" s="15">
        <v>23.54</v>
      </c>
      <c r="L23" s="15">
        <v>31.42</v>
      </c>
      <c r="M23" s="54"/>
      <c r="N23" s="15">
        <v>53.405286064000002</v>
      </c>
      <c r="O23" s="15">
        <v>46.331673809999998</v>
      </c>
      <c r="P23" s="15" t="s">
        <v>27</v>
      </c>
      <c r="Q23" s="16" t="s">
        <v>27</v>
      </c>
      <c r="R23" s="37" t="s">
        <v>610</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0</v>
      </c>
      <c r="F24" s="14">
        <v>135.19999999999999</v>
      </c>
      <c r="G24" s="14">
        <v>125.8</v>
      </c>
      <c r="H24" s="14">
        <v>116.4</v>
      </c>
      <c r="I24" s="14"/>
      <c r="J24" s="14">
        <v>139.02000000000001</v>
      </c>
      <c r="K24" s="14">
        <v>157.81</v>
      </c>
      <c r="L24" s="14">
        <v>188.21</v>
      </c>
      <c r="M24" s="54"/>
      <c r="N24" s="14">
        <v>26.209163542999999</v>
      </c>
      <c r="O24" s="31">
        <v>50.272609293999999</v>
      </c>
      <c r="P24" s="31" t="s">
        <v>26</v>
      </c>
      <c r="Q24" s="17" t="s">
        <v>26</v>
      </c>
      <c r="R24" s="38" t="s">
        <v>611</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7</v>
      </c>
      <c r="F25" s="15">
        <v>38.28</v>
      </c>
      <c r="G25" s="15">
        <v>35.08</v>
      </c>
      <c r="H25" s="15">
        <v>31.88</v>
      </c>
      <c r="I25" s="14"/>
      <c r="J25" s="15">
        <v>40.950000000000003</v>
      </c>
      <c r="K25" s="15">
        <v>47.34</v>
      </c>
      <c r="L25" s="15">
        <v>57.69</v>
      </c>
      <c r="M25" s="54"/>
      <c r="N25" s="15">
        <v>69.518904425000002</v>
      </c>
      <c r="O25" s="15">
        <v>55.710911095</v>
      </c>
      <c r="P25" s="15" t="s">
        <v>27</v>
      </c>
      <c r="Q25" s="16" t="s">
        <v>27</v>
      </c>
      <c r="R25" s="37" t="s">
        <v>612</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4</v>
      </c>
      <c r="F26" s="14">
        <v>62.53</v>
      </c>
      <c r="G26" s="14">
        <v>57.94</v>
      </c>
      <c r="H26" s="14">
        <v>53.35</v>
      </c>
      <c r="I26" s="14"/>
      <c r="J26" s="14">
        <v>65.069999999999993</v>
      </c>
      <c r="K26" s="14">
        <v>74.239999999999995</v>
      </c>
      <c r="L26" s="14">
        <v>89.08</v>
      </c>
      <c r="M26" s="54"/>
      <c r="N26" s="14">
        <v>40.899750052000002</v>
      </c>
      <c r="O26" s="31">
        <v>45.401055411000002</v>
      </c>
      <c r="P26" s="31" t="s">
        <v>27</v>
      </c>
      <c r="Q26" s="17" t="s">
        <v>26</v>
      </c>
      <c r="R26" s="38" t="s">
        <v>613</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9</v>
      </c>
      <c r="F27" s="15">
        <v>16.59</v>
      </c>
      <c r="G27" s="15">
        <v>15.83</v>
      </c>
      <c r="H27" s="15">
        <v>15.07</v>
      </c>
      <c r="I27" s="14"/>
      <c r="J27" s="15">
        <v>16.97</v>
      </c>
      <c r="K27" s="15">
        <v>18.48</v>
      </c>
      <c r="L27" s="15">
        <v>20.92</v>
      </c>
      <c r="M27" s="54"/>
      <c r="N27" s="15">
        <v>66.559073569999995</v>
      </c>
      <c r="O27" s="15">
        <v>557.58085728999993</v>
      </c>
      <c r="P27" s="15" t="s">
        <v>27</v>
      </c>
      <c r="Q27" s="16" t="s">
        <v>27</v>
      </c>
      <c r="R27" s="37" t="s">
        <v>614</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7</v>
      </c>
      <c r="F28" s="14">
        <v>5.92</v>
      </c>
      <c r="G28" s="14">
        <v>4.6399999999999997</v>
      </c>
      <c r="H28" s="14">
        <v>3.36</v>
      </c>
      <c r="I28" s="14"/>
      <c r="J28" s="14">
        <v>7.5</v>
      </c>
      <c r="K28" s="14">
        <v>10.050000000000001</v>
      </c>
      <c r="L28" s="14">
        <v>14.18</v>
      </c>
      <c r="M28" s="54"/>
      <c r="N28" s="14">
        <v>50.797223914</v>
      </c>
      <c r="O28" s="31">
        <v>15.940617952</v>
      </c>
      <c r="P28" s="31" t="s">
        <v>27</v>
      </c>
      <c r="Q28" s="17" t="s">
        <v>27</v>
      </c>
      <c r="R28" s="38" t="s">
        <v>615</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10</v>
      </c>
      <c r="F29" s="15">
        <v>4.96</v>
      </c>
      <c r="G29" s="15">
        <v>3.75</v>
      </c>
      <c r="H29" s="15">
        <v>2.54</v>
      </c>
      <c r="I29" s="14"/>
      <c r="J29" s="15">
        <v>5.83</v>
      </c>
      <c r="K29" s="15">
        <v>8.24</v>
      </c>
      <c r="L29" s="15">
        <v>12.15</v>
      </c>
      <c r="M29" s="54"/>
      <c r="N29" s="15">
        <v>63.163195571000003</v>
      </c>
      <c r="O29" s="15">
        <v>52.01931519</v>
      </c>
      <c r="P29" s="15" t="s">
        <v>27</v>
      </c>
      <c r="Q29" s="16" t="s">
        <v>27</v>
      </c>
      <c r="R29" s="37" t="s">
        <v>616</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9</v>
      </c>
      <c r="F30" s="14">
        <v>86.41</v>
      </c>
      <c r="G30" s="14">
        <v>80.67</v>
      </c>
      <c r="H30" s="14">
        <v>74.930000000000007</v>
      </c>
      <c r="I30" s="14"/>
      <c r="J30" s="14">
        <v>89.4</v>
      </c>
      <c r="K30" s="14">
        <v>100.87</v>
      </c>
      <c r="L30" s="14">
        <v>119.44</v>
      </c>
      <c r="M30" s="54"/>
      <c r="N30" s="14">
        <v>59.158618158000003</v>
      </c>
      <c r="O30" s="31">
        <v>33.512778474000001</v>
      </c>
      <c r="P30" s="31" t="s">
        <v>27</v>
      </c>
      <c r="Q30" s="17" t="s">
        <v>27</v>
      </c>
      <c r="R30" s="38" t="s">
        <v>617</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618</v>
      </c>
      <c r="D31" s="16" t="s">
        <v>619</v>
      </c>
      <c r="E31" s="16">
        <v>0</v>
      </c>
      <c r="F31" s="15">
        <v>189.42</v>
      </c>
      <c r="G31" s="15">
        <v>129.78</v>
      </c>
      <c r="H31" s="15">
        <v>70.150000000000006</v>
      </c>
      <c r="I31" s="14"/>
      <c r="J31" s="15">
        <v>196.73</v>
      </c>
      <c r="K31" s="15">
        <v>315.99</v>
      </c>
      <c r="L31" s="15">
        <v>508.98</v>
      </c>
      <c r="M31" s="54"/>
      <c r="N31" s="15">
        <v>17.732005034</v>
      </c>
      <c r="O31" s="15">
        <v>2.1082062523999996</v>
      </c>
      <c r="P31" s="15" t="s">
        <v>26</v>
      </c>
      <c r="Q31" s="16" t="s">
        <v>26</v>
      </c>
      <c r="R31" s="37" t="s">
        <v>620</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7</v>
      </c>
      <c r="F32" s="14">
        <v>6.45</v>
      </c>
      <c r="G32" s="14">
        <v>5.03</v>
      </c>
      <c r="H32" s="14">
        <v>3.62</v>
      </c>
      <c r="I32" s="14"/>
      <c r="J32" s="14">
        <v>7.23</v>
      </c>
      <c r="K32" s="14">
        <v>10.050000000000001</v>
      </c>
      <c r="L32" s="14">
        <v>14.62</v>
      </c>
      <c r="M32" s="54"/>
      <c r="N32" s="14">
        <v>67.052136853999997</v>
      </c>
      <c r="O32" s="31">
        <v>8.7847176667000006</v>
      </c>
      <c r="P32" s="31" t="s">
        <v>27</v>
      </c>
      <c r="Q32" s="17" t="s">
        <v>27</v>
      </c>
      <c r="R32" s="38" t="s">
        <v>621</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456</v>
      </c>
      <c r="D33" s="16" t="s">
        <v>457</v>
      </c>
      <c r="E33" s="16">
        <v>0</v>
      </c>
      <c r="F33" s="15">
        <v>142.83000000000001</v>
      </c>
      <c r="G33" s="15">
        <v>128.15</v>
      </c>
      <c r="H33" s="15">
        <v>113.48</v>
      </c>
      <c r="I33" s="14"/>
      <c r="J33" s="15">
        <v>150.01</v>
      </c>
      <c r="K33" s="15">
        <v>179.35</v>
      </c>
      <c r="L33" s="15">
        <v>226.82</v>
      </c>
      <c r="M33" s="54"/>
      <c r="N33" s="15">
        <v>23.306825765999999</v>
      </c>
      <c r="O33" s="15">
        <v>9.0596031605</v>
      </c>
      <c r="P33" s="15" t="s">
        <v>26</v>
      </c>
      <c r="Q33" s="16" t="s">
        <v>26</v>
      </c>
      <c r="R33" s="37" t="s">
        <v>622</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54</v>
      </c>
      <c r="D34" s="17" t="s">
        <v>55</v>
      </c>
      <c r="E34" s="17">
        <v>7</v>
      </c>
      <c r="F34" s="14">
        <v>13.32</v>
      </c>
      <c r="G34" s="14">
        <v>11.26</v>
      </c>
      <c r="H34" s="14">
        <v>9.2100000000000009</v>
      </c>
      <c r="I34" s="14"/>
      <c r="J34" s="14">
        <v>14.23</v>
      </c>
      <c r="K34" s="14">
        <v>18.329999999999998</v>
      </c>
      <c r="L34" s="14">
        <v>24.97</v>
      </c>
      <c r="M34" s="54"/>
      <c r="N34" s="14">
        <v>64.361624164000006</v>
      </c>
      <c r="O34" s="31">
        <v>256.79404442999999</v>
      </c>
      <c r="P34" s="31" t="s">
        <v>27</v>
      </c>
      <c r="Q34" s="17" t="s">
        <v>27</v>
      </c>
      <c r="R34" s="38" t="s">
        <v>623</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56</v>
      </c>
      <c r="D35" s="16" t="s">
        <v>57</v>
      </c>
      <c r="E35" s="16">
        <v>3</v>
      </c>
      <c r="F35" s="15">
        <v>130</v>
      </c>
      <c r="G35" s="15">
        <v>105.64</v>
      </c>
      <c r="H35" s="15">
        <v>81.28</v>
      </c>
      <c r="I35" s="14"/>
      <c r="J35" s="15">
        <v>139.6</v>
      </c>
      <c r="K35" s="15">
        <v>188.31</v>
      </c>
      <c r="L35" s="15">
        <v>267.14999999999998</v>
      </c>
      <c r="M35" s="54"/>
      <c r="N35" s="15">
        <v>35.368841965999998</v>
      </c>
      <c r="O35" s="15">
        <v>106.82630023999999</v>
      </c>
      <c r="P35" s="15" t="s">
        <v>27</v>
      </c>
      <c r="Q35" s="16" t="s">
        <v>26</v>
      </c>
      <c r="R35" s="37" t="s">
        <v>624</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59</v>
      </c>
      <c r="E36" s="17">
        <v>7</v>
      </c>
      <c r="F36" s="14">
        <v>14.69</v>
      </c>
      <c r="G36" s="14">
        <v>12.71</v>
      </c>
      <c r="H36" s="14">
        <v>10.74</v>
      </c>
      <c r="I36" s="14"/>
      <c r="J36" s="14">
        <v>16.36</v>
      </c>
      <c r="K36" s="14">
        <v>20.3</v>
      </c>
      <c r="L36" s="14">
        <v>26.68</v>
      </c>
      <c r="M36" s="54"/>
      <c r="N36" s="14">
        <v>55.265957839000002</v>
      </c>
      <c r="O36" s="31">
        <v>82.162833047999996</v>
      </c>
      <c r="P36" s="31" t="s">
        <v>27</v>
      </c>
      <c r="Q36" s="17" t="s">
        <v>27</v>
      </c>
      <c r="R36" s="38" t="s">
        <v>625</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60</v>
      </c>
      <c r="D37" s="16" t="s">
        <v>61</v>
      </c>
      <c r="E37" s="16">
        <v>9</v>
      </c>
      <c r="F37" s="15">
        <v>58.2</v>
      </c>
      <c r="G37" s="15">
        <v>54.08</v>
      </c>
      <c r="H37" s="15">
        <v>49.96</v>
      </c>
      <c r="I37" s="14"/>
      <c r="J37" s="15">
        <v>61.96</v>
      </c>
      <c r="K37" s="15">
        <v>70.19</v>
      </c>
      <c r="L37" s="15">
        <v>83.51</v>
      </c>
      <c r="M37" s="54"/>
      <c r="N37" s="15">
        <v>56.026600061000003</v>
      </c>
      <c r="O37" s="15">
        <v>1208.7301955999999</v>
      </c>
      <c r="P37" s="15" t="s">
        <v>27</v>
      </c>
      <c r="Q37" s="16" t="s">
        <v>27</v>
      </c>
      <c r="R37" s="37" t="s">
        <v>626</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60</v>
      </c>
      <c r="D38" s="17" t="s">
        <v>62</v>
      </c>
      <c r="E38" s="17">
        <v>9</v>
      </c>
      <c r="F38" s="14">
        <v>58.49</v>
      </c>
      <c r="G38" s="14">
        <v>54.06</v>
      </c>
      <c r="H38" s="14">
        <v>49.64</v>
      </c>
      <c r="I38" s="14"/>
      <c r="J38" s="14">
        <v>62.35</v>
      </c>
      <c r="K38" s="14">
        <v>71.19</v>
      </c>
      <c r="L38" s="14">
        <v>85.5</v>
      </c>
      <c r="M38" s="54"/>
      <c r="N38" s="14">
        <v>57.984590273999999</v>
      </c>
      <c r="O38" s="31">
        <v>136.83040276</v>
      </c>
      <c r="P38" s="31" t="s">
        <v>27</v>
      </c>
      <c r="Q38" s="17" t="s">
        <v>27</v>
      </c>
      <c r="R38" s="38" t="s">
        <v>627</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63</v>
      </c>
      <c r="D39" s="16" t="s">
        <v>64</v>
      </c>
      <c r="E39" s="16">
        <v>7</v>
      </c>
      <c r="F39" s="15">
        <v>13.57</v>
      </c>
      <c r="G39" s="15">
        <v>8.3800000000000008</v>
      </c>
      <c r="H39" s="15">
        <v>3.2</v>
      </c>
      <c r="I39" s="14"/>
      <c r="J39" s="15">
        <v>18</v>
      </c>
      <c r="K39" s="15">
        <v>28.36</v>
      </c>
      <c r="L39" s="15">
        <v>45.13</v>
      </c>
      <c r="M39" s="54"/>
      <c r="N39" s="15">
        <v>63.809991781999997</v>
      </c>
      <c r="O39" s="15">
        <v>7.3066950475999999</v>
      </c>
      <c r="P39" s="15" t="s">
        <v>27</v>
      </c>
      <c r="Q39" s="16" t="s">
        <v>27</v>
      </c>
      <c r="R39" s="37" t="s">
        <v>628</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63</v>
      </c>
      <c r="D40" s="17" t="s">
        <v>525</v>
      </c>
      <c r="E40" s="17">
        <v>0</v>
      </c>
      <c r="F40" s="14">
        <v>1.1200000000000001</v>
      </c>
      <c r="G40" s="14">
        <v>0.59</v>
      </c>
      <c r="H40" s="14">
        <v>0.06</v>
      </c>
      <c r="I40" s="14"/>
      <c r="J40" s="14">
        <v>1.21</v>
      </c>
      <c r="K40" s="14">
        <v>2.2599999999999998</v>
      </c>
      <c r="L40" s="14">
        <v>3.97</v>
      </c>
      <c r="M40" s="54"/>
      <c r="N40" s="14">
        <v>37.169876799999997</v>
      </c>
      <c r="O40" s="31">
        <v>3.8876395237999999</v>
      </c>
      <c r="P40" s="31" t="s">
        <v>26</v>
      </c>
      <c r="Q40" s="17" t="s">
        <v>26</v>
      </c>
      <c r="R40" s="38" t="s">
        <v>629</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466</v>
      </c>
      <c r="D41" s="16" t="s">
        <v>467</v>
      </c>
      <c r="E41" s="16">
        <v>0</v>
      </c>
      <c r="F41" s="15">
        <v>15.05</v>
      </c>
      <c r="G41" s="15">
        <v>11.74</v>
      </c>
      <c r="H41" s="15">
        <v>8.43</v>
      </c>
      <c r="I41" s="14"/>
      <c r="J41" s="15">
        <v>15.98</v>
      </c>
      <c r="K41" s="15">
        <v>22.59</v>
      </c>
      <c r="L41" s="15">
        <v>33.29</v>
      </c>
      <c r="M41" s="54"/>
      <c r="N41" s="15">
        <v>24.224286313</v>
      </c>
      <c r="O41" s="15">
        <v>2.9487922380999998</v>
      </c>
      <c r="P41" s="15" t="s">
        <v>26</v>
      </c>
      <c r="Q41" s="16" t="s">
        <v>26</v>
      </c>
      <c r="R41" s="37" t="s">
        <v>630</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65</v>
      </c>
      <c r="D42" s="17" t="s">
        <v>66</v>
      </c>
      <c r="E42" s="17">
        <v>7</v>
      </c>
      <c r="F42" s="14">
        <v>24.8</v>
      </c>
      <c r="G42" s="14">
        <v>20.56</v>
      </c>
      <c r="H42" s="14">
        <v>16.329999999999998</v>
      </c>
      <c r="I42" s="14"/>
      <c r="J42" s="14">
        <v>28</v>
      </c>
      <c r="K42" s="14">
        <v>36.46</v>
      </c>
      <c r="L42" s="14">
        <v>50.16</v>
      </c>
      <c r="M42" s="54"/>
      <c r="N42" s="14">
        <v>61.384475451</v>
      </c>
      <c r="O42" s="31">
        <v>124.07822523</v>
      </c>
      <c r="P42" s="31" t="s">
        <v>27</v>
      </c>
      <c r="Q42" s="17" t="s">
        <v>27</v>
      </c>
      <c r="R42" s="38" t="s">
        <v>631</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67</v>
      </c>
      <c r="D43" s="16" t="s">
        <v>68</v>
      </c>
      <c r="E43" s="16">
        <v>7</v>
      </c>
      <c r="F43" s="15">
        <v>22.64</v>
      </c>
      <c r="G43" s="15">
        <v>19.420000000000002</v>
      </c>
      <c r="H43" s="15">
        <v>16.21</v>
      </c>
      <c r="I43" s="14"/>
      <c r="J43" s="15">
        <v>24.28</v>
      </c>
      <c r="K43" s="15">
        <v>30.7</v>
      </c>
      <c r="L43" s="15">
        <v>41.11</v>
      </c>
      <c r="M43" s="54"/>
      <c r="N43" s="15">
        <v>68.357717527999995</v>
      </c>
      <c r="O43" s="15">
        <v>1242.0722556000001</v>
      </c>
      <c r="P43" s="15" t="s">
        <v>27</v>
      </c>
      <c r="Q43" s="16" t="s">
        <v>27</v>
      </c>
      <c r="R43" s="37" t="s">
        <v>632</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69</v>
      </c>
      <c r="D44" s="17" t="s">
        <v>70</v>
      </c>
      <c r="E44" s="17">
        <v>7</v>
      </c>
      <c r="F44" s="14">
        <v>7.08</v>
      </c>
      <c r="G44" s="14">
        <v>6.29</v>
      </c>
      <c r="H44" s="14">
        <v>5.5</v>
      </c>
      <c r="I44" s="14"/>
      <c r="J44" s="14">
        <v>7.3</v>
      </c>
      <c r="K44" s="14">
        <v>8.8699999999999992</v>
      </c>
      <c r="L44" s="14">
        <v>11.41</v>
      </c>
      <c r="M44" s="54"/>
      <c r="N44" s="14">
        <v>69.077354689000003</v>
      </c>
      <c r="O44" s="31">
        <v>10.878850141999999</v>
      </c>
      <c r="P44" s="31" t="s">
        <v>27</v>
      </c>
      <c r="Q44" s="17" t="s">
        <v>27</v>
      </c>
      <c r="R44" s="38" t="s">
        <v>633</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503</v>
      </c>
      <c r="D45" s="16" t="s">
        <v>504</v>
      </c>
      <c r="E45" s="16">
        <v>3</v>
      </c>
      <c r="F45" s="15">
        <v>63.14</v>
      </c>
      <c r="G45" s="15">
        <v>56.19</v>
      </c>
      <c r="H45" s="15">
        <v>49.25</v>
      </c>
      <c r="I45" s="14"/>
      <c r="J45" s="15">
        <v>64.56</v>
      </c>
      <c r="K45" s="15">
        <v>78.44</v>
      </c>
      <c r="L45" s="15">
        <v>100.91</v>
      </c>
      <c r="M45" s="54"/>
      <c r="N45" s="15">
        <v>28.609065566999998</v>
      </c>
      <c r="O45" s="15">
        <v>3.8895682337999999</v>
      </c>
      <c r="P45" s="15" t="s">
        <v>26</v>
      </c>
      <c r="Q45" s="16" t="s">
        <v>26</v>
      </c>
      <c r="R45" s="37" t="s">
        <v>634</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71</v>
      </c>
      <c r="D46" s="17" t="s">
        <v>72</v>
      </c>
      <c r="E46" s="17">
        <v>7</v>
      </c>
      <c r="F46" s="14">
        <v>17.63</v>
      </c>
      <c r="G46" s="14">
        <v>15.69</v>
      </c>
      <c r="H46" s="14">
        <v>13.76</v>
      </c>
      <c r="I46" s="14"/>
      <c r="J46" s="14">
        <v>19.079999999999998</v>
      </c>
      <c r="K46" s="14">
        <v>22.94</v>
      </c>
      <c r="L46" s="14">
        <v>29.18</v>
      </c>
      <c r="M46" s="54"/>
      <c r="N46" s="14">
        <v>56.209831674</v>
      </c>
      <c r="O46" s="31">
        <v>36.212811523999996</v>
      </c>
      <c r="P46" s="31" t="s">
        <v>27</v>
      </c>
      <c r="Q46" s="17" t="s">
        <v>27</v>
      </c>
      <c r="R46" s="38" t="s">
        <v>635</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73</v>
      </c>
      <c r="D47" s="16" t="s">
        <v>74</v>
      </c>
      <c r="E47" s="16">
        <v>10</v>
      </c>
      <c r="F47" s="15">
        <v>42.13</v>
      </c>
      <c r="G47" s="15">
        <v>39.71</v>
      </c>
      <c r="H47" s="15">
        <v>37.299999999999997</v>
      </c>
      <c r="I47" s="14"/>
      <c r="J47" s="15">
        <v>43.33</v>
      </c>
      <c r="K47" s="15">
        <v>48.15</v>
      </c>
      <c r="L47" s="15">
        <v>55.96</v>
      </c>
      <c r="M47" s="54"/>
      <c r="N47" s="15">
        <v>73.589293209999994</v>
      </c>
      <c r="O47" s="15">
        <v>279.38729624000001</v>
      </c>
      <c r="P47" s="15" t="s">
        <v>27</v>
      </c>
      <c r="Q47" s="16" t="s">
        <v>27</v>
      </c>
      <c r="R47" s="37" t="s">
        <v>636</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75</v>
      </c>
      <c r="D48" s="17" t="s">
        <v>76</v>
      </c>
      <c r="E48" s="17">
        <v>7</v>
      </c>
      <c r="F48" s="14">
        <v>32.99</v>
      </c>
      <c r="G48" s="14">
        <v>29.03</v>
      </c>
      <c r="H48" s="14">
        <v>25.08</v>
      </c>
      <c r="I48" s="14"/>
      <c r="J48" s="14">
        <v>34.799999999999997</v>
      </c>
      <c r="K48" s="14">
        <v>42.7</v>
      </c>
      <c r="L48" s="14">
        <v>55.5</v>
      </c>
      <c r="M48" s="54"/>
      <c r="N48" s="14">
        <v>66.620899159999993</v>
      </c>
      <c r="O48" s="31">
        <v>34.105697380999999</v>
      </c>
      <c r="P48" s="31" t="s">
        <v>27</v>
      </c>
      <c r="Q48" s="17" t="s">
        <v>27</v>
      </c>
      <c r="R48" s="38" t="s">
        <v>637</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77</v>
      </c>
      <c r="D49" s="16" t="s">
        <v>78</v>
      </c>
      <c r="E49" s="16">
        <v>10</v>
      </c>
      <c r="F49" s="15">
        <v>135.51</v>
      </c>
      <c r="G49" s="15">
        <v>130.68</v>
      </c>
      <c r="H49" s="15">
        <v>125.86</v>
      </c>
      <c r="I49" s="14"/>
      <c r="J49" s="15">
        <v>138.71</v>
      </c>
      <c r="K49" s="15">
        <v>148.35</v>
      </c>
      <c r="L49" s="15">
        <v>163.95</v>
      </c>
      <c r="M49" s="54"/>
      <c r="N49" s="15">
        <v>72.749179448999996</v>
      </c>
      <c r="O49" s="15">
        <v>9.4534642694999995</v>
      </c>
      <c r="P49" s="15" t="s">
        <v>27</v>
      </c>
      <c r="Q49" s="16" t="s">
        <v>27</v>
      </c>
      <c r="R49" s="37" t="s">
        <v>638</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79</v>
      </c>
      <c r="D50" s="17" t="s">
        <v>80</v>
      </c>
      <c r="E50" s="17">
        <v>7</v>
      </c>
      <c r="F50" s="14">
        <v>12.05</v>
      </c>
      <c r="G50" s="14">
        <v>10.55</v>
      </c>
      <c r="H50" s="14">
        <v>9.0500000000000007</v>
      </c>
      <c r="I50" s="14"/>
      <c r="J50" s="14">
        <v>13.07</v>
      </c>
      <c r="K50" s="14">
        <v>16.059999999999999</v>
      </c>
      <c r="L50" s="14">
        <v>20.91</v>
      </c>
      <c r="M50" s="54"/>
      <c r="N50" s="14">
        <v>53.446064624000002</v>
      </c>
      <c r="O50" s="31">
        <v>3.6847336667000001</v>
      </c>
      <c r="P50" s="31" t="s">
        <v>27</v>
      </c>
      <c r="Q50" s="17" t="s">
        <v>27</v>
      </c>
      <c r="R50" s="38" t="s">
        <v>639</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81</v>
      </c>
      <c r="D51" s="16" t="s">
        <v>82</v>
      </c>
      <c r="E51" s="16">
        <v>7</v>
      </c>
      <c r="F51" s="15">
        <v>7.98</v>
      </c>
      <c r="G51" s="15">
        <v>6.77</v>
      </c>
      <c r="H51" s="15">
        <v>5.56</v>
      </c>
      <c r="I51" s="14"/>
      <c r="J51" s="15">
        <v>8.84</v>
      </c>
      <c r="K51" s="15">
        <v>11.25</v>
      </c>
      <c r="L51" s="15">
        <v>15.16</v>
      </c>
      <c r="M51" s="54"/>
      <c r="N51" s="15">
        <v>50.687327205999999</v>
      </c>
      <c r="O51" s="15">
        <v>6.4738750476</v>
      </c>
      <c r="P51" s="15" t="s">
        <v>27</v>
      </c>
      <c r="Q51" s="16" t="s">
        <v>27</v>
      </c>
      <c r="R51" s="37" t="s">
        <v>640</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83</v>
      </c>
      <c r="D52" s="17" t="s">
        <v>84</v>
      </c>
      <c r="E52" s="17">
        <v>7</v>
      </c>
      <c r="F52" s="14">
        <v>18.13</v>
      </c>
      <c r="G52" s="14">
        <v>15.74</v>
      </c>
      <c r="H52" s="14">
        <v>13.35</v>
      </c>
      <c r="I52" s="14"/>
      <c r="J52" s="14">
        <v>19.440000000000001</v>
      </c>
      <c r="K52" s="14">
        <v>24.21</v>
      </c>
      <c r="L52" s="14">
        <v>31.94</v>
      </c>
      <c r="M52" s="54"/>
      <c r="N52" s="14">
        <v>59.018591379999997</v>
      </c>
      <c r="O52" s="31">
        <v>11.304581952000001</v>
      </c>
      <c r="P52" s="31" t="s">
        <v>27</v>
      </c>
      <c r="Q52" s="17" t="s">
        <v>27</v>
      </c>
      <c r="R52" s="38" t="s">
        <v>641</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85</v>
      </c>
      <c r="D53" s="16" t="s">
        <v>86</v>
      </c>
      <c r="E53" s="16">
        <v>7</v>
      </c>
      <c r="F53" s="15">
        <v>17.84</v>
      </c>
      <c r="G53" s="15">
        <v>15.89</v>
      </c>
      <c r="H53" s="15">
        <v>13.94</v>
      </c>
      <c r="I53" s="14"/>
      <c r="J53" s="15">
        <v>19.89</v>
      </c>
      <c r="K53" s="15">
        <v>23.78</v>
      </c>
      <c r="L53" s="15">
        <v>30.08</v>
      </c>
      <c r="M53" s="54"/>
      <c r="N53" s="15">
        <v>53.615055990000002</v>
      </c>
      <c r="O53" s="15">
        <v>317.18398242999996</v>
      </c>
      <c r="P53" s="15" t="s">
        <v>27</v>
      </c>
      <c r="Q53" s="16" t="s">
        <v>27</v>
      </c>
      <c r="R53" s="37" t="s">
        <v>642</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85</v>
      </c>
      <c r="D54" s="17" t="s">
        <v>87</v>
      </c>
      <c r="E54" s="17">
        <v>7</v>
      </c>
      <c r="F54" s="14">
        <v>20.16</v>
      </c>
      <c r="G54" s="14">
        <v>17.920000000000002</v>
      </c>
      <c r="H54" s="14">
        <v>15.69</v>
      </c>
      <c r="I54" s="14"/>
      <c r="J54" s="14">
        <v>22.61</v>
      </c>
      <c r="K54" s="14">
        <v>27.07</v>
      </c>
      <c r="L54" s="14">
        <v>34.299999999999997</v>
      </c>
      <c r="M54" s="54"/>
      <c r="N54" s="14">
        <v>51.755379445999999</v>
      </c>
      <c r="O54" s="31">
        <v>1322.1981338999999</v>
      </c>
      <c r="P54" s="31" t="s">
        <v>27</v>
      </c>
      <c r="Q54" s="17" t="s">
        <v>27</v>
      </c>
      <c r="R54" s="38" t="s">
        <v>643</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88</v>
      </c>
      <c r="D55" s="16" t="s">
        <v>573</v>
      </c>
      <c r="E55" s="16">
        <v>0</v>
      </c>
      <c r="F55" s="15">
        <v>17.440000000000001</v>
      </c>
      <c r="G55" s="15">
        <v>16.690000000000001</v>
      </c>
      <c r="H55" s="15">
        <v>15.94</v>
      </c>
      <c r="I55" s="14"/>
      <c r="J55" s="15">
        <v>17.97</v>
      </c>
      <c r="K55" s="15">
        <v>19.46</v>
      </c>
      <c r="L55" s="15">
        <v>21.88</v>
      </c>
      <c r="M55" s="54"/>
      <c r="N55" s="15">
        <v>31.152116254999999</v>
      </c>
      <c r="O55" s="15">
        <v>1.9406753333</v>
      </c>
      <c r="P55" s="15" t="s">
        <v>26</v>
      </c>
      <c r="Q55" s="16" t="s">
        <v>26</v>
      </c>
      <c r="R55" s="37" t="s">
        <v>644</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88</v>
      </c>
      <c r="D56" s="17" t="s">
        <v>89</v>
      </c>
      <c r="E56" s="17">
        <v>0</v>
      </c>
      <c r="F56" s="14">
        <v>18.71</v>
      </c>
      <c r="G56" s="14">
        <v>17.25</v>
      </c>
      <c r="H56" s="14">
        <v>15.79</v>
      </c>
      <c r="I56" s="14"/>
      <c r="J56" s="14">
        <v>19.38</v>
      </c>
      <c r="K56" s="14">
        <v>22.29</v>
      </c>
      <c r="L56" s="14">
        <v>27</v>
      </c>
      <c r="M56" s="54"/>
      <c r="N56" s="14">
        <v>19.525989333999998</v>
      </c>
      <c r="O56" s="31">
        <v>82.406780619000003</v>
      </c>
      <c r="P56" s="31" t="s">
        <v>26</v>
      </c>
      <c r="Q56" s="17" t="s">
        <v>26</v>
      </c>
      <c r="R56" s="38" t="s">
        <v>645</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90</v>
      </c>
      <c r="D57" s="16" t="s">
        <v>91</v>
      </c>
      <c r="E57" s="16">
        <v>10</v>
      </c>
      <c r="F57" s="15">
        <v>15.65</v>
      </c>
      <c r="G57" s="15">
        <v>14.5</v>
      </c>
      <c r="H57" s="15">
        <v>13.35</v>
      </c>
      <c r="I57" s="14"/>
      <c r="J57" s="15">
        <v>16.46</v>
      </c>
      <c r="K57" s="15">
        <v>18.75</v>
      </c>
      <c r="L57" s="15">
        <v>22.46</v>
      </c>
      <c r="M57" s="54"/>
      <c r="N57" s="15">
        <v>63.670879546000002</v>
      </c>
      <c r="O57" s="15">
        <v>106.14561037999999</v>
      </c>
      <c r="P57" s="15" t="s">
        <v>27</v>
      </c>
      <c r="Q57" s="16" t="s">
        <v>27</v>
      </c>
      <c r="R57" s="37" t="s">
        <v>646</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11</v>
      </c>
      <c r="D58" s="17" t="s">
        <v>92</v>
      </c>
      <c r="E58" s="17">
        <v>7</v>
      </c>
      <c r="F58" s="14">
        <v>23.62</v>
      </c>
      <c r="G58" s="14">
        <v>20.67</v>
      </c>
      <c r="H58" s="14">
        <v>17.73</v>
      </c>
      <c r="I58" s="14"/>
      <c r="J58" s="14">
        <v>27.19</v>
      </c>
      <c r="K58" s="14">
        <v>33.07</v>
      </c>
      <c r="L58" s="14">
        <v>42.58</v>
      </c>
      <c r="M58" s="54"/>
      <c r="N58" s="14">
        <v>52.919372627999998</v>
      </c>
      <c r="O58" s="31">
        <v>1151.9604661000001</v>
      </c>
      <c r="P58" s="31" t="s">
        <v>27</v>
      </c>
      <c r="Q58" s="17" t="s">
        <v>27</v>
      </c>
      <c r="R58" s="38" t="s">
        <v>647</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93</v>
      </c>
      <c r="D59" s="16" t="s">
        <v>94</v>
      </c>
      <c r="E59" s="16">
        <v>5</v>
      </c>
      <c r="F59" s="15">
        <v>18</v>
      </c>
      <c r="G59" s="15">
        <v>17.260000000000002</v>
      </c>
      <c r="H59" s="15">
        <v>16.52</v>
      </c>
      <c r="I59" s="14"/>
      <c r="J59" s="15">
        <v>19.03</v>
      </c>
      <c r="K59" s="15">
        <v>20.5</v>
      </c>
      <c r="L59" s="15">
        <v>22.89</v>
      </c>
      <c r="M59" s="54"/>
      <c r="N59" s="15">
        <v>58.101010864000003</v>
      </c>
      <c r="O59" s="15">
        <v>5.6026306189999993</v>
      </c>
      <c r="P59" s="15" t="s">
        <v>26</v>
      </c>
      <c r="Q59" s="16" t="s">
        <v>27</v>
      </c>
      <c r="R59" s="37" t="s">
        <v>648</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95</v>
      </c>
      <c r="D60" s="17" t="s">
        <v>96</v>
      </c>
      <c r="E60" s="17">
        <v>0</v>
      </c>
      <c r="F60" s="14">
        <v>3.91</v>
      </c>
      <c r="G60" s="14">
        <v>2.5499999999999998</v>
      </c>
      <c r="H60" s="14">
        <v>1.2</v>
      </c>
      <c r="I60" s="14"/>
      <c r="J60" s="14">
        <v>4.0999999999999996</v>
      </c>
      <c r="K60" s="14">
        <v>6.8</v>
      </c>
      <c r="L60" s="14">
        <v>11.17</v>
      </c>
      <c r="M60" s="54"/>
      <c r="N60" s="14">
        <v>39.175847990000001</v>
      </c>
      <c r="O60" s="31">
        <v>22.479454952000001</v>
      </c>
      <c r="P60" s="31" t="s">
        <v>26</v>
      </c>
      <c r="Q60" s="17" t="s">
        <v>26</v>
      </c>
      <c r="R60" s="38" t="s">
        <v>649</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97</v>
      </c>
      <c r="D61" s="16" t="s">
        <v>98</v>
      </c>
      <c r="E61" s="16">
        <v>9</v>
      </c>
      <c r="F61" s="15">
        <v>20.87</v>
      </c>
      <c r="G61" s="15">
        <v>19.440000000000001</v>
      </c>
      <c r="H61" s="15">
        <v>18.02</v>
      </c>
      <c r="I61" s="14"/>
      <c r="J61" s="15">
        <v>21.57</v>
      </c>
      <c r="K61" s="15">
        <v>24.41</v>
      </c>
      <c r="L61" s="15">
        <v>29.01</v>
      </c>
      <c r="M61" s="54"/>
      <c r="N61" s="15">
        <v>78.577736521999995</v>
      </c>
      <c r="O61" s="15">
        <v>74.02004719</v>
      </c>
      <c r="P61" s="15" t="s">
        <v>27</v>
      </c>
      <c r="Q61" s="16" t="s">
        <v>27</v>
      </c>
      <c r="R61" s="37" t="s">
        <v>650</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99</v>
      </c>
      <c r="D62" s="17" t="s">
        <v>100</v>
      </c>
      <c r="E62" s="17">
        <v>0</v>
      </c>
      <c r="F62" s="14">
        <v>23.15</v>
      </c>
      <c r="G62" s="14">
        <v>20.350000000000001</v>
      </c>
      <c r="H62" s="14">
        <v>17.559999999999999</v>
      </c>
      <c r="I62" s="14"/>
      <c r="J62" s="14">
        <v>23.84</v>
      </c>
      <c r="K62" s="14">
        <v>29.42</v>
      </c>
      <c r="L62" s="14">
        <v>38.46</v>
      </c>
      <c r="M62" s="54"/>
      <c r="N62" s="14">
        <v>27.051881600000002</v>
      </c>
      <c r="O62" s="31">
        <v>9.6195445404999997</v>
      </c>
      <c r="P62" s="31" t="s">
        <v>26</v>
      </c>
      <c r="Q62" s="17" t="s">
        <v>26</v>
      </c>
      <c r="R62" s="38" t="s">
        <v>651</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101</v>
      </c>
      <c r="D63" s="16" t="s">
        <v>102</v>
      </c>
      <c r="E63" s="16">
        <v>7</v>
      </c>
      <c r="F63" s="15">
        <v>79.040000000000006</v>
      </c>
      <c r="G63" s="15">
        <v>68.11</v>
      </c>
      <c r="H63" s="15">
        <v>57.18</v>
      </c>
      <c r="I63" s="14"/>
      <c r="J63" s="15">
        <v>84.59</v>
      </c>
      <c r="K63" s="15">
        <v>106.44</v>
      </c>
      <c r="L63" s="15">
        <v>141.81</v>
      </c>
      <c r="M63" s="54"/>
      <c r="N63" s="15">
        <v>63.369615027000002</v>
      </c>
      <c r="O63" s="15">
        <v>1201.3766872000001</v>
      </c>
      <c r="P63" s="15" t="s">
        <v>27</v>
      </c>
      <c r="Q63" s="16" t="s">
        <v>27</v>
      </c>
      <c r="R63" s="37" t="s">
        <v>652</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653</v>
      </c>
      <c r="D64" s="17" t="s">
        <v>654</v>
      </c>
      <c r="E64" s="17">
        <v>0</v>
      </c>
      <c r="F64" s="14">
        <v>45.6</v>
      </c>
      <c r="G64" s="14">
        <v>40.32</v>
      </c>
      <c r="H64" s="14">
        <v>35.04</v>
      </c>
      <c r="I64" s="14"/>
      <c r="J64" s="14">
        <v>46.8</v>
      </c>
      <c r="K64" s="14">
        <v>57.35</v>
      </c>
      <c r="L64" s="14">
        <v>74.42</v>
      </c>
      <c r="M64" s="54"/>
      <c r="N64" s="14">
        <v>34.030171952000003</v>
      </c>
      <c r="O64" s="31">
        <v>1.0829464880999999</v>
      </c>
      <c r="P64" s="31" t="s">
        <v>26</v>
      </c>
      <c r="Q64" s="17" t="s">
        <v>26</v>
      </c>
      <c r="R64" s="38" t="s">
        <v>655</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103</v>
      </c>
      <c r="D65" s="16" t="s">
        <v>104</v>
      </c>
      <c r="E65" s="16">
        <v>7</v>
      </c>
      <c r="F65" s="15">
        <v>21.16</v>
      </c>
      <c r="G65" s="15">
        <v>19.79</v>
      </c>
      <c r="H65" s="15">
        <v>18.43</v>
      </c>
      <c r="I65" s="14"/>
      <c r="J65" s="15">
        <v>21.96</v>
      </c>
      <c r="K65" s="15">
        <v>24.68</v>
      </c>
      <c r="L65" s="15">
        <v>29.09</v>
      </c>
      <c r="M65" s="54"/>
      <c r="N65" s="15">
        <v>59.022317041000001</v>
      </c>
      <c r="O65" s="15">
        <v>197.54662624000002</v>
      </c>
      <c r="P65" s="15" t="s">
        <v>27</v>
      </c>
      <c r="Q65" s="16" t="s">
        <v>27</v>
      </c>
      <c r="R65" s="37" t="s">
        <v>656</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105</v>
      </c>
      <c r="D66" s="17" t="s">
        <v>106</v>
      </c>
      <c r="E66" s="17">
        <v>9</v>
      </c>
      <c r="F66" s="14">
        <v>6.25</v>
      </c>
      <c r="G66" s="14">
        <v>5.25</v>
      </c>
      <c r="H66" s="14">
        <v>4.25</v>
      </c>
      <c r="I66" s="14"/>
      <c r="J66" s="14">
        <v>7.27</v>
      </c>
      <c r="K66" s="14">
        <v>9.26</v>
      </c>
      <c r="L66" s="14">
        <v>12.49</v>
      </c>
      <c r="M66" s="54"/>
      <c r="N66" s="14">
        <v>59.225484846000001</v>
      </c>
      <c r="O66" s="31">
        <v>10.324012951999999</v>
      </c>
      <c r="P66" s="31" t="s">
        <v>27</v>
      </c>
      <c r="Q66" s="17" t="s">
        <v>27</v>
      </c>
      <c r="R66" s="38" t="s">
        <v>657</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107</v>
      </c>
      <c r="D67" s="16" t="s">
        <v>108</v>
      </c>
      <c r="E67" s="16">
        <v>4</v>
      </c>
      <c r="F67" s="15">
        <v>1.3</v>
      </c>
      <c r="G67" s="15">
        <v>0.86</v>
      </c>
      <c r="H67" s="15">
        <v>0.42</v>
      </c>
      <c r="I67" s="14"/>
      <c r="J67" s="15">
        <v>1.7</v>
      </c>
      <c r="K67" s="15">
        <v>2.57</v>
      </c>
      <c r="L67" s="15">
        <v>3.98</v>
      </c>
      <c r="M67" s="54"/>
      <c r="N67" s="15">
        <v>54.83498969</v>
      </c>
      <c r="O67" s="15">
        <v>22.496507810000001</v>
      </c>
      <c r="P67" s="15" t="s">
        <v>26</v>
      </c>
      <c r="Q67" s="16" t="s">
        <v>27</v>
      </c>
      <c r="R67" s="37" t="s">
        <v>658</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659</v>
      </c>
      <c r="D68" s="17" t="s">
        <v>660</v>
      </c>
      <c r="E68" s="17">
        <v>0</v>
      </c>
      <c r="F68" s="14">
        <v>219.7</v>
      </c>
      <c r="G68" s="14">
        <v>178.23</v>
      </c>
      <c r="H68" s="14">
        <v>136.77000000000001</v>
      </c>
      <c r="I68" s="14"/>
      <c r="J68" s="14">
        <v>229</v>
      </c>
      <c r="K68" s="14">
        <v>311.92</v>
      </c>
      <c r="L68" s="14">
        <v>446.12</v>
      </c>
      <c r="M68" s="54"/>
      <c r="N68" s="14">
        <v>25.562401541</v>
      </c>
      <c r="O68" s="31">
        <v>1.2318277329</v>
      </c>
      <c r="P68" s="31" t="s">
        <v>26</v>
      </c>
      <c r="Q68" s="17" t="s">
        <v>26</v>
      </c>
      <c r="R68" s="38" t="s">
        <v>661</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109</v>
      </c>
      <c r="D69" s="16" t="s">
        <v>110</v>
      </c>
      <c r="E69" s="16">
        <v>6</v>
      </c>
      <c r="F69" s="15">
        <v>11.2</v>
      </c>
      <c r="G69" s="15">
        <v>10.98</v>
      </c>
      <c r="H69" s="15">
        <v>10.76</v>
      </c>
      <c r="I69" s="14"/>
      <c r="J69" s="15">
        <v>11.29</v>
      </c>
      <c r="K69" s="15">
        <v>11.72</v>
      </c>
      <c r="L69" s="15">
        <v>12.42</v>
      </c>
      <c r="M69" s="54"/>
      <c r="N69" s="15">
        <v>45.188141027</v>
      </c>
      <c r="O69" s="15">
        <v>52.017208618999994</v>
      </c>
      <c r="P69" s="15" t="s">
        <v>27</v>
      </c>
      <c r="Q69" s="16" t="s">
        <v>26</v>
      </c>
      <c r="R69" s="37" t="s">
        <v>662</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111</v>
      </c>
      <c r="D70" s="17" t="s">
        <v>112</v>
      </c>
      <c r="E70" s="17">
        <v>7</v>
      </c>
      <c r="F70" s="14">
        <v>13.35</v>
      </c>
      <c r="G70" s="14">
        <v>11.06</v>
      </c>
      <c r="H70" s="14">
        <v>8.7799999999999994</v>
      </c>
      <c r="I70" s="14"/>
      <c r="J70" s="14">
        <v>14.57</v>
      </c>
      <c r="K70" s="14">
        <v>19.13</v>
      </c>
      <c r="L70" s="14">
        <v>26.51</v>
      </c>
      <c r="M70" s="54"/>
      <c r="N70" s="14">
        <v>67.466324950000001</v>
      </c>
      <c r="O70" s="31">
        <v>143.66901780999999</v>
      </c>
      <c r="P70" s="31" t="s">
        <v>27</v>
      </c>
      <c r="Q70" s="17" t="s">
        <v>27</v>
      </c>
      <c r="R70" s="38" t="s">
        <v>663</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574</v>
      </c>
      <c r="D71" s="16" t="s">
        <v>575</v>
      </c>
      <c r="E71" s="16">
        <v>7</v>
      </c>
      <c r="F71" s="15">
        <v>188.51</v>
      </c>
      <c r="G71" s="15">
        <v>167.25</v>
      </c>
      <c r="H71" s="15">
        <v>145.99</v>
      </c>
      <c r="I71" s="14"/>
      <c r="J71" s="15">
        <v>197.01</v>
      </c>
      <c r="K71" s="15">
        <v>239.52</v>
      </c>
      <c r="L71" s="15">
        <v>308.32</v>
      </c>
      <c r="M71" s="54"/>
      <c r="N71" s="15">
        <v>70.470022782000001</v>
      </c>
      <c r="O71" s="15">
        <v>3.0040519524000002</v>
      </c>
      <c r="P71" s="15" t="s">
        <v>27</v>
      </c>
      <c r="Q71" s="16" t="s">
        <v>27</v>
      </c>
      <c r="R71" s="37" t="s">
        <v>664</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113</v>
      </c>
      <c r="D72" s="17" t="s">
        <v>472</v>
      </c>
      <c r="E72" s="17">
        <v>7</v>
      </c>
      <c r="F72" s="14">
        <v>17.55</v>
      </c>
      <c r="G72" s="14">
        <v>16.29</v>
      </c>
      <c r="H72" s="14">
        <v>15.04</v>
      </c>
      <c r="I72" s="14"/>
      <c r="J72" s="14">
        <v>18.62</v>
      </c>
      <c r="K72" s="14">
        <v>21.12</v>
      </c>
      <c r="L72" s="14">
        <v>25.17</v>
      </c>
      <c r="M72" s="54"/>
      <c r="N72" s="14">
        <v>48.087024956</v>
      </c>
      <c r="O72" s="31">
        <v>2.4696945237999999</v>
      </c>
      <c r="P72" s="31" t="s">
        <v>27</v>
      </c>
      <c r="Q72" s="17" t="s">
        <v>27</v>
      </c>
      <c r="R72" s="38" t="s">
        <v>665</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113</v>
      </c>
      <c r="D73" s="16" t="s">
        <v>114</v>
      </c>
      <c r="E73" s="16">
        <v>7</v>
      </c>
      <c r="F73" s="15">
        <v>11.53</v>
      </c>
      <c r="G73" s="15">
        <v>10.75</v>
      </c>
      <c r="H73" s="15">
        <v>9.9700000000000006</v>
      </c>
      <c r="I73" s="14"/>
      <c r="J73" s="15">
        <v>12.33</v>
      </c>
      <c r="K73" s="15">
        <v>13.88</v>
      </c>
      <c r="L73" s="15">
        <v>16.399999999999999</v>
      </c>
      <c r="M73" s="54"/>
      <c r="N73" s="15">
        <v>50.441672728</v>
      </c>
      <c r="O73" s="15">
        <v>204.58369190000002</v>
      </c>
      <c r="P73" s="15" t="s">
        <v>27</v>
      </c>
      <c r="Q73" s="16" t="s">
        <v>27</v>
      </c>
      <c r="R73" s="37" t="s">
        <v>666</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667</v>
      </c>
      <c r="D74" s="17" t="s">
        <v>668</v>
      </c>
      <c r="E74" s="17">
        <v>0</v>
      </c>
      <c r="F74" s="14">
        <v>101.5</v>
      </c>
      <c r="G74" s="14">
        <v>93.4</v>
      </c>
      <c r="H74" s="14">
        <v>85.3</v>
      </c>
      <c r="I74" s="14"/>
      <c r="J74" s="14">
        <v>103.9</v>
      </c>
      <c r="K74" s="14">
        <v>120.09</v>
      </c>
      <c r="L74" s="14">
        <v>146.31</v>
      </c>
      <c r="M74" s="54"/>
      <c r="N74" s="14">
        <v>39.519081405000001</v>
      </c>
      <c r="O74" s="31">
        <v>2.5501862919000002</v>
      </c>
      <c r="P74" s="31" t="s">
        <v>26</v>
      </c>
      <c r="Q74" s="17" t="s">
        <v>26</v>
      </c>
      <c r="R74" s="38" t="s">
        <v>669</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670</v>
      </c>
      <c r="D75" s="16" t="s">
        <v>671</v>
      </c>
      <c r="E75" s="16">
        <v>3</v>
      </c>
      <c r="F75" s="15">
        <v>84.51</v>
      </c>
      <c r="G75" s="15">
        <v>70.63</v>
      </c>
      <c r="H75" s="15">
        <v>56.76</v>
      </c>
      <c r="I75" s="14"/>
      <c r="J75" s="15">
        <v>90</v>
      </c>
      <c r="K75" s="15">
        <v>117.74</v>
      </c>
      <c r="L75" s="15">
        <v>162.63999999999999</v>
      </c>
      <c r="M75" s="54"/>
      <c r="N75" s="15">
        <v>37.753375421000001</v>
      </c>
      <c r="O75" s="15">
        <v>6.8886976361999999</v>
      </c>
      <c r="P75" s="15" t="s">
        <v>27</v>
      </c>
      <c r="Q75" s="16" t="s">
        <v>26</v>
      </c>
      <c r="R75" s="37" t="s">
        <v>672</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548</v>
      </c>
      <c r="D76" s="17" t="s">
        <v>549</v>
      </c>
      <c r="E76" s="17">
        <v>9</v>
      </c>
      <c r="F76" s="14">
        <v>78.430000000000007</v>
      </c>
      <c r="G76" s="14">
        <v>74.53</v>
      </c>
      <c r="H76" s="14">
        <v>70.64</v>
      </c>
      <c r="I76" s="14"/>
      <c r="J76" s="14">
        <v>80</v>
      </c>
      <c r="K76" s="14">
        <v>87.78</v>
      </c>
      <c r="L76" s="14">
        <v>100.39</v>
      </c>
      <c r="M76" s="54"/>
      <c r="N76" s="14">
        <v>71.971549554000006</v>
      </c>
      <c r="O76" s="31">
        <v>3.3007734857000002</v>
      </c>
      <c r="P76" s="31" t="s">
        <v>27</v>
      </c>
      <c r="Q76" s="17" t="s">
        <v>27</v>
      </c>
      <c r="R76" s="38" t="s">
        <v>673</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115</v>
      </c>
      <c r="D77" s="16" t="s">
        <v>116</v>
      </c>
      <c r="E77" s="16">
        <v>7</v>
      </c>
      <c r="F77" s="15">
        <v>2.95</v>
      </c>
      <c r="G77" s="15">
        <v>2.54</v>
      </c>
      <c r="H77" s="15">
        <v>2.13</v>
      </c>
      <c r="I77" s="14"/>
      <c r="J77" s="15">
        <v>3.31</v>
      </c>
      <c r="K77" s="15">
        <v>4.12</v>
      </c>
      <c r="L77" s="15">
        <v>5.44</v>
      </c>
      <c r="M77" s="54"/>
      <c r="N77" s="15">
        <v>59.208257009999997</v>
      </c>
      <c r="O77" s="15">
        <v>165.08175904999999</v>
      </c>
      <c r="P77" s="15" t="s">
        <v>27</v>
      </c>
      <c r="Q77" s="16" t="s">
        <v>27</v>
      </c>
      <c r="R77" s="37" t="s">
        <v>674</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526</v>
      </c>
      <c r="D78" s="17" t="s">
        <v>527</v>
      </c>
      <c r="E78" s="17">
        <v>0</v>
      </c>
      <c r="F78" s="14">
        <v>33.65</v>
      </c>
      <c r="G78" s="14">
        <v>29.35</v>
      </c>
      <c r="H78" s="14">
        <v>25.06</v>
      </c>
      <c r="I78" s="14"/>
      <c r="J78" s="14">
        <v>34.86</v>
      </c>
      <c r="K78" s="14">
        <v>43.44</v>
      </c>
      <c r="L78" s="14">
        <v>57.33</v>
      </c>
      <c r="M78" s="54"/>
      <c r="N78" s="14">
        <v>40.895357427</v>
      </c>
      <c r="O78" s="31">
        <v>4.7272790913999998</v>
      </c>
      <c r="P78" s="31" t="s">
        <v>26</v>
      </c>
      <c r="Q78" s="17" t="s">
        <v>26</v>
      </c>
      <c r="R78" s="38" t="s">
        <v>675</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117</v>
      </c>
      <c r="D79" s="16" t="s">
        <v>118</v>
      </c>
      <c r="E79" s="16">
        <v>4</v>
      </c>
      <c r="F79" s="15" t="s">
        <v>119</v>
      </c>
      <c r="G79" s="15" t="s">
        <v>119</v>
      </c>
      <c r="H79" s="15" t="s">
        <v>119</v>
      </c>
      <c r="I79" s="14"/>
      <c r="J79" s="15" t="s">
        <v>119</v>
      </c>
      <c r="K79" s="15" t="s">
        <v>119</v>
      </c>
      <c r="L79" s="15" t="s">
        <v>119</v>
      </c>
      <c r="M79" s="54"/>
      <c r="N79" s="15" t="s">
        <v>119</v>
      </c>
      <c r="O79" s="15" t="s">
        <v>119</v>
      </c>
      <c r="P79" s="15" t="s">
        <v>119</v>
      </c>
      <c r="Q79" s="16" t="s">
        <v>119</v>
      </c>
      <c r="R79" s="37" t="s">
        <v>120</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121</v>
      </c>
      <c r="D80" s="17" t="s">
        <v>122</v>
      </c>
      <c r="E80" s="17">
        <v>7</v>
      </c>
      <c r="F80" s="14">
        <v>62.25</v>
      </c>
      <c r="G80" s="14">
        <v>57.69</v>
      </c>
      <c r="H80" s="14">
        <v>53.13</v>
      </c>
      <c r="I80" s="14"/>
      <c r="J80" s="14">
        <v>66.349999999999994</v>
      </c>
      <c r="K80" s="14">
        <v>75.459999999999994</v>
      </c>
      <c r="L80" s="14">
        <v>90.22</v>
      </c>
      <c r="M80" s="54"/>
      <c r="N80" s="14">
        <v>60.562470591</v>
      </c>
      <c r="O80" s="31">
        <v>343.33415689999998</v>
      </c>
      <c r="P80" s="31" t="s">
        <v>27</v>
      </c>
      <c r="Q80" s="17" t="s">
        <v>27</v>
      </c>
      <c r="R80" s="38" t="s">
        <v>676</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123</v>
      </c>
      <c r="D81" s="16" t="s">
        <v>124</v>
      </c>
      <c r="E81" s="16">
        <v>9</v>
      </c>
      <c r="F81" s="15">
        <v>17.16</v>
      </c>
      <c r="G81" s="15">
        <v>15.74</v>
      </c>
      <c r="H81" s="15">
        <v>14.32</v>
      </c>
      <c r="I81" s="14"/>
      <c r="J81" s="15">
        <v>18</v>
      </c>
      <c r="K81" s="15">
        <v>20.83</v>
      </c>
      <c r="L81" s="15">
        <v>25.42</v>
      </c>
      <c r="M81" s="54"/>
      <c r="N81" s="15">
        <v>63.162559946999998</v>
      </c>
      <c r="O81" s="15">
        <v>413.437859</v>
      </c>
      <c r="P81" s="15" t="s">
        <v>27</v>
      </c>
      <c r="Q81" s="16" t="s">
        <v>27</v>
      </c>
      <c r="R81" s="37" t="s">
        <v>677</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678</v>
      </c>
      <c r="D82" s="17" t="s">
        <v>679</v>
      </c>
      <c r="E82" s="17">
        <v>0</v>
      </c>
      <c r="F82" s="14">
        <v>155.11000000000001</v>
      </c>
      <c r="G82" s="14">
        <v>92.76</v>
      </c>
      <c r="H82" s="14">
        <v>30.42</v>
      </c>
      <c r="I82" s="14"/>
      <c r="J82" s="14">
        <v>162.5</v>
      </c>
      <c r="K82" s="14">
        <v>287.18</v>
      </c>
      <c r="L82" s="14">
        <v>488.94</v>
      </c>
      <c r="M82" s="54"/>
      <c r="N82" s="14">
        <v>27.460737469000001</v>
      </c>
      <c r="O82" s="31">
        <v>1.261964511</v>
      </c>
      <c r="P82" s="31" t="s">
        <v>26</v>
      </c>
      <c r="Q82" s="17" t="s">
        <v>26</v>
      </c>
      <c r="R82" s="38" t="s">
        <v>680</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125</v>
      </c>
      <c r="D83" s="16" t="s">
        <v>126</v>
      </c>
      <c r="E83" s="16">
        <v>7</v>
      </c>
      <c r="F83" s="15">
        <v>4.93</v>
      </c>
      <c r="G83" s="15">
        <v>4.1900000000000004</v>
      </c>
      <c r="H83" s="15">
        <v>3.45</v>
      </c>
      <c r="I83" s="14"/>
      <c r="J83" s="15">
        <v>5.47</v>
      </c>
      <c r="K83" s="15">
        <v>6.94</v>
      </c>
      <c r="L83" s="15">
        <v>9.32</v>
      </c>
      <c r="M83" s="54"/>
      <c r="N83" s="15">
        <v>58.854571956000001</v>
      </c>
      <c r="O83" s="15">
        <v>197.92918395000001</v>
      </c>
      <c r="P83" s="15" t="s">
        <v>27</v>
      </c>
      <c r="Q83" s="16" t="s">
        <v>27</v>
      </c>
      <c r="R83" s="37" t="s">
        <v>681</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127</v>
      </c>
      <c r="D84" s="17" t="s">
        <v>128</v>
      </c>
      <c r="E84" s="17">
        <v>7</v>
      </c>
      <c r="F84" s="14">
        <v>48.97</v>
      </c>
      <c r="G84" s="14">
        <v>45.05</v>
      </c>
      <c r="H84" s="14">
        <v>41.13</v>
      </c>
      <c r="I84" s="14"/>
      <c r="J84" s="14">
        <v>52.92</v>
      </c>
      <c r="K84" s="14">
        <v>60.75</v>
      </c>
      <c r="L84" s="14">
        <v>73.430000000000007</v>
      </c>
      <c r="M84" s="54"/>
      <c r="N84" s="14">
        <v>54.813772829000001</v>
      </c>
      <c r="O84" s="31">
        <v>99.175669143000007</v>
      </c>
      <c r="P84" s="31" t="s">
        <v>27</v>
      </c>
      <c r="Q84" s="17" t="s">
        <v>27</v>
      </c>
      <c r="R84" s="38" t="s">
        <v>682</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528</v>
      </c>
      <c r="D85" s="16" t="s">
        <v>529</v>
      </c>
      <c r="E85" s="16">
        <v>3</v>
      </c>
      <c r="F85" s="15">
        <v>54.01</v>
      </c>
      <c r="G85" s="15">
        <v>45.52</v>
      </c>
      <c r="H85" s="15">
        <v>37.03</v>
      </c>
      <c r="I85" s="14"/>
      <c r="J85" s="15">
        <v>56.01</v>
      </c>
      <c r="K85" s="15">
        <v>72.98</v>
      </c>
      <c r="L85" s="15">
        <v>100.45</v>
      </c>
      <c r="M85" s="54"/>
      <c r="N85" s="15">
        <v>43.009834935000001</v>
      </c>
      <c r="O85" s="15">
        <v>13.639174333000001</v>
      </c>
      <c r="P85" s="15" t="s">
        <v>27</v>
      </c>
      <c r="Q85" s="16" t="s">
        <v>26</v>
      </c>
      <c r="R85" s="37" t="s">
        <v>683</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459</v>
      </c>
      <c r="D86" s="17" t="s">
        <v>460</v>
      </c>
      <c r="E86" s="17">
        <v>7</v>
      </c>
      <c r="F86" s="14">
        <v>6.7</v>
      </c>
      <c r="G86" s="14">
        <v>5.55</v>
      </c>
      <c r="H86" s="14">
        <v>4.4000000000000004</v>
      </c>
      <c r="I86" s="14"/>
      <c r="J86" s="14">
        <v>7.2</v>
      </c>
      <c r="K86" s="14">
        <v>9.49</v>
      </c>
      <c r="L86" s="14">
        <v>13.21</v>
      </c>
      <c r="M86" s="54"/>
      <c r="N86" s="14">
        <v>59.637519841</v>
      </c>
      <c r="O86" s="31">
        <v>2.7638065714</v>
      </c>
      <c r="P86" s="31" t="s">
        <v>27</v>
      </c>
      <c r="Q86" s="17" t="s">
        <v>27</v>
      </c>
      <c r="R86" s="38" t="s">
        <v>684</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129</v>
      </c>
      <c r="D87" s="16" t="s">
        <v>130</v>
      </c>
      <c r="E87" s="16">
        <v>0</v>
      </c>
      <c r="F87" s="15">
        <v>4.8899999999999997</v>
      </c>
      <c r="G87" s="15">
        <v>3.96</v>
      </c>
      <c r="H87" s="15">
        <v>3.04</v>
      </c>
      <c r="I87" s="14"/>
      <c r="J87" s="15">
        <v>4.9800000000000004</v>
      </c>
      <c r="K87" s="15">
        <v>6.82</v>
      </c>
      <c r="L87" s="15">
        <v>9.81</v>
      </c>
      <c r="M87" s="54"/>
      <c r="N87" s="15">
        <v>41.618930294999998</v>
      </c>
      <c r="O87" s="15">
        <v>40.837704524000003</v>
      </c>
      <c r="P87" s="15" t="s">
        <v>26</v>
      </c>
      <c r="Q87" s="16" t="s">
        <v>26</v>
      </c>
      <c r="R87" s="37" t="s">
        <v>685</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686</v>
      </c>
      <c r="D88" s="17" t="s">
        <v>687</v>
      </c>
      <c r="E88" s="17">
        <v>10</v>
      </c>
      <c r="F88" s="14">
        <v>16.940000000000001</v>
      </c>
      <c r="G88" s="14">
        <v>15.22</v>
      </c>
      <c r="H88" s="14">
        <v>13.5</v>
      </c>
      <c r="I88" s="14"/>
      <c r="J88" s="14">
        <v>17.989999999999998</v>
      </c>
      <c r="K88" s="14">
        <v>21.42</v>
      </c>
      <c r="L88" s="14">
        <v>26.97</v>
      </c>
      <c r="M88" s="54"/>
      <c r="N88" s="14">
        <v>76.766396737999997</v>
      </c>
      <c r="O88" s="31">
        <v>1.2581342381</v>
      </c>
      <c r="P88" s="31" t="s">
        <v>27</v>
      </c>
      <c r="Q88" s="17" t="s">
        <v>27</v>
      </c>
      <c r="R88" s="38" t="s">
        <v>688</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131</v>
      </c>
      <c r="D89" s="16" t="s">
        <v>132</v>
      </c>
      <c r="E89" s="16">
        <v>4</v>
      </c>
      <c r="F89" s="15">
        <v>31.62</v>
      </c>
      <c r="G89" s="15">
        <v>28.96</v>
      </c>
      <c r="H89" s="15">
        <v>26.31</v>
      </c>
      <c r="I89" s="14"/>
      <c r="J89" s="15">
        <v>35.19</v>
      </c>
      <c r="K89" s="15">
        <v>40.49</v>
      </c>
      <c r="L89" s="15">
        <v>49.09</v>
      </c>
      <c r="M89" s="54"/>
      <c r="N89" s="15">
        <v>54.541659676999998</v>
      </c>
      <c r="O89" s="15">
        <v>171.55608876000002</v>
      </c>
      <c r="P89" s="15" t="s">
        <v>26</v>
      </c>
      <c r="Q89" s="16" t="s">
        <v>27</v>
      </c>
      <c r="R89" s="37" t="s">
        <v>689</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133</v>
      </c>
      <c r="D90" s="17" t="s">
        <v>134</v>
      </c>
      <c r="E90" s="17">
        <v>1</v>
      </c>
      <c r="F90" s="14">
        <v>1.46</v>
      </c>
      <c r="G90" s="14">
        <v>1.18</v>
      </c>
      <c r="H90" s="14">
        <v>0.91</v>
      </c>
      <c r="I90" s="14"/>
      <c r="J90" s="14">
        <v>1.6</v>
      </c>
      <c r="K90" s="14">
        <v>2.14</v>
      </c>
      <c r="L90" s="14">
        <v>3.02</v>
      </c>
      <c r="M90" s="54"/>
      <c r="N90" s="14">
        <v>44.718668014999999</v>
      </c>
      <c r="O90" s="31">
        <v>27.371084094999997</v>
      </c>
      <c r="P90" s="31" t="s">
        <v>26</v>
      </c>
      <c r="Q90" s="17" t="s">
        <v>26</v>
      </c>
      <c r="R90" s="38" t="s">
        <v>690</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135</v>
      </c>
      <c r="D91" s="16" t="s">
        <v>136</v>
      </c>
      <c r="E91" s="16">
        <v>7</v>
      </c>
      <c r="F91" s="15">
        <v>33.51</v>
      </c>
      <c r="G91" s="15">
        <v>28.61</v>
      </c>
      <c r="H91" s="15">
        <v>23.72</v>
      </c>
      <c r="I91" s="14"/>
      <c r="J91" s="15">
        <v>35.909999999999997</v>
      </c>
      <c r="K91" s="15">
        <v>45.69</v>
      </c>
      <c r="L91" s="15">
        <v>61.53</v>
      </c>
      <c r="M91" s="54"/>
      <c r="N91" s="15">
        <v>68.287610014999998</v>
      </c>
      <c r="O91" s="15">
        <v>336.26024862000003</v>
      </c>
      <c r="P91" s="15" t="s">
        <v>27</v>
      </c>
      <c r="Q91" s="16" t="s">
        <v>27</v>
      </c>
      <c r="R91" s="37" t="s">
        <v>691</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135</v>
      </c>
      <c r="D92" s="17" t="s">
        <v>137</v>
      </c>
      <c r="E92" s="17">
        <v>7</v>
      </c>
      <c r="F92" s="14">
        <v>31.45</v>
      </c>
      <c r="G92" s="14">
        <v>26.95</v>
      </c>
      <c r="H92" s="14">
        <v>22.46</v>
      </c>
      <c r="I92" s="14"/>
      <c r="J92" s="14">
        <v>33.81</v>
      </c>
      <c r="K92" s="14">
        <v>42.79</v>
      </c>
      <c r="L92" s="14">
        <v>57.33</v>
      </c>
      <c r="M92" s="54"/>
      <c r="N92" s="14">
        <v>64.498150714999994</v>
      </c>
      <c r="O92" s="31">
        <v>9.8196777142999991</v>
      </c>
      <c r="P92" s="31" t="s">
        <v>27</v>
      </c>
      <c r="Q92" s="17" t="s">
        <v>27</v>
      </c>
      <c r="R92" s="38" t="s">
        <v>692</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138</v>
      </c>
      <c r="D93" s="16" t="s">
        <v>139</v>
      </c>
      <c r="E93" s="16">
        <v>7</v>
      </c>
      <c r="F93" s="15">
        <v>5.04</v>
      </c>
      <c r="G93" s="15">
        <v>3.86</v>
      </c>
      <c r="H93" s="15">
        <v>2.69</v>
      </c>
      <c r="I93" s="14"/>
      <c r="J93" s="15">
        <v>5.79</v>
      </c>
      <c r="K93" s="15">
        <v>8.1300000000000008</v>
      </c>
      <c r="L93" s="15">
        <v>11.92</v>
      </c>
      <c r="M93" s="54"/>
      <c r="N93" s="15">
        <v>58.618410859999997</v>
      </c>
      <c r="O93" s="15">
        <v>7.7423936190000004</v>
      </c>
      <c r="P93" s="15" t="s">
        <v>27</v>
      </c>
      <c r="Q93" s="16" t="s">
        <v>27</v>
      </c>
      <c r="R93" s="37" t="s">
        <v>693</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554</v>
      </c>
      <c r="D94" s="17" t="s">
        <v>555</v>
      </c>
      <c r="E94" s="17">
        <v>4</v>
      </c>
      <c r="F94" s="14">
        <v>129.55000000000001</v>
      </c>
      <c r="G94" s="14">
        <v>115.76</v>
      </c>
      <c r="H94" s="14">
        <v>101.97</v>
      </c>
      <c r="I94" s="14"/>
      <c r="J94" s="14">
        <v>134.5</v>
      </c>
      <c r="K94" s="14">
        <v>162.07</v>
      </c>
      <c r="L94" s="14">
        <v>206.69</v>
      </c>
      <c r="M94" s="54"/>
      <c r="N94" s="14">
        <v>42.096408111999999</v>
      </c>
      <c r="O94" s="31">
        <v>2.8796119623999998</v>
      </c>
      <c r="P94" s="31" t="s">
        <v>27</v>
      </c>
      <c r="Q94" s="17" t="s">
        <v>26</v>
      </c>
      <c r="R94" s="38" t="s">
        <v>694</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140</v>
      </c>
      <c r="D95" s="16" t="s">
        <v>141</v>
      </c>
      <c r="E95" s="16">
        <v>3</v>
      </c>
      <c r="F95" s="15">
        <v>90.11</v>
      </c>
      <c r="G95" s="15">
        <v>74.959999999999994</v>
      </c>
      <c r="H95" s="15">
        <v>59.82</v>
      </c>
      <c r="I95" s="14"/>
      <c r="J95" s="15">
        <v>95.49</v>
      </c>
      <c r="K95" s="15">
        <v>125.77</v>
      </c>
      <c r="L95" s="15">
        <v>174.79</v>
      </c>
      <c r="M95" s="54"/>
      <c r="N95" s="15">
        <v>32.749303969000003</v>
      </c>
      <c r="O95" s="15">
        <v>4.4534223152000001</v>
      </c>
      <c r="P95" s="15" t="s">
        <v>27</v>
      </c>
      <c r="Q95" s="16" t="s">
        <v>26</v>
      </c>
      <c r="R95" s="37" t="s">
        <v>695</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142</v>
      </c>
      <c r="D96" s="17" t="s">
        <v>143</v>
      </c>
      <c r="E96" s="17">
        <v>3</v>
      </c>
      <c r="F96" s="14">
        <v>19.11</v>
      </c>
      <c r="G96" s="14">
        <v>18.3</v>
      </c>
      <c r="H96" s="14">
        <v>17.489999999999998</v>
      </c>
      <c r="I96" s="14"/>
      <c r="J96" s="14">
        <v>19.27</v>
      </c>
      <c r="K96" s="14">
        <v>20.88</v>
      </c>
      <c r="L96" s="14">
        <v>23.5</v>
      </c>
      <c r="M96" s="54"/>
      <c r="N96" s="14">
        <v>43.678646088999997</v>
      </c>
      <c r="O96" s="31">
        <v>16.002683810000001</v>
      </c>
      <c r="P96" s="31" t="s">
        <v>27</v>
      </c>
      <c r="Q96" s="17" t="s">
        <v>26</v>
      </c>
      <c r="R96" s="38" t="s">
        <v>696</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144</v>
      </c>
      <c r="D97" s="16" t="s">
        <v>145</v>
      </c>
      <c r="E97" s="16">
        <v>7</v>
      </c>
      <c r="F97" s="15">
        <v>7.96</v>
      </c>
      <c r="G97" s="15">
        <v>6.79</v>
      </c>
      <c r="H97" s="15">
        <v>5.63</v>
      </c>
      <c r="I97" s="14"/>
      <c r="J97" s="15">
        <v>8.4700000000000006</v>
      </c>
      <c r="K97" s="15">
        <v>10.79</v>
      </c>
      <c r="L97" s="15">
        <v>14.55</v>
      </c>
      <c r="M97" s="54"/>
      <c r="N97" s="15">
        <v>74.127389437000005</v>
      </c>
      <c r="O97" s="15">
        <v>39.929112809999999</v>
      </c>
      <c r="P97" s="15" t="s">
        <v>27</v>
      </c>
      <c r="Q97" s="16" t="s">
        <v>27</v>
      </c>
      <c r="R97" s="37" t="s">
        <v>697</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146</v>
      </c>
      <c r="D98" s="17" t="s">
        <v>147</v>
      </c>
      <c r="E98" s="17">
        <v>7</v>
      </c>
      <c r="F98" s="14">
        <v>15.37</v>
      </c>
      <c r="G98" s="14">
        <v>13.52</v>
      </c>
      <c r="H98" s="14">
        <v>11.68</v>
      </c>
      <c r="I98" s="14"/>
      <c r="J98" s="14">
        <v>16.29</v>
      </c>
      <c r="K98" s="14">
        <v>19.97</v>
      </c>
      <c r="L98" s="14">
        <v>25.93</v>
      </c>
      <c r="M98" s="54"/>
      <c r="N98" s="14">
        <v>62.482104253000003</v>
      </c>
      <c r="O98" s="31">
        <v>18.174247714</v>
      </c>
      <c r="P98" s="31" t="s">
        <v>27</v>
      </c>
      <c r="Q98" s="17" t="s">
        <v>27</v>
      </c>
      <c r="R98" s="38" t="s">
        <v>698</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148</v>
      </c>
      <c r="D99" s="16" t="s">
        <v>149</v>
      </c>
      <c r="E99" s="16">
        <v>4</v>
      </c>
      <c r="F99" s="15">
        <v>11.15</v>
      </c>
      <c r="G99" s="15">
        <v>9.64</v>
      </c>
      <c r="H99" s="15">
        <v>8.14</v>
      </c>
      <c r="I99" s="14"/>
      <c r="J99" s="15">
        <v>12.37</v>
      </c>
      <c r="K99" s="15">
        <v>15.37</v>
      </c>
      <c r="L99" s="15">
        <v>20.23</v>
      </c>
      <c r="M99" s="54"/>
      <c r="N99" s="15">
        <v>54.944627318999999</v>
      </c>
      <c r="O99" s="15">
        <v>161.88951657000001</v>
      </c>
      <c r="P99" s="15" t="s">
        <v>26</v>
      </c>
      <c r="Q99" s="16" t="s">
        <v>27</v>
      </c>
      <c r="R99" s="37" t="s">
        <v>699</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150</v>
      </c>
      <c r="D100" s="17" t="s">
        <v>151</v>
      </c>
      <c r="E100" s="17">
        <v>7</v>
      </c>
      <c r="F100" s="14">
        <v>12.56</v>
      </c>
      <c r="G100" s="14">
        <v>9.76</v>
      </c>
      <c r="H100" s="14">
        <v>6.97</v>
      </c>
      <c r="I100" s="14"/>
      <c r="J100" s="14">
        <v>14.87</v>
      </c>
      <c r="K100" s="14">
        <v>20.45</v>
      </c>
      <c r="L100" s="14">
        <v>29.48</v>
      </c>
      <c r="M100" s="54"/>
      <c r="N100" s="14">
        <v>55.150171581000002</v>
      </c>
      <c r="O100" s="31">
        <v>207.49459262000002</v>
      </c>
      <c r="P100" s="31" t="s">
        <v>27</v>
      </c>
      <c r="Q100" s="17" t="s">
        <v>27</v>
      </c>
      <c r="R100" s="38" t="s">
        <v>700</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152</v>
      </c>
      <c r="D101" s="16" t="s">
        <v>153</v>
      </c>
      <c r="E101" s="16">
        <v>10</v>
      </c>
      <c r="F101" s="15">
        <v>213.85</v>
      </c>
      <c r="G101" s="15">
        <v>202.65</v>
      </c>
      <c r="H101" s="15">
        <v>191.45</v>
      </c>
      <c r="I101" s="14"/>
      <c r="J101" s="15">
        <v>221.49</v>
      </c>
      <c r="K101" s="15">
        <v>243.88</v>
      </c>
      <c r="L101" s="15">
        <v>280.11</v>
      </c>
      <c r="M101" s="54"/>
      <c r="N101" s="15">
        <v>70.943144055999994</v>
      </c>
      <c r="O101" s="15">
        <v>9.4592170533000015</v>
      </c>
      <c r="P101" s="15" t="s">
        <v>27</v>
      </c>
      <c r="Q101" s="16" t="s">
        <v>27</v>
      </c>
      <c r="R101" s="37" t="s">
        <v>701</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154</v>
      </c>
      <c r="D102" s="17" t="s">
        <v>155</v>
      </c>
      <c r="E102" s="17">
        <v>4</v>
      </c>
      <c r="F102" s="14">
        <v>150</v>
      </c>
      <c r="G102" s="14" t="s">
        <v>119</v>
      </c>
      <c r="H102" s="14" t="s">
        <v>119</v>
      </c>
      <c r="I102" s="14"/>
      <c r="J102" s="14" t="s">
        <v>119</v>
      </c>
      <c r="K102" s="14" t="s">
        <v>119</v>
      </c>
      <c r="L102" s="14" t="s">
        <v>119</v>
      </c>
      <c r="M102" s="54"/>
      <c r="N102" s="14">
        <v>94.064508982000007</v>
      </c>
      <c r="O102" s="31">
        <v>1.0764285713999999</v>
      </c>
      <c r="P102" s="31" t="s">
        <v>26</v>
      </c>
      <c r="Q102" s="17" t="s">
        <v>27</v>
      </c>
      <c r="R102" s="38" t="s">
        <v>119</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156</v>
      </c>
      <c r="D103" s="16" t="s">
        <v>157</v>
      </c>
      <c r="E103" s="16">
        <v>3</v>
      </c>
      <c r="F103" s="15">
        <v>86.92</v>
      </c>
      <c r="G103" s="15">
        <v>78.89</v>
      </c>
      <c r="H103" s="15">
        <v>70.87</v>
      </c>
      <c r="I103" s="14"/>
      <c r="J103" s="15">
        <v>91.65</v>
      </c>
      <c r="K103" s="15">
        <v>107.69</v>
      </c>
      <c r="L103" s="15">
        <v>133.63999999999999</v>
      </c>
      <c r="M103" s="54"/>
      <c r="N103" s="15">
        <v>31.756554591</v>
      </c>
      <c r="O103" s="15">
        <v>634.61458643000003</v>
      </c>
      <c r="P103" s="15" t="s">
        <v>27</v>
      </c>
      <c r="Q103" s="16" t="s">
        <v>26</v>
      </c>
      <c r="R103" s="37" t="s">
        <v>702</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158</v>
      </c>
      <c r="D104" s="17" t="s">
        <v>159</v>
      </c>
      <c r="E104" s="17">
        <v>7</v>
      </c>
      <c r="F104" s="14">
        <v>64.87</v>
      </c>
      <c r="G104" s="14">
        <v>56.62</v>
      </c>
      <c r="H104" s="14">
        <v>48.38</v>
      </c>
      <c r="I104" s="14"/>
      <c r="J104" s="14">
        <v>69.05</v>
      </c>
      <c r="K104" s="14">
        <v>85.53</v>
      </c>
      <c r="L104" s="14">
        <v>112.2</v>
      </c>
      <c r="M104" s="54"/>
      <c r="N104" s="14">
        <v>65.877267970999995</v>
      </c>
      <c r="O104" s="31">
        <v>284.23577695</v>
      </c>
      <c r="P104" s="31" t="s">
        <v>27</v>
      </c>
      <c r="Q104" s="17" t="s">
        <v>27</v>
      </c>
      <c r="R104" s="38" t="s">
        <v>703</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160</v>
      </c>
      <c r="D105" s="16" t="s">
        <v>161</v>
      </c>
      <c r="E105" s="16">
        <v>7</v>
      </c>
      <c r="F105" s="15">
        <v>31.59</v>
      </c>
      <c r="G105" s="15">
        <v>28.88</v>
      </c>
      <c r="H105" s="15">
        <v>26.17</v>
      </c>
      <c r="I105" s="14"/>
      <c r="J105" s="15">
        <v>32.42</v>
      </c>
      <c r="K105" s="15">
        <v>37.83</v>
      </c>
      <c r="L105" s="15">
        <v>46.6</v>
      </c>
      <c r="M105" s="54"/>
      <c r="N105" s="15">
        <v>76.651923304999997</v>
      </c>
      <c r="O105" s="15">
        <v>394.3990359</v>
      </c>
      <c r="P105" s="15" t="s">
        <v>27</v>
      </c>
      <c r="Q105" s="16" t="s">
        <v>27</v>
      </c>
      <c r="R105" s="37" t="s">
        <v>704</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162</v>
      </c>
      <c r="D106" s="17" t="s">
        <v>163</v>
      </c>
      <c r="E106" s="17">
        <v>4</v>
      </c>
      <c r="F106" s="14">
        <v>30.7</v>
      </c>
      <c r="G106" s="14">
        <v>28.41</v>
      </c>
      <c r="H106" s="14">
        <v>26.12</v>
      </c>
      <c r="I106" s="14"/>
      <c r="J106" s="14">
        <v>33.1</v>
      </c>
      <c r="K106" s="14">
        <v>37.67</v>
      </c>
      <c r="L106" s="14">
        <v>45.07</v>
      </c>
      <c r="M106" s="54"/>
      <c r="N106" s="14">
        <v>53.163418819</v>
      </c>
      <c r="O106" s="31">
        <v>101.74118009</v>
      </c>
      <c r="P106" s="31" t="s">
        <v>26</v>
      </c>
      <c r="Q106" s="17" t="s">
        <v>27</v>
      </c>
      <c r="R106" s="38" t="s">
        <v>705</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164</v>
      </c>
      <c r="D107" s="16" t="s">
        <v>165</v>
      </c>
      <c r="E107" s="16">
        <v>7</v>
      </c>
      <c r="F107" s="15">
        <v>47.94</v>
      </c>
      <c r="G107" s="15">
        <v>42.48</v>
      </c>
      <c r="H107" s="15">
        <v>37.03</v>
      </c>
      <c r="I107" s="14"/>
      <c r="J107" s="15">
        <v>51.26</v>
      </c>
      <c r="K107" s="15">
        <v>62.16</v>
      </c>
      <c r="L107" s="15">
        <v>79.81</v>
      </c>
      <c r="M107" s="54"/>
      <c r="N107" s="15">
        <v>60.484637171000003</v>
      </c>
      <c r="O107" s="15">
        <v>748.98105923999992</v>
      </c>
      <c r="P107" s="15" t="s">
        <v>27</v>
      </c>
      <c r="Q107" s="16" t="s">
        <v>27</v>
      </c>
      <c r="R107" s="37" t="s">
        <v>706</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589</v>
      </c>
      <c r="D108" s="17" t="s">
        <v>590</v>
      </c>
      <c r="E108" s="17">
        <v>7</v>
      </c>
      <c r="F108" s="14">
        <v>24.63</v>
      </c>
      <c r="G108" s="14">
        <v>22.19</v>
      </c>
      <c r="H108" s="14">
        <v>19.760000000000002</v>
      </c>
      <c r="I108" s="14"/>
      <c r="J108" s="14">
        <v>26.9</v>
      </c>
      <c r="K108" s="14">
        <v>31.76</v>
      </c>
      <c r="L108" s="14">
        <v>39.630000000000003</v>
      </c>
      <c r="M108" s="54"/>
      <c r="N108" s="14">
        <v>54.344759973999999</v>
      </c>
      <c r="O108" s="31">
        <v>1.8311974762000001</v>
      </c>
      <c r="P108" s="31" t="s">
        <v>27</v>
      </c>
      <c r="Q108" s="17" t="s">
        <v>27</v>
      </c>
      <c r="R108" s="38" t="s">
        <v>707</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166</v>
      </c>
      <c r="D109" s="16" t="s">
        <v>167</v>
      </c>
      <c r="E109" s="16">
        <v>4</v>
      </c>
      <c r="F109" s="15">
        <v>5.68</v>
      </c>
      <c r="G109" s="15">
        <v>4.95</v>
      </c>
      <c r="H109" s="15">
        <v>4.22</v>
      </c>
      <c r="I109" s="14"/>
      <c r="J109" s="15">
        <v>6.3</v>
      </c>
      <c r="K109" s="15">
        <v>7.75</v>
      </c>
      <c r="L109" s="15">
        <v>10.11</v>
      </c>
      <c r="M109" s="54"/>
      <c r="N109" s="15">
        <v>63.434606189999997</v>
      </c>
      <c r="O109" s="15">
        <v>8.9334745237999993</v>
      </c>
      <c r="P109" s="15" t="s">
        <v>26</v>
      </c>
      <c r="Q109" s="16" t="s">
        <v>27</v>
      </c>
      <c r="R109" s="37" t="s">
        <v>708</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168</v>
      </c>
      <c r="D110" s="17" t="s">
        <v>169</v>
      </c>
      <c r="E110" s="17">
        <v>7</v>
      </c>
      <c r="F110" s="14">
        <v>18.420000000000002</v>
      </c>
      <c r="G110" s="14">
        <v>15.32</v>
      </c>
      <c r="H110" s="14">
        <v>12.23</v>
      </c>
      <c r="I110" s="14"/>
      <c r="J110" s="14">
        <v>20.09</v>
      </c>
      <c r="K110" s="14">
        <v>26.27</v>
      </c>
      <c r="L110" s="14">
        <v>36.28</v>
      </c>
      <c r="M110" s="54"/>
      <c r="N110" s="14">
        <v>68.559182187999994</v>
      </c>
      <c r="O110" s="31">
        <v>72.587119238</v>
      </c>
      <c r="P110" s="31" t="s">
        <v>27</v>
      </c>
      <c r="Q110" s="17" t="s">
        <v>27</v>
      </c>
      <c r="R110" s="38" t="s">
        <v>709</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170</v>
      </c>
      <c r="D111" s="16" t="s">
        <v>171</v>
      </c>
      <c r="E111" s="16">
        <v>4</v>
      </c>
      <c r="F111" s="15">
        <v>6.13</v>
      </c>
      <c r="G111" s="15">
        <v>5.5</v>
      </c>
      <c r="H111" s="15">
        <v>4.88</v>
      </c>
      <c r="I111" s="14"/>
      <c r="J111" s="15">
        <v>6.76</v>
      </c>
      <c r="K111" s="15">
        <v>8</v>
      </c>
      <c r="L111" s="15">
        <v>10.01</v>
      </c>
      <c r="M111" s="54"/>
      <c r="N111" s="15">
        <v>53.967793108999999</v>
      </c>
      <c r="O111" s="15">
        <v>8.2390779999999992</v>
      </c>
      <c r="P111" s="15" t="s">
        <v>26</v>
      </c>
      <c r="Q111" s="16" t="s">
        <v>27</v>
      </c>
      <c r="R111" s="37" t="s">
        <v>710</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172</v>
      </c>
      <c r="D112" s="17" t="s">
        <v>173</v>
      </c>
      <c r="E112" s="17">
        <v>7</v>
      </c>
      <c r="F112" s="14">
        <v>27.64</v>
      </c>
      <c r="G112" s="14">
        <v>23.23</v>
      </c>
      <c r="H112" s="14">
        <v>18.82</v>
      </c>
      <c r="I112" s="14"/>
      <c r="J112" s="14">
        <v>28.65</v>
      </c>
      <c r="K112" s="14">
        <v>37.46</v>
      </c>
      <c r="L112" s="14">
        <v>51.71</v>
      </c>
      <c r="M112" s="54"/>
      <c r="N112" s="14">
        <v>75.158199952999993</v>
      </c>
      <c r="O112" s="31">
        <v>151.67690604999999</v>
      </c>
      <c r="P112" s="31" t="s">
        <v>27</v>
      </c>
      <c r="Q112" s="17" t="s">
        <v>27</v>
      </c>
      <c r="R112" s="38" t="s">
        <v>711</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174</v>
      </c>
      <c r="D113" s="16" t="s">
        <v>175</v>
      </c>
      <c r="E113" s="16">
        <v>7</v>
      </c>
      <c r="F113" s="15">
        <v>28.69</v>
      </c>
      <c r="G113" s="15">
        <v>25.37</v>
      </c>
      <c r="H113" s="15">
        <v>22.05</v>
      </c>
      <c r="I113" s="14"/>
      <c r="J113" s="15">
        <v>29.62</v>
      </c>
      <c r="K113" s="15">
        <v>36.25</v>
      </c>
      <c r="L113" s="15">
        <v>47</v>
      </c>
      <c r="M113" s="54"/>
      <c r="N113" s="15">
        <v>83.989925424000006</v>
      </c>
      <c r="O113" s="15">
        <v>9.2054481904999985</v>
      </c>
      <c r="P113" s="15" t="s">
        <v>27</v>
      </c>
      <c r="Q113" s="16" t="s">
        <v>27</v>
      </c>
      <c r="R113" s="37" t="s">
        <v>712</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488</v>
      </c>
      <c r="D114" s="17" t="s">
        <v>489</v>
      </c>
      <c r="E114" s="17">
        <v>0</v>
      </c>
      <c r="F114" s="14">
        <v>107.84</v>
      </c>
      <c r="G114" s="14">
        <v>95.11</v>
      </c>
      <c r="H114" s="14">
        <v>82.38</v>
      </c>
      <c r="I114" s="14"/>
      <c r="J114" s="14">
        <v>112.66</v>
      </c>
      <c r="K114" s="14">
        <v>138.11000000000001</v>
      </c>
      <c r="L114" s="14">
        <v>179.31</v>
      </c>
      <c r="M114" s="54"/>
      <c r="N114" s="14">
        <v>28.376759452999998</v>
      </c>
      <c r="O114" s="31">
        <v>3.0810822180999997</v>
      </c>
      <c r="P114" s="31" t="s">
        <v>26</v>
      </c>
      <c r="Q114" s="17" t="s">
        <v>26</v>
      </c>
      <c r="R114" s="38" t="s">
        <v>713</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530</v>
      </c>
      <c r="D115" s="16" t="s">
        <v>531</v>
      </c>
      <c r="E115" s="16">
        <v>4</v>
      </c>
      <c r="F115" s="15">
        <v>0.34</v>
      </c>
      <c r="G115" s="15">
        <v>-0.05</v>
      </c>
      <c r="H115" s="15">
        <v>-0.45</v>
      </c>
      <c r="I115" s="14"/>
      <c r="J115" s="15">
        <v>0.54</v>
      </c>
      <c r="K115" s="15">
        <v>1.33</v>
      </c>
      <c r="L115" s="15">
        <v>2.61</v>
      </c>
      <c r="M115" s="54"/>
      <c r="N115" s="15">
        <v>54.327680551</v>
      </c>
      <c r="O115" s="15">
        <v>3.4571884761999998</v>
      </c>
      <c r="P115" s="15" t="s">
        <v>26</v>
      </c>
      <c r="Q115" s="16" t="s">
        <v>27</v>
      </c>
      <c r="R115" s="37" t="s">
        <v>714</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176</v>
      </c>
      <c r="D116" s="17" t="s">
        <v>591</v>
      </c>
      <c r="E116" s="17">
        <v>7</v>
      </c>
      <c r="F116" s="14">
        <v>21.54</v>
      </c>
      <c r="G116" s="14">
        <v>19.71</v>
      </c>
      <c r="H116" s="14">
        <v>17.88</v>
      </c>
      <c r="I116" s="14"/>
      <c r="J116" s="14">
        <v>23.37</v>
      </c>
      <c r="K116" s="14">
        <v>27.02</v>
      </c>
      <c r="L116" s="14">
        <v>32.94</v>
      </c>
      <c r="M116" s="54"/>
      <c r="N116" s="14">
        <v>49.329108933000001</v>
      </c>
      <c r="O116" s="31">
        <v>1.1678375238000001</v>
      </c>
      <c r="P116" s="31" t="s">
        <v>27</v>
      </c>
      <c r="Q116" s="17" t="s">
        <v>27</v>
      </c>
      <c r="R116" s="38" t="s">
        <v>715</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176</v>
      </c>
      <c r="D117" s="16" t="s">
        <v>177</v>
      </c>
      <c r="E117" s="16">
        <v>7</v>
      </c>
      <c r="F117" s="15">
        <v>25.29</v>
      </c>
      <c r="G117" s="15">
        <v>23.17</v>
      </c>
      <c r="H117" s="15">
        <v>21.05</v>
      </c>
      <c r="I117" s="14"/>
      <c r="J117" s="15">
        <v>27.13</v>
      </c>
      <c r="K117" s="15">
        <v>31.36</v>
      </c>
      <c r="L117" s="15">
        <v>38.200000000000003</v>
      </c>
      <c r="M117" s="54"/>
      <c r="N117" s="15">
        <v>48.073893194999997</v>
      </c>
      <c r="O117" s="15">
        <v>261.50829090000002</v>
      </c>
      <c r="P117" s="15" t="s">
        <v>27</v>
      </c>
      <c r="Q117" s="16" t="s">
        <v>27</v>
      </c>
      <c r="R117" s="37" t="s">
        <v>716</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178</v>
      </c>
      <c r="D118" s="17" t="s">
        <v>179</v>
      </c>
      <c r="E118" s="17">
        <v>7</v>
      </c>
      <c r="F118" s="14">
        <v>11.41</v>
      </c>
      <c r="G118" s="14">
        <v>10.39</v>
      </c>
      <c r="H118" s="14">
        <v>9.3699999999999992</v>
      </c>
      <c r="I118" s="14"/>
      <c r="J118" s="14">
        <v>12.23</v>
      </c>
      <c r="K118" s="14">
        <v>14.26</v>
      </c>
      <c r="L118" s="14">
        <v>17.54</v>
      </c>
      <c r="M118" s="54"/>
      <c r="N118" s="14">
        <v>48.859546498</v>
      </c>
      <c r="O118" s="31">
        <v>123.63749761000001</v>
      </c>
      <c r="P118" s="31" t="s">
        <v>27</v>
      </c>
      <c r="Q118" s="17" t="s">
        <v>27</v>
      </c>
      <c r="R118" s="38" t="s">
        <v>717</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180</v>
      </c>
      <c r="D119" s="16" t="s">
        <v>181</v>
      </c>
      <c r="E119" s="16">
        <v>7</v>
      </c>
      <c r="F119" s="15">
        <v>15.78</v>
      </c>
      <c r="G119" s="15">
        <v>13.49</v>
      </c>
      <c r="H119" s="15">
        <v>11.21</v>
      </c>
      <c r="I119" s="14"/>
      <c r="J119" s="15">
        <v>18.25</v>
      </c>
      <c r="K119" s="15">
        <v>22.81</v>
      </c>
      <c r="L119" s="15">
        <v>30.2</v>
      </c>
      <c r="M119" s="54"/>
      <c r="N119" s="15">
        <v>59.095291305000003</v>
      </c>
      <c r="O119" s="15">
        <v>125.0377989</v>
      </c>
      <c r="P119" s="15" t="s">
        <v>27</v>
      </c>
      <c r="Q119" s="16" t="s">
        <v>27</v>
      </c>
      <c r="R119" s="37" t="s">
        <v>718</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182</v>
      </c>
      <c r="D120" s="17" t="s">
        <v>183</v>
      </c>
      <c r="E120" s="17">
        <v>7</v>
      </c>
      <c r="F120" s="14">
        <v>4.57</v>
      </c>
      <c r="G120" s="14">
        <v>4.0999999999999996</v>
      </c>
      <c r="H120" s="14">
        <v>3.63</v>
      </c>
      <c r="I120" s="14"/>
      <c r="J120" s="14">
        <v>4.8499999999999996</v>
      </c>
      <c r="K120" s="14">
        <v>5.78</v>
      </c>
      <c r="L120" s="14">
        <v>7.29</v>
      </c>
      <c r="M120" s="54"/>
      <c r="N120" s="14">
        <v>60.818345440000002</v>
      </c>
      <c r="O120" s="31">
        <v>12.921347476000001</v>
      </c>
      <c r="P120" s="31" t="s">
        <v>27</v>
      </c>
      <c r="Q120" s="17" t="s">
        <v>27</v>
      </c>
      <c r="R120" s="38" t="s">
        <v>719</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184</v>
      </c>
      <c r="D121" s="16" t="s">
        <v>185</v>
      </c>
      <c r="E121" s="16">
        <v>4</v>
      </c>
      <c r="F121" s="15">
        <v>5.17</v>
      </c>
      <c r="G121" s="15">
        <v>4.43</v>
      </c>
      <c r="H121" s="15">
        <v>3.69</v>
      </c>
      <c r="I121" s="14"/>
      <c r="J121" s="15">
        <v>5.43</v>
      </c>
      <c r="K121" s="15">
        <v>6.9</v>
      </c>
      <c r="L121" s="15">
        <v>9.2899999999999991</v>
      </c>
      <c r="M121" s="54"/>
      <c r="N121" s="15">
        <v>47.767691650000003</v>
      </c>
      <c r="O121" s="15">
        <v>44.908275332999999</v>
      </c>
      <c r="P121" s="15" t="s">
        <v>27</v>
      </c>
      <c r="Q121" s="16" t="s">
        <v>26</v>
      </c>
      <c r="R121" s="37" t="s">
        <v>720</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186</v>
      </c>
      <c r="D122" s="17" t="s">
        <v>187</v>
      </c>
      <c r="E122" s="17">
        <v>7</v>
      </c>
      <c r="F122" s="14">
        <v>10.96</v>
      </c>
      <c r="G122" s="14">
        <v>9.5</v>
      </c>
      <c r="H122" s="14">
        <v>8.0399999999999991</v>
      </c>
      <c r="I122" s="14"/>
      <c r="J122" s="14">
        <v>12.21</v>
      </c>
      <c r="K122" s="14">
        <v>15.12</v>
      </c>
      <c r="L122" s="14">
        <v>19.829999999999998</v>
      </c>
      <c r="M122" s="54"/>
      <c r="N122" s="14">
        <v>60.379673824000001</v>
      </c>
      <c r="O122" s="31">
        <v>59.948364667</v>
      </c>
      <c r="P122" s="31" t="s">
        <v>27</v>
      </c>
      <c r="Q122" s="17" t="s">
        <v>27</v>
      </c>
      <c r="R122" s="38" t="s">
        <v>721</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188</v>
      </c>
      <c r="D123" s="16" t="s">
        <v>189</v>
      </c>
      <c r="E123" s="16">
        <v>4</v>
      </c>
      <c r="F123" s="15" t="s">
        <v>119</v>
      </c>
      <c r="G123" s="15" t="s">
        <v>119</v>
      </c>
      <c r="H123" s="15" t="s">
        <v>119</v>
      </c>
      <c r="I123" s="14"/>
      <c r="J123" s="15" t="s">
        <v>119</v>
      </c>
      <c r="K123" s="15" t="s">
        <v>119</v>
      </c>
      <c r="L123" s="15" t="s">
        <v>119</v>
      </c>
      <c r="M123" s="54"/>
      <c r="N123" s="15" t="s">
        <v>119</v>
      </c>
      <c r="O123" s="15" t="s">
        <v>119</v>
      </c>
      <c r="P123" s="15" t="s">
        <v>119</v>
      </c>
      <c r="Q123" s="16" t="s">
        <v>119</v>
      </c>
      <c r="R123" s="37" t="s">
        <v>120</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483</v>
      </c>
      <c r="D124" s="17" t="s">
        <v>484</v>
      </c>
      <c r="E124" s="17">
        <v>7</v>
      </c>
      <c r="F124" s="14">
        <v>3.12</v>
      </c>
      <c r="G124" s="14">
        <v>2.64</v>
      </c>
      <c r="H124" s="14">
        <v>2.16</v>
      </c>
      <c r="I124" s="14"/>
      <c r="J124" s="14">
        <v>3.5</v>
      </c>
      <c r="K124" s="14">
        <v>4.45</v>
      </c>
      <c r="L124" s="14">
        <v>5.99</v>
      </c>
      <c r="M124" s="54"/>
      <c r="N124" s="14">
        <v>61.778398987999999</v>
      </c>
      <c r="O124" s="31">
        <v>2.4359583332999999</v>
      </c>
      <c r="P124" s="31" t="s">
        <v>27</v>
      </c>
      <c r="Q124" s="17" t="s">
        <v>27</v>
      </c>
      <c r="R124" s="38" t="s">
        <v>722</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505</v>
      </c>
      <c r="D125" s="16" t="s">
        <v>506</v>
      </c>
      <c r="E125" s="16">
        <v>7</v>
      </c>
      <c r="F125" s="15">
        <v>2.4300000000000002</v>
      </c>
      <c r="G125" s="15">
        <v>2.0699999999999998</v>
      </c>
      <c r="H125" s="15">
        <v>1.71</v>
      </c>
      <c r="I125" s="14"/>
      <c r="J125" s="15">
        <v>2.8</v>
      </c>
      <c r="K125" s="15">
        <v>3.51</v>
      </c>
      <c r="L125" s="15">
        <v>4.66</v>
      </c>
      <c r="M125" s="54"/>
      <c r="N125" s="15">
        <v>60.375622333000003</v>
      </c>
      <c r="O125" s="15">
        <v>4.2135687142999991</v>
      </c>
      <c r="P125" s="15" t="s">
        <v>27</v>
      </c>
      <c r="Q125" s="16" t="s">
        <v>27</v>
      </c>
      <c r="R125" s="37" t="s">
        <v>723</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190</v>
      </c>
      <c r="D126" s="17" t="s">
        <v>191</v>
      </c>
      <c r="E126" s="17">
        <v>7</v>
      </c>
      <c r="F126" s="14">
        <v>3.78</v>
      </c>
      <c r="G126" s="14">
        <v>3.43</v>
      </c>
      <c r="H126" s="14">
        <v>3.08</v>
      </c>
      <c r="I126" s="14"/>
      <c r="J126" s="14">
        <v>4.16</v>
      </c>
      <c r="K126" s="14">
        <v>4.8499999999999996</v>
      </c>
      <c r="L126" s="14">
        <v>5.98</v>
      </c>
      <c r="M126" s="54"/>
      <c r="N126" s="14">
        <v>53.286609179999999</v>
      </c>
      <c r="O126" s="31">
        <v>7.0755604762000006</v>
      </c>
      <c r="P126" s="31" t="s">
        <v>27</v>
      </c>
      <c r="Q126" s="17" t="s">
        <v>27</v>
      </c>
      <c r="R126" s="38" t="s">
        <v>724</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192</v>
      </c>
      <c r="D127" s="16" t="s">
        <v>193</v>
      </c>
      <c r="E127" s="16">
        <v>7</v>
      </c>
      <c r="F127" s="15">
        <v>26.22</v>
      </c>
      <c r="G127" s="15">
        <v>22.97</v>
      </c>
      <c r="H127" s="15">
        <v>19.72</v>
      </c>
      <c r="I127" s="14"/>
      <c r="J127" s="15">
        <v>30</v>
      </c>
      <c r="K127" s="15">
        <v>36.49</v>
      </c>
      <c r="L127" s="15">
        <v>46.99</v>
      </c>
      <c r="M127" s="54"/>
      <c r="N127" s="15">
        <v>57.699798176999998</v>
      </c>
      <c r="O127" s="15">
        <v>115.87999004000001</v>
      </c>
      <c r="P127" s="15" t="s">
        <v>27</v>
      </c>
      <c r="Q127" s="16" t="s">
        <v>27</v>
      </c>
      <c r="R127" s="37" t="s">
        <v>725</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194</v>
      </c>
      <c r="D128" s="17" t="s">
        <v>195</v>
      </c>
      <c r="E128" s="17">
        <v>7</v>
      </c>
      <c r="F128" s="14">
        <v>31.23</v>
      </c>
      <c r="G128" s="14">
        <v>27.83</v>
      </c>
      <c r="H128" s="14">
        <v>24.44</v>
      </c>
      <c r="I128" s="14"/>
      <c r="J128" s="14">
        <v>33.42</v>
      </c>
      <c r="K128" s="14">
        <v>40.200000000000003</v>
      </c>
      <c r="L128" s="14">
        <v>51.17</v>
      </c>
      <c r="M128" s="54"/>
      <c r="N128" s="14">
        <v>57.822772086000001</v>
      </c>
      <c r="O128" s="31">
        <v>143.05269848</v>
      </c>
      <c r="P128" s="31" t="s">
        <v>27</v>
      </c>
      <c r="Q128" s="17" t="s">
        <v>27</v>
      </c>
      <c r="R128" s="38" t="s">
        <v>726</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196</v>
      </c>
      <c r="D129" s="16" t="s">
        <v>197</v>
      </c>
      <c r="E129" s="16">
        <v>0</v>
      </c>
      <c r="F129" s="15">
        <v>71.150000000000006</v>
      </c>
      <c r="G129" s="15">
        <v>54.85</v>
      </c>
      <c r="H129" s="15">
        <v>38.56</v>
      </c>
      <c r="I129" s="14"/>
      <c r="J129" s="15">
        <v>74.900000000000006</v>
      </c>
      <c r="K129" s="15">
        <v>107.48</v>
      </c>
      <c r="L129" s="15">
        <v>160.21</v>
      </c>
      <c r="M129" s="54"/>
      <c r="N129" s="15">
        <v>21.294975744999999</v>
      </c>
      <c r="O129" s="15">
        <v>39.279102924</v>
      </c>
      <c r="P129" s="15" t="s">
        <v>26</v>
      </c>
      <c r="Q129" s="16" t="s">
        <v>26</v>
      </c>
      <c r="R129" s="37" t="s">
        <v>727</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198</v>
      </c>
      <c r="D130" s="17" t="s">
        <v>199</v>
      </c>
      <c r="E130" s="17">
        <v>7</v>
      </c>
      <c r="F130" s="14">
        <v>19.02</v>
      </c>
      <c r="G130" s="14">
        <v>16.64</v>
      </c>
      <c r="H130" s="14">
        <v>14.26</v>
      </c>
      <c r="I130" s="14"/>
      <c r="J130" s="14">
        <v>20.059999999999999</v>
      </c>
      <c r="K130" s="14">
        <v>24.81</v>
      </c>
      <c r="L130" s="14">
        <v>32.49</v>
      </c>
      <c r="M130" s="54"/>
      <c r="N130" s="14">
        <v>66.707721961000004</v>
      </c>
      <c r="O130" s="31">
        <v>28.439057429000002</v>
      </c>
      <c r="P130" s="31" t="s">
        <v>27</v>
      </c>
      <c r="Q130" s="17" t="s">
        <v>27</v>
      </c>
      <c r="R130" s="38" t="s">
        <v>728</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200</v>
      </c>
      <c r="D131" s="16" t="s">
        <v>576</v>
      </c>
      <c r="E131" s="16">
        <v>4</v>
      </c>
      <c r="F131" s="15">
        <v>33.78</v>
      </c>
      <c r="G131" s="15">
        <v>29.88</v>
      </c>
      <c r="H131" s="15">
        <v>25.98</v>
      </c>
      <c r="I131" s="14"/>
      <c r="J131" s="15">
        <v>38.51</v>
      </c>
      <c r="K131" s="15">
        <v>46.3</v>
      </c>
      <c r="L131" s="15">
        <v>58.92</v>
      </c>
      <c r="M131" s="54"/>
      <c r="N131" s="15">
        <v>53.805836088</v>
      </c>
      <c r="O131" s="15">
        <v>148.17375178</v>
      </c>
      <c r="P131" s="15" t="s">
        <v>26</v>
      </c>
      <c r="Q131" s="16" t="s">
        <v>27</v>
      </c>
      <c r="R131" s="37" t="s">
        <v>729</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201</v>
      </c>
      <c r="D132" s="17" t="s">
        <v>202</v>
      </c>
      <c r="E132" s="17">
        <v>7</v>
      </c>
      <c r="F132" s="14">
        <v>11.48</v>
      </c>
      <c r="G132" s="14">
        <v>10.43</v>
      </c>
      <c r="H132" s="14">
        <v>9.39</v>
      </c>
      <c r="I132" s="14"/>
      <c r="J132" s="14">
        <v>12.13</v>
      </c>
      <c r="K132" s="14">
        <v>14.21</v>
      </c>
      <c r="L132" s="14">
        <v>17.579999999999998</v>
      </c>
      <c r="M132" s="54"/>
      <c r="N132" s="14">
        <v>71.605808624999995</v>
      </c>
      <c r="O132" s="31">
        <v>11.067998523</v>
      </c>
      <c r="P132" s="31" t="s">
        <v>27</v>
      </c>
      <c r="Q132" s="17" t="s">
        <v>27</v>
      </c>
      <c r="R132" s="38" t="s">
        <v>730</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203</v>
      </c>
      <c r="D133" s="16" t="s">
        <v>204</v>
      </c>
      <c r="E133" s="16">
        <v>1</v>
      </c>
      <c r="F133" s="15">
        <v>7.92</v>
      </c>
      <c r="G133" s="15">
        <v>7.58</v>
      </c>
      <c r="H133" s="15">
        <v>7.24</v>
      </c>
      <c r="I133" s="14"/>
      <c r="J133" s="15">
        <v>8.1</v>
      </c>
      <c r="K133" s="15">
        <v>8.77</v>
      </c>
      <c r="L133" s="15">
        <v>9.85</v>
      </c>
      <c r="M133" s="54"/>
      <c r="N133" s="15">
        <v>46.669118584000003</v>
      </c>
      <c r="O133" s="15">
        <v>6.7684635238000004</v>
      </c>
      <c r="P133" s="15" t="s">
        <v>26</v>
      </c>
      <c r="Q133" s="16" t="s">
        <v>26</v>
      </c>
      <c r="R133" s="37" t="s">
        <v>731</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205</v>
      </c>
      <c r="D134" s="17" t="s">
        <v>206</v>
      </c>
      <c r="E134" s="17">
        <v>7</v>
      </c>
      <c r="F134" s="14">
        <v>65.08</v>
      </c>
      <c r="G134" s="14">
        <v>58.01</v>
      </c>
      <c r="H134" s="14">
        <v>50.95</v>
      </c>
      <c r="I134" s="14"/>
      <c r="J134" s="14">
        <v>71.5</v>
      </c>
      <c r="K134" s="14">
        <v>85.62</v>
      </c>
      <c r="L134" s="14">
        <v>108.48</v>
      </c>
      <c r="M134" s="54"/>
      <c r="N134" s="14">
        <v>49.599844058999999</v>
      </c>
      <c r="O134" s="31">
        <v>71.673418380999991</v>
      </c>
      <c r="P134" s="31" t="s">
        <v>27</v>
      </c>
      <c r="Q134" s="17" t="s">
        <v>27</v>
      </c>
      <c r="R134" s="38" t="s">
        <v>732</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207</v>
      </c>
      <c r="D135" s="16" t="s">
        <v>208</v>
      </c>
      <c r="E135" s="16">
        <v>7</v>
      </c>
      <c r="F135" s="15">
        <v>28.35</v>
      </c>
      <c r="G135" s="15">
        <v>26.71</v>
      </c>
      <c r="H135" s="15">
        <v>25.07</v>
      </c>
      <c r="I135" s="14"/>
      <c r="J135" s="15">
        <v>30.25</v>
      </c>
      <c r="K135" s="15">
        <v>33.520000000000003</v>
      </c>
      <c r="L135" s="15">
        <v>38.81</v>
      </c>
      <c r="M135" s="54"/>
      <c r="N135" s="15">
        <v>47.166548581999997</v>
      </c>
      <c r="O135" s="15">
        <v>151.56925004999999</v>
      </c>
      <c r="P135" s="15" t="s">
        <v>27</v>
      </c>
      <c r="Q135" s="16" t="s">
        <v>27</v>
      </c>
      <c r="R135" s="37" t="s">
        <v>733</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209</v>
      </c>
      <c r="D136" s="17" t="s">
        <v>454</v>
      </c>
      <c r="E136" s="17">
        <v>7</v>
      </c>
      <c r="F136" s="14">
        <v>15.4</v>
      </c>
      <c r="G136" s="14">
        <v>14.09</v>
      </c>
      <c r="H136" s="14">
        <v>12.79</v>
      </c>
      <c r="I136" s="14"/>
      <c r="J136" s="14">
        <v>16.600000000000001</v>
      </c>
      <c r="K136" s="14">
        <v>19.2</v>
      </c>
      <c r="L136" s="14">
        <v>23.43</v>
      </c>
      <c r="M136" s="54"/>
      <c r="N136" s="14">
        <v>50.935390769999998</v>
      </c>
      <c r="O136" s="31">
        <v>3.0067250475999998</v>
      </c>
      <c r="P136" s="31" t="s">
        <v>27</v>
      </c>
      <c r="Q136" s="17" t="s">
        <v>27</v>
      </c>
      <c r="R136" s="38" t="s">
        <v>734</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209</v>
      </c>
      <c r="D137" s="16" t="s">
        <v>210</v>
      </c>
      <c r="E137" s="16">
        <v>7</v>
      </c>
      <c r="F137" s="15">
        <v>15.24</v>
      </c>
      <c r="G137" s="15">
        <v>13.83</v>
      </c>
      <c r="H137" s="15">
        <v>12.43</v>
      </c>
      <c r="I137" s="14"/>
      <c r="J137" s="15">
        <v>16.63</v>
      </c>
      <c r="K137" s="15">
        <v>19.43</v>
      </c>
      <c r="L137" s="15">
        <v>23.96</v>
      </c>
      <c r="M137" s="54"/>
      <c r="N137" s="15">
        <v>47.989714845000002</v>
      </c>
      <c r="O137" s="15">
        <v>622.00296033000006</v>
      </c>
      <c r="P137" s="15" t="s">
        <v>27</v>
      </c>
      <c r="Q137" s="16" t="s">
        <v>27</v>
      </c>
      <c r="R137" s="37" t="s">
        <v>735</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211</v>
      </c>
      <c r="D138" s="17" t="s">
        <v>212</v>
      </c>
      <c r="E138" s="17">
        <v>7</v>
      </c>
      <c r="F138" s="14">
        <v>52.6</v>
      </c>
      <c r="G138" s="14">
        <v>47.91</v>
      </c>
      <c r="H138" s="14">
        <v>43.23</v>
      </c>
      <c r="I138" s="14"/>
      <c r="J138" s="14">
        <v>55.43</v>
      </c>
      <c r="K138" s="14">
        <v>64.790000000000006</v>
      </c>
      <c r="L138" s="14">
        <v>79.94</v>
      </c>
      <c r="M138" s="54"/>
      <c r="N138" s="14">
        <v>60.236323824999999</v>
      </c>
      <c r="O138" s="31">
        <v>117.15639152</v>
      </c>
      <c r="P138" s="31" t="s">
        <v>27</v>
      </c>
      <c r="Q138" s="17" t="s">
        <v>27</v>
      </c>
      <c r="R138" s="38" t="s">
        <v>736</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211</v>
      </c>
      <c r="D139" s="16" t="s">
        <v>213</v>
      </c>
      <c r="E139" s="16">
        <v>7</v>
      </c>
      <c r="F139" s="15">
        <v>47.89</v>
      </c>
      <c r="G139" s="15">
        <v>43.7</v>
      </c>
      <c r="H139" s="15">
        <v>39.520000000000003</v>
      </c>
      <c r="I139" s="14"/>
      <c r="J139" s="15">
        <v>50.85</v>
      </c>
      <c r="K139" s="15">
        <v>59.21</v>
      </c>
      <c r="L139" s="15">
        <v>72.739999999999995</v>
      </c>
      <c r="M139" s="54"/>
      <c r="N139" s="15">
        <v>54.613574389999997</v>
      </c>
      <c r="O139" s="15">
        <v>1749.9102117999998</v>
      </c>
      <c r="P139" s="15" t="s">
        <v>27</v>
      </c>
      <c r="Q139" s="16" t="s">
        <v>27</v>
      </c>
      <c r="R139" s="37" t="s">
        <v>737</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214</v>
      </c>
      <c r="D140" s="17" t="s">
        <v>215</v>
      </c>
      <c r="E140" s="17">
        <v>7</v>
      </c>
      <c r="F140" s="14">
        <v>2.89</v>
      </c>
      <c r="G140" s="14">
        <v>2.48</v>
      </c>
      <c r="H140" s="14">
        <v>2.08</v>
      </c>
      <c r="I140" s="14"/>
      <c r="J140" s="14">
        <v>3.18</v>
      </c>
      <c r="K140" s="14">
        <v>3.98</v>
      </c>
      <c r="L140" s="14">
        <v>5.28</v>
      </c>
      <c r="M140" s="54"/>
      <c r="N140" s="14">
        <v>59.117344674000002</v>
      </c>
      <c r="O140" s="31">
        <v>3.2584414286000003</v>
      </c>
      <c r="P140" s="31" t="s">
        <v>27</v>
      </c>
      <c r="Q140" s="17" t="s">
        <v>27</v>
      </c>
      <c r="R140" s="38" t="s">
        <v>738</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216</v>
      </c>
      <c r="D141" s="16" t="s">
        <v>217</v>
      </c>
      <c r="E141" s="16">
        <v>3</v>
      </c>
      <c r="F141" s="15">
        <v>59.53</v>
      </c>
      <c r="G141" s="15">
        <v>53.84</v>
      </c>
      <c r="H141" s="15">
        <v>48.15</v>
      </c>
      <c r="I141" s="14"/>
      <c r="J141" s="15">
        <v>67.39</v>
      </c>
      <c r="K141" s="15">
        <v>78.760000000000005</v>
      </c>
      <c r="L141" s="15">
        <v>97.17</v>
      </c>
      <c r="M141" s="54"/>
      <c r="N141" s="15">
        <v>43.364763212</v>
      </c>
      <c r="O141" s="15">
        <v>138.70114939999999</v>
      </c>
      <c r="P141" s="15" t="s">
        <v>26</v>
      </c>
      <c r="Q141" s="16" t="s">
        <v>27</v>
      </c>
      <c r="R141" s="37" t="s">
        <v>739</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218</v>
      </c>
      <c r="D142" s="17" t="s">
        <v>219</v>
      </c>
      <c r="E142" s="17">
        <v>7</v>
      </c>
      <c r="F142" s="14">
        <v>13.54</v>
      </c>
      <c r="G142" s="14">
        <v>11.96</v>
      </c>
      <c r="H142" s="14">
        <v>10.38</v>
      </c>
      <c r="I142" s="14"/>
      <c r="J142" s="14">
        <v>14.73</v>
      </c>
      <c r="K142" s="14">
        <v>17.88</v>
      </c>
      <c r="L142" s="14">
        <v>23</v>
      </c>
      <c r="M142" s="54"/>
      <c r="N142" s="14">
        <v>57.266754419000002</v>
      </c>
      <c r="O142" s="31">
        <v>54.771751524000003</v>
      </c>
      <c r="P142" s="31" t="s">
        <v>27</v>
      </c>
      <c r="Q142" s="17" t="s">
        <v>27</v>
      </c>
      <c r="R142" s="38" t="s">
        <v>740</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220</v>
      </c>
      <c r="D143" s="16" t="s">
        <v>221</v>
      </c>
      <c r="E143" s="16">
        <v>5</v>
      </c>
      <c r="F143" s="15">
        <v>167.14</v>
      </c>
      <c r="G143" s="15">
        <v>158.57</v>
      </c>
      <c r="H143" s="15">
        <v>150</v>
      </c>
      <c r="I143" s="14"/>
      <c r="J143" s="15">
        <v>169.7</v>
      </c>
      <c r="K143" s="15">
        <v>186.83</v>
      </c>
      <c r="L143" s="15">
        <v>214.57</v>
      </c>
      <c r="M143" s="54"/>
      <c r="N143" s="15">
        <v>47.742438493000002</v>
      </c>
      <c r="O143" s="15">
        <v>6.0292170599999997</v>
      </c>
      <c r="P143" s="15" t="s">
        <v>27</v>
      </c>
      <c r="Q143" s="16" t="s">
        <v>26</v>
      </c>
      <c r="R143" s="37" t="s">
        <v>741</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222</v>
      </c>
      <c r="D144" s="17" t="s">
        <v>223</v>
      </c>
      <c r="E144" s="17">
        <v>7</v>
      </c>
      <c r="F144" s="14">
        <v>11.47</v>
      </c>
      <c r="G144" s="14">
        <v>8.94</v>
      </c>
      <c r="H144" s="14">
        <v>6.42</v>
      </c>
      <c r="I144" s="14"/>
      <c r="J144" s="14">
        <v>12.84</v>
      </c>
      <c r="K144" s="14">
        <v>17.88</v>
      </c>
      <c r="L144" s="14">
        <v>26.04</v>
      </c>
      <c r="M144" s="54"/>
      <c r="N144" s="14">
        <v>68.358765543000004</v>
      </c>
      <c r="O144" s="31">
        <v>26.603494476000002</v>
      </c>
      <c r="P144" s="31" t="s">
        <v>27</v>
      </c>
      <c r="Q144" s="17" t="s">
        <v>27</v>
      </c>
      <c r="R144" s="38" t="s">
        <v>742</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224</v>
      </c>
      <c r="D145" s="16" t="s">
        <v>225</v>
      </c>
      <c r="E145" s="16">
        <v>4</v>
      </c>
      <c r="F145" s="15">
        <v>7.28</v>
      </c>
      <c r="G145" s="15">
        <v>6.51</v>
      </c>
      <c r="H145" s="15">
        <v>5.74</v>
      </c>
      <c r="I145" s="14"/>
      <c r="J145" s="15">
        <v>8.06</v>
      </c>
      <c r="K145" s="15">
        <v>9.59</v>
      </c>
      <c r="L145" s="15">
        <v>12.08</v>
      </c>
      <c r="M145" s="54"/>
      <c r="N145" s="15">
        <v>54.916079799999999</v>
      </c>
      <c r="O145" s="15">
        <v>13.583387428</v>
      </c>
      <c r="P145" s="15" t="s">
        <v>26</v>
      </c>
      <c r="Q145" s="16" t="s">
        <v>27</v>
      </c>
      <c r="R145" s="37" t="s">
        <v>743</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744</v>
      </c>
      <c r="D146" s="17" t="s">
        <v>745</v>
      </c>
      <c r="E146" s="17">
        <v>0</v>
      </c>
      <c r="F146" s="14">
        <v>37</v>
      </c>
      <c r="G146" s="14">
        <v>23.95</v>
      </c>
      <c r="H146" s="14">
        <v>10.91</v>
      </c>
      <c r="I146" s="14"/>
      <c r="J146" s="14">
        <v>40</v>
      </c>
      <c r="K146" s="14">
        <v>66.08</v>
      </c>
      <c r="L146" s="14">
        <v>108.28</v>
      </c>
      <c r="M146" s="54"/>
      <c r="N146" s="14">
        <v>23.916082171999999</v>
      </c>
      <c r="O146" s="31">
        <v>1.0847892062000002</v>
      </c>
      <c r="P146" s="31" t="s">
        <v>26</v>
      </c>
      <c r="Q146" s="17" t="s">
        <v>26</v>
      </c>
      <c r="R146" s="38" t="s">
        <v>746</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226</v>
      </c>
      <c r="D147" s="16" t="s">
        <v>477</v>
      </c>
      <c r="E147" s="16">
        <v>5</v>
      </c>
      <c r="F147" s="15">
        <v>3.66</v>
      </c>
      <c r="G147" s="15">
        <v>3.39</v>
      </c>
      <c r="H147" s="15">
        <v>3.12</v>
      </c>
      <c r="I147" s="14"/>
      <c r="J147" s="15">
        <v>3.74</v>
      </c>
      <c r="K147" s="15">
        <v>4.2699999999999996</v>
      </c>
      <c r="L147" s="15">
        <v>5.14</v>
      </c>
      <c r="M147" s="54"/>
      <c r="N147" s="15">
        <v>47.894566001999998</v>
      </c>
      <c r="O147" s="15">
        <v>2.9102813332999999</v>
      </c>
      <c r="P147" s="15" t="s">
        <v>27</v>
      </c>
      <c r="Q147" s="16" t="s">
        <v>26</v>
      </c>
      <c r="R147" s="37" t="s">
        <v>747</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226</v>
      </c>
      <c r="D148" s="17" t="s">
        <v>227</v>
      </c>
      <c r="E148" s="17">
        <v>0</v>
      </c>
      <c r="F148" s="14">
        <v>3.6</v>
      </c>
      <c r="G148" s="14">
        <v>3.41</v>
      </c>
      <c r="H148" s="14">
        <v>3.23</v>
      </c>
      <c r="I148" s="14"/>
      <c r="J148" s="14">
        <v>3.65</v>
      </c>
      <c r="K148" s="14">
        <v>4.01</v>
      </c>
      <c r="L148" s="14">
        <v>4.5999999999999996</v>
      </c>
      <c r="M148" s="54"/>
      <c r="N148" s="14">
        <v>41.979386759999997</v>
      </c>
      <c r="O148" s="31">
        <v>15.905847476000002</v>
      </c>
      <c r="P148" s="31" t="s">
        <v>26</v>
      </c>
      <c r="Q148" s="17" t="s">
        <v>26</v>
      </c>
      <c r="R148" s="38" t="s">
        <v>748</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226</v>
      </c>
      <c r="D149" s="16" t="s">
        <v>228</v>
      </c>
      <c r="E149" s="16">
        <v>0</v>
      </c>
      <c r="F149" s="15">
        <v>18</v>
      </c>
      <c r="G149" s="15">
        <v>17</v>
      </c>
      <c r="H149" s="15">
        <v>16.010000000000002</v>
      </c>
      <c r="I149" s="14"/>
      <c r="J149" s="15">
        <v>18.34</v>
      </c>
      <c r="K149" s="15">
        <v>20.32</v>
      </c>
      <c r="L149" s="15">
        <v>23.53</v>
      </c>
      <c r="M149" s="54"/>
      <c r="N149" s="15">
        <v>43.026756497000001</v>
      </c>
      <c r="O149" s="15">
        <v>119.85900466000001</v>
      </c>
      <c r="P149" s="15" t="s">
        <v>26</v>
      </c>
      <c r="Q149" s="16" t="s">
        <v>26</v>
      </c>
      <c r="R149" s="37" t="s">
        <v>749</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750</v>
      </c>
      <c r="D150" s="17" t="s">
        <v>751</v>
      </c>
      <c r="E150" s="17">
        <v>0</v>
      </c>
      <c r="F150" s="14">
        <v>26.13</v>
      </c>
      <c r="G150" s="14">
        <v>18.27</v>
      </c>
      <c r="H150" s="14">
        <v>10.41</v>
      </c>
      <c r="I150" s="14"/>
      <c r="J150" s="14">
        <v>27.99</v>
      </c>
      <c r="K150" s="14">
        <v>43.7</v>
      </c>
      <c r="L150" s="14">
        <v>69.12</v>
      </c>
      <c r="M150" s="54"/>
      <c r="N150" s="14">
        <v>18.419591951000001</v>
      </c>
      <c r="O150" s="31">
        <v>1.5554847829</v>
      </c>
      <c r="P150" s="31" t="s">
        <v>26</v>
      </c>
      <c r="Q150" s="17" t="s">
        <v>26</v>
      </c>
      <c r="R150" s="38" t="s">
        <v>752</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229</v>
      </c>
      <c r="D151" s="16" t="s">
        <v>230</v>
      </c>
      <c r="E151" s="16">
        <v>7</v>
      </c>
      <c r="F151" s="15">
        <v>15.04</v>
      </c>
      <c r="G151" s="15">
        <v>12.84</v>
      </c>
      <c r="H151" s="15">
        <v>10.65</v>
      </c>
      <c r="I151" s="14"/>
      <c r="J151" s="15">
        <v>16.2</v>
      </c>
      <c r="K151" s="15">
        <v>20.58</v>
      </c>
      <c r="L151" s="15">
        <v>27.68</v>
      </c>
      <c r="M151" s="54"/>
      <c r="N151" s="15">
        <v>69.369046832999999</v>
      </c>
      <c r="O151" s="15">
        <v>17.653924094999997</v>
      </c>
      <c r="P151" s="15" t="s">
        <v>27</v>
      </c>
      <c r="Q151" s="16" t="s">
        <v>27</v>
      </c>
      <c r="R151" s="37" t="s">
        <v>753</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231</v>
      </c>
      <c r="D152" s="17" t="s">
        <v>232</v>
      </c>
      <c r="E152" s="17">
        <v>0</v>
      </c>
      <c r="F152" s="14">
        <v>3.52</v>
      </c>
      <c r="G152" s="14">
        <v>3.06</v>
      </c>
      <c r="H152" s="14">
        <v>2.61</v>
      </c>
      <c r="I152" s="14"/>
      <c r="J152" s="14">
        <v>3.93</v>
      </c>
      <c r="K152" s="14">
        <v>4.83</v>
      </c>
      <c r="L152" s="14">
        <v>6.29</v>
      </c>
      <c r="M152" s="54"/>
      <c r="N152" s="14">
        <v>41.066141903999998</v>
      </c>
      <c r="O152" s="31">
        <v>16.100055381000001</v>
      </c>
      <c r="P152" s="31" t="s">
        <v>26</v>
      </c>
      <c r="Q152" s="17" t="s">
        <v>26</v>
      </c>
      <c r="R152" s="38" t="s">
        <v>754</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233</v>
      </c>
      <c r="D153" s="16" t="s">
        <v>234</v>
      </c>
      <c r="E153" s="16">
        <v>7</v>
      </c>
      <c r="F153" s="15">
        <v>51.19</v>
      </c>
      <c r="G153" s="15">
        <v>43.9</v>
      </c>
      <c r="H153" s="15">
        <v>36.61</v>
      </c>
      <c r="I153" s="14"/>
      <c r="J153" s="15">
        <v>54.87</v>
      </c>
      <c r="K153" s="15">
        <v>69.44</v>
      </c>
      <c r="L153" s="15">
        <v>93.03</v>
      </c>
      <c r="M153" s="54"/>
      <c r="N153" s="15">
        <v>65.911507315999998</v>
      </c>
      <c r="O153" s="15">
        <v>843.06102252000005</v>
      </c>
      <c r="P153" s="15" t="s">
        <v>27</v>
      </c>
      <c r="Q153" s="16" t="s">
        <v>27</v>
      </c>
      <c r="R153" s="37" t="s">
        <v>755</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233</v>
      </c>
      <c r="D154" s="17" t="s">
        <v>468</v>
      </c>
      <c r="E154" s="17">
        <v>7</v>
      </c>
      <c r="F154" s="14">
        <v>49.71</v>
      </c>
      <c r="G154" s="14">
        <v>42.51</v>
      </c>
      <c r="H154" s="14">
        <v>35.32</v>
      </c>
      <c r="I154" s="14"/>
      <c r="J154" s="14">
        <v>53.79</v>
      </c>
      <c r="K154" s="14">
        <v>68.17</v>
      </c>
      <c r="L154" s="14">
        <v>91.46</v>
      </c>
      <c r="M154" s="54"/>
      <c r="N154" s="14">
        <v>67.158506101</v>
      </c>
      <c r="O154" s="31">
        <v>12.519114809000001</v>
      </c>
      <c r="P154" s="31" t="s">
        <v>27</v>
      </c>
      <c r="Q154" s="17" t="s">
        <v>27</v>
      </c>
      <c r="R154" s="38" t="s">
        <v>756</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235</v>
      </c>
      <c r="D155" s="16" t="s">
        <v>236</v>
      </c>
      <c r="E155" s="16">
        <v>7</v>
      </c>
      <c r="F155" s="15">
        <v>29.53</v>
      </c>
      <c r="G155" s="15">
        <v>26.74</v>
      </c>
      <c r="H155" s="15">
        <v>23.96</v>
      </c>
      <c r="I155" s="14"/>
      <c r="J155" s="15">
        <v>31.53</v>
      </c>
      <c r="K155" s="15">
        <v>37.090000000000003</v>
      </c>
      <c r="L155" s="15">
        <v>46.1</v>
      </c>
      <c r="M155" s="54"/>
      <c r="N155" s="15">
        <v>61.129548362000001</v>
      </c>
      <c r="O155" s="15">
        <v>22.765470762</v>
      </c>
      <c r="P155" s="15" t="s">
        <v>27</v>
      </c>
      <c r="Q155" s="16" t="s">
        <v>27</v>
      </c>
      <c r="R155" s="37" t="s">
        <v>757</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237</v>
      </c>
      <c r="D156" s="17" t="s">
        <v>238</v>
      </c>
      <c r="E156" s="17">
        <v>7</v>
      </c>
      <c r="F156" s="14">
        <v>14.22</v>
      </c>
      <c r="G156" s="14">
        <v>12.7</v>
      </c>
      <c r="H156" s="14">
        <v>11.19</v>
      </c>
      <c r="I156" s="14"/>
      <c r="J156" s="14">
        <v>15.16</v>
      </c>
      <c r="K156" s="14">
        <v>18.18</v>
      </c>
      <c r="L156" s="14">
        <v>23.08</v>
      </c>
      <c r="M156" s="54"/>
      <c r="N156" s="14">
        <v>62.861031185000002</v>
      </c>
      <c r="O156" s="31">
        <v>360.98672204999997</v>
      </c>
      <c r="P156" s="31" t="s">
        <v>27</v>
      </c>
      <c r="Q156" s="17" t="s">
        <v>27</v>
      </c>
      <c r="R156" s="38" t="s">
        <v>758</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239</v>
      </c>
      <c r="D157" s="16" t="s">
        <v>240</v>
      </c>
      <c r="E157" s="16">
        <v>7</v>
      </c>
      <c r="F157" s="15">
        <v>5.29</v>
      </c>
      <c r="G157" s="15">
        <v>4.5599999999999996</v>
      </c>
      <c r="H157" s="15">
        <v>3.84</v>
      </c>
      <c r="I157" s="14"/>
      <c r="J157" s="15">
        <v>5.83</v>
      </c>
      <c r="K157" s="15">
        <v>7.27</v>
      </c>
      <c r="L157" s="15">
        <v>9.61</v>
      </c>
      <c r="M157" s="54"/>
      <c r="N157" s="15">
        <v>63.042276837999999</v>
      </c>
      <c r="O157" s="15">
        <v>23.183419618999999</v>
      </c>
      <c r="P157" s="15" t="s">
        <v>27</v>
      </c>
      <c r="Q157" s="16" t="s">
        <v>27</v>
      </c>
      <c r="R157" s="37" t="s">
        <v>759</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241</v>
      </c>
      <c r="D158" s="17" t="s">
        <v>242</v>
      </c>
      <c r="E158" s="17">
        <v>4</v>
      </c>
      <c r="F158" s="14">
        <v>18.899999999999999</v>
      </c>
      <c r="G158" s="14">
        <v>17.39</v>
      </c>
      <c r="H158" s="14">
        <v>15.88</v>
      </c>
      <c r="I158" s="14"/>
      <c r="J158" s="14">
        <v>20.9</v>
      </c>
      <c r="K158" s="14">
        <v>23.91</v>
      </c>
      <c r="L158" s="14">
        <v>28.79</v>
      </c>
      <c r="M158" s="54"/>
      <c r="N158" s="14">
        <v>50.122234360999997</v>
      </c>
      <c r="O158" s="31">
        <v>22.427195429000001</v>
      </c>
      <c r="P158" s="31" t="s">
        <v>26</v>
      </c>
      <c r="Q158" s="17" t="s">
        <v>27</v>
      </c>
      <c r="R158" s="38" t="s">
        <v>760</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243</v>
      </c>
      <c r="D159" s="16" t="s">
        <v>244</v>
      </c>
      <c r="E159" s="16">
        <v>7</v>
      </c>
      <c r="F159" s="15">
        <v>12.42</v>
      </c>
      <c r="G159" s="15">
        <v>9.27</v>
      </c>
      <c r="H159" s="15">
        <v>6.13</v>
      </c>
      <c r="I159" s="14"/>
      <c r="J159" s="15">
        <v>13.93</v>
      </c>
      <c r="K159" s="15">
        <v>20.21</v>
      </c>
      <c r="L159" s="15">
        <v>30.38</v>
      </c>
      <c r="M159" s="54"/>
      <c r="N159" s="15">
        <v>70.804639922000007</v>
      </c>
      <c r="O159" s="15">
        <v>524.67802171000005</v>
      </c>
      <c r="P159" s="15" t="s">
        <v>27</v>
      </c>
      <c r="Q159" s="16" t="s">
        <v>27</v>
      </c>
      <c r="R159" s="37" t="s">
        <v>761</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245</v>
      </c>
      <c r="D160" s="17" t="s">
        <v>246</v>
      </c>
      <c r="E160" s="17">
        <v>6</v>
      </c>
      <c r="F160" s="14">
        <v>4.32</v>
      </c>
      <c r="G160" s="14">
        <v>3.71</v>
      </c>
      <c r="H160" s="14">
        <v>3.11</v>
      </c>
      <c r="I160" s="14"/>
      <c r="J160" s="14">
        <v>4.6500000000000004</v>
      </c>
      <c r="K160" s="14">
        <v>5.85</v>
      </c>
      <c r="L160" s="14">
        <v>7.8</v>
      </c>
      <c r="M160" s="54"/>
      <c r="N160" s="14">
        <v>53.334221397999997</v>
      </c>
      <c r="O160" s="31">
        <v>10.265692095</v>
      </c>
      <c r="P160" s="31" t="s">
        <v>26</v>
      </c>
      <c r="Q160" s="17" t="s">
        <v>27</v>
      </c>
      <c r="R160" s="38" t="s">
        <v>762</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245</v>
      </c>
      <c r="D161" s="16" t="s">
        <v>247</v>
      </c>
      <c r="E161" s="16">
        <v>6</v>
      </c>
      <c r="F161" s="15">
        <v>4.62</v>
      </c>
      <c r="G161" s="15">
        <v>4</v>
      </c>
      <c r="H161" s="15">
        <v>3.39</v>
      </c>
      <c r="I161" s="14"/>
      <c r="J161" s="15">
        <v>5</v>
      </c>
      <c r="K161" s="15">
        <v>6.22</v>
      </c>
      <c r="L161" s="15">
        <v>8.1999999999999993</v>
      </c>
      <c r="M161" s="54"/>
      <c r="N161" s="15">
        <v>55.481088833000001</v>
      </c>
      <c r="O161" s="15">
        <v>88.623536189999996</v>
      </c>
      <c r="P161" s="15" t="s">
        <v>26</v>
      </c>
      <c r="Q161" s="16" t="s">
        <v>27</v>
      </c>
      <c r="R161" s="37" t="s">
        <v>763</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248</v>
      </c>
      <c r="D162" s="17" t="s">
        <v>12</v>
      </c>
      <c r="E162" s="17">
        <v>7</v>
      </c>
      <c r="F162" s="14">
        <v>17.38</v>
      </c>
      <c r="G162" s="14">
        <v>15.79</v>
      </c>
      <c r="H162" s="14">
        <v>14.21</v>
      </c>
      <c r="I162" s="14"/>
      <c r="J162" s="14">
        <v>19.3</v>
      </c>
      <c r="K162" s="14">
        <v>22.46</v>
      </c>
      <c r="L162" s="14">
        <v>27.58</v>
      </c>
      <c r="M162" s="54"/>
      <c r="N162" s="14">
        <v>51.799809807999999</v>
      </c>
      <c r="O162" s="31">
        <v>119.42059132999999</v>
      </c>
      <c r="P162" s="31" t="s">
        <v>27</v>
      </c>
      <c r="Q162" s="17" t="s">
        <v>27</v>
      </c>
      <c r="R162" s="38" t="s">
        <v>764</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249</v>
      </c>
      <c r="D163" s="16" t="s">
        <v>250</v>
      </c>
      <c r="E163" s="16">
        <v>3</v>
      </c>
      <c r="F163" s="15">
        <v>111.01</v>
      </c>
      <c r="G163" s="15">
        <v>85.29</v>
      </c>
      <c r="H163" s="15">
        <v>59.58</v>
      </c>
      <c r="I163" s="14"/>
      <c r="J163" s="15">
        <v>118.57</v>
      </c>
      <c r="K163" s="15">
        <v>169.99</v>
      </c>
      <c r="L163" s="15">
        <v>253.2</v>
      </c>
      <c r="M163" s="54"/>
      <c r="N163" s="15">
        <v>33.453463110999998</v>
      </c>
      <c r="O163" s="15">
        <v>4.9453039399999996</v>
      </c>
      <c r="P163" s="15" t="s">
        <v>27</v>
      </c>
      <c r="Q163" s="16" t="s">
        <v>26</v>
      </c>
      <c r="R163" s="37" t="s">
        <v>765</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532</v>
      </c>
      <c r="D164" s="17" t="s">
        <v>533</v>
      </c>
      <c r="E164" s="17">
        <v>9</v>
      </c>
      <c r="F164" s="14">
        <v>6.14</v>
      </c>
      <c r="G164" s="14">
        <v>5.42</v>
      </c>
      <c r="H164" s="14">
        <v>4.7</v>
      </c>
      <c r="I164" s="14"/>
      <c r="J164" s="14">
        <v>6.85</v>
      </c>
      <c r="K164" s="14">
        <v>8.2799999999999994</v>
      </c>
      <c r="L164" s="14">
        <v>10.6</v>
      </c>
      <c r="M164" s="54"/>
      <c r="N164" s="14">
        <v>60.371314828000003</v>
      </c>
      <c r="O164" s="31">
        <v>2.0166033333</v>
      </c>
      <c r="P164" s="31" t="s">
        <v>27</v>
      </c>
      <c r="Q164" s="17" t="s">
        <v>27</v>
      </c>
      <c r="R164" s="38" t="s">
        <v>766</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767</v>
      </c>
      <c r="D165" s="16" t="s">
        <v>768</v>
      </c>
      <c r="E165" s="16">
        <v>7</v>
      </c>
      <c r="F165" s="15">
        <v>62.05</v>
      </c>
      <c r="G165" s="15">
        <v>56.99</v>
      </c>
      <c r="H165" s="15">
        <v>51.94</v>
      </c>
      <c r="I165" s="14"/>
      <c r="J165" s="15">
        <v>63.93</v>
      </c>
      <c r="K165" s="15">
        <v>74.03</v>
      </c>
      <c r="L165" s="15">
        <v>90.39</v>
      </c>
      <c r="M165" s="54"/>
      <c r="N165" s="15">
        <v>66.796927597000007</v>
      </c>
      <c r="O165" s="15">
        <v>1.2785947976000001</v>
      </c>
      <c r="P165" s="15" t="s">
        <v>26</v>
      </c>
      <c r="Q165" s="16" t="s">
        <v>27</v>
      </c>
      <c r="R165" s="37" t="s">
        <v>769</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251</v>
      </c>
      <c r="D166" s="17" t="s">
        <v>252</v>
      </c>
      <c r="E166" s="17">
        <v>4</v>
      </c>
      <c r="F166" s="14">
        <v>4.88</v>
      </c>
      <c r="G166" s="14">
        <v>4.21</v>
      </c>
      <c r="H166" s="14">
        <v>3.55</v>
      </c>
      <c r="I166" s="14"/>
      <c r="J166" s="14">
        <v>5.14</v>
      </c>
      <c r="K166" s="14">
        <v>6.46</v>
      </c>
      <c r="L166" s="14">
        <v>8.61</v>
      </c>
      <c r="M166" s="54"/>
      <c r="N166" s="14">
        <v>36.766247958000001</v>
      </c>
      <c r="O166" s="31">
        <v>8.2555830952000004</v>
      </c>
      <c r="P166" s="31" t="s">
        <v>27</v>
      </c>
      <c r="Q166" s="17" t="s">
        <v>26</v>
      </c>
      <c r="R166" s="38" t="s">
        <v>770</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534</v>
      </c>
      <c r="D167" s="16" t="s">
        <v>535</v>
      </c>
      <c r="E167" s="16">
        <v>6</v>
      </c>
      <c r="F167" s="15">
        <v>3.19</v>
      </c>
      <c r="G167" s="15">
        <v>2.88</v>
      </c>
      <c r="H167" s="15">
        <v>2.58</v>
      </c>
      <c r="I167" s="14"/>
      <c r="J167" s="15">
        <v>3.66</v>
      </c>
      <c r="K167" s="15">
        <v>4.26</v>
      </c>
      <c r="L167" s="15">
        <v>5.24</v>
      </c>
      <c r="M167" s="54"/>
      <c r="N167" s="15">
        <v>51.541865776000002</v>
      </c>
      <c r="O167" s="15">
        <v>2.1056038570999998</v>
      </c>
      <c r="P167" s="15" t="s">
        <v>26</v>
      </c>
      <c r="Q167" s="16" t="s">
        <v>27</v>
      </c>
      <c r="R167" s="37" t="s">
        <v>771</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253</v>
      </c>
      <c r="D168" s="17" t="s">
        <v>254</v>
      </c>
      <c r="E168" s="17">
        <v>1</v>
      </c>
      <c r="F168" s="14">
        <v>75.760000000000005</v>
      </c>
      <c r="G168" s="14">
        <v>69.5</v>
      </c>
      <c r="H168" s="14">
        <v>63.24</v>
      </c>
      <c r="I168" s="14"/>
      <c r="J168" s="14">
        <v>77.78</v>
      </c>
      <c r="K168" s="14">
        <v>90.29</v>
      </c>
      <c r="L168" s="14">
        <v>110.54</v>
      </c>
      <c r="M168" s="54"/>
      <c r="N168" s="14">
        <v>42.745755600999999</v>
      </c>
      <c r="O168" s="31">
        <v>139.74975127000002</v>
      </c>
      <c r="P168" s="31" t="s">
        <v>26</v>
      </c>
      <c r="Q168" s="17" t="s">
        <v>26</v>
      </c>
      <c r="R168" s="38" t="s">
        <v>772</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536</v>
      </c>
      <c r="D169" s="16" t="s">
        <v>537</v>
      </c>
      <c r="E169" s="16">
        <v>7</v>
      </c>
      <c r="F169" s="15">
        <v>79.95</v>
      </c>
      <c r="G169" s="15">
        <v>70.53</v>
      </c>
      <c r="H169" s="15">
        <v>61.12</v>
      </c>
      <c r="I169" s="14"/>
      <c r="J169" s="15">
        <v>83.68</v>
      </c>
      <c r="K169" s="15">
        <v>102.5</v>
      </c>
      <c r="L169" s="15">
        <v>132.96</v>
      </c>
      <c r="M169" s="54"/>
      <c r="N169" s="15">
        <v>80.121908391999995</v>
      </c>
      <c r="O169" s="15">
        <v>2.2552181905000004</v>
      </c>
      <c r="P169" s="15" t="s">
        <v>27</v>
      </c>
      <c r="Q169" s="16" t="s">
        <v>27</v>
      </c>
      <c r="R169" s="37" t="s">
        <v>773</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255</v>
      </c>
      <c r="D170" s="17" t="s">
        <v>256</v>
      </c>
      <c r="E170" s="17">
        <v>3</v>
      </c>
      <c r="F170" s="14">
        <v>115.23</v>
      </c>
      <c r="G170" s="14">
        <v>99.95</v>
      </c>
      <c r="H170" s="14">
        <v>84.68</v>
      </c>
      <c r="I170" s="14"/>
      <c r="J170" s="14">
        <v>123.25</v>
      </c>
      <c r="K170" s="14">
        <v>153.79</v>
      </c>
      <c r="L170" s="14">
        <v>203.22</v>
      </c>
      <c r="M170" s="54"/>
      <c r="N170" s="14">
        <v>32.928926081</v>
      </c>
      <c r="O170" s="31">
        <v>52.065707028999995</v>
      </c>
      <c r="P170" s="31" t="s">
        <v>27</v>
      </c>
      <c r="Q170" s="17" t="s">
        <v>26</v>
      </c>
      <c r="R170" s="38" t="s">
        <v>774</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257</v>
      </c>
      <c r="D171" s="16" t="s">
        <v>258</v>
      </c>
      <c r="E171" s="16">
        <v>7</v>
      </c>
      <c r="F171" s="15">
        <v>37.299999999999997</v>
      </c>
      <c r="G171" s="15">
        <v>34.81</v>
      </c>
      <c r="H171" s="15">
        <v>32.33</v>
      </c>
      <c r="I171" s="14"/>
      <c r="J171" s="15">
        <v>39.08</v>
      </c>
      <c r="K171" s="15">
        <v>44.04</v>
      </c>
      <c r="L171" s="15">
        <v>52.08</v>
      </c>
      <c r="M171" s="54"/>
      <c r="N171" s="15">
        <v>60.715393263999999</v>
      </c>
      <c r="O171" s="15">
        <v>13.896219428</v>
      </c>
      <c r="P171" s="15" t="s">
        <v>27</v>
      </c>
      <c r="Q171" s="16" t="s">
        <v>27</v>
      </c>
      <c r="R171" s="37" t="s">
        <v>775</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259</v>
      </c>
      <c r="D172" s="17" t="s">
        <v>260</v>
      </c>
      <c r="E172" s="17">
        <v>3</v>
      </c>
      <c r="F172" s="14">
        <v>714.2</v>
      </c>
      <c r="G172" s="14">
        <v>574.6</v>
      </c>
      <c r="H172" s="14">
        <v>435.01</v>
      </c>
      <c r="I172" s="14"/>
      <c r="J172" s="14">
        <v>762.63</v>
      </c>
      <c r="K172" s="14">
        <v>1041.81</v>
      </c>
      <c r="L172" s="14">
        <v>1493.57</v>
      </c>
      <c r="M172" s="54"/>
      <c r="N172" s="14">
        <v>30.241766954999999</v>
      </c>
      <c r="O172" s="31">
        <v>103.55825861000001</v>
      </c>
      <c r="P172" s="31" t="s">
        <v>27</v>
      </c>
      <c r="Q172" s="17" t="s">
        <v>26</v>
      </c>
      <c r="R172" s="38" t="s">
        <v>776</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261</v>
      </c>
      <c r="D173" s="16" t="s">
        <v>262</v>
      </c>
      <c r="E173" s="16">
        <v>4</v>
      </c>
      <c r="F173" s="15">
        <v>109.12</v>
      </c>
      <c r="G173" s="15">
        <v>96.83</v>
      </c>
      <c r="H173" s="15">
        <v>84.55</v>
      </c>
      <c r="I173" s="14"/>
      <c r="J173" s="15">
        <v>111.7</v>
      </c>
      <c r="K173" s="15">
        <v>136.26</v>
      </c>
      <c r="L173" s="15">
        <v>176.02</v>
      </c>
      <c r="M173" s="54"/>
      <c r="N173" s="15">
        <v>43.676214422000001</v>
      </c>
      <c r="O173" s="15">
        <v>42.056223148000001</v>
      </c>
      <c r="P173" s="15" t="s">
        <v>27</v>
      </c>
      <c r="Q173" s="16" t="s">
        <v>26</v>
      </c>
      <c r="R173" s="37" t="s">
        <v>777</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263</v>
      </c>
      <c r="D174" s="17" t="s">
        <v>264</v>
      </c>
      <c r="E174" s="17">
        <v>7</v>
      </c>
      <c r="F174" s="14">
        <v>16.05</v>
      </c>
      <c r="G174" s="14">
        <v>15.69</v>
      </c>
      <c r="H174" s="14">
        <v>15.34</v>
      </c>
      <c r="I174" s="14"/>
      <c r="J174" s="14">
        <v>16.309999999999999</v>
      </c>
      <c r="K174" s="14">
        <v>17.010000000000002</v>
      </c>
      <c r="L174" s="14">
        <v>18.149999999999999</v>
      </c>
      <c r="M174" s="54"/>
      <c r="N174" s="14">
        <v>65.166044470000003</v>
      </c>
      <c r="O174" s="31">
        <v>13.995808284999999</v>
      </c>
      <c r="P174" s="31" t="s">
        <v>27</v>
      </c>
      <c r="Q174" s="17" t="s">
        <v>27</v>
      </c>
      <c r="R174" s="38" t="s">
        <v>778</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265</v>
      </c>
      <c r="D175" s="16" t="s">
        <v>266</v>
      </c>
      <c r="E175" s="16">
        <v>4</v>
      </c>
      <c r="F175" s="15">
        <v>4.18</v>
      </c>
      <c r="G175" s="15">
        <v>3.63</v>
      </c>
      <c r="H175" s="15">
        <v>3.08</v>
      </c>
      <c r="I175" s="14"/>
      <c r="J175" s="15">
        <v>4.74</v>
      </c>
      <c r="K175" s="15">
        <v>5.83</v>
      </c>
      <c r="L175" s="15">
        <v>7.6</v>
      </c>
      <c r="M175" s="54"/>
      <c r="N175" s="15">
        <v>51.296832002000002</v>
      </c>
      <c r="O175" s="15">
        <v>104.22713261</v>
      </c>
      <c r="P175" s="15" t="s">
        <v>26</v>
      </c>
      <c r="Q175" s="16" t="s">
        <v>27</v>
      </c>
      <c r="R175" s="37" t="s">
        <v>779</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462</v>
      </c>
      <c r="D176" s="17" t="s">
        <v>463</v>
      </c>
      <c r="E176" s="17">
        <v>10</v>
      </c>
      <c r="F176" s="14">
        <v>3.76</v>
      </c>
      <c r="G176" s="14">
        <v>3.34</v>
      </c>
      <c r="H176" s="14">
        <v>2.92</v>
      </c>
      <c r="I176" s="14"/>
      <c r="J176" s="14">
        <v>4.08</v>
      </c>
      <c r="K176" s="14">
        <v>4.91</v>
      </c>
      <c r="L176" s="14">
        <v>6.25</v>
      </c>
      <c r="M176" s="54"/>
      <c r="N176" s="14">
        <v>59.008320312000002</v>
      </c>
      <c r="O176" s="31">
        <v>3.7164469524000001</v>
      </c>
      <c r="P176" s="31" t="s">
        <v>27</v>
      </c>
      <c r="Q176" s="17" t="s">
        <v>27</v>
      </c>
      <c r="R176" s="38" t="s">
        <v>780</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267</v>
      </c>
      <c r="D177" s="16" t="s">
        <v>268</v>
      </c>
      <c r="E177" s="16">
        <v>4</v>
      </c>
      <c r="F177" s="15">
        <v>45.63</v>
      </c>
      <c r="G177" s="15">
        <v>30.04</v>
      </c>
      <c r="H177" s="15">
        <v>14.45</v>
      </c>
      <c r="I177" s="14"/>
      <c r="J177" s="15">
        <v>61.01</v>
      </c>
      <c r="K177" s="15">
        <v>92.18</v>
      </c>
      <c r="L177" s="15">
        <v>142.63</v>
      </c>
      <c r="M177" s="54"/>
      <c r="N177" s="15">
        <v>45.056744459000001</v>
      </c>
      <c r="O177" s="15">
        <v>7.9308963581</v>
      </c>
      <c r="P177" s="15" t="s">
        <v>27</v>
      </c>
      <c r="Q177" s="16" t="s">
        <v>26</v>
      </c>
      <c r="R177" s="37" t="s">
        <v>781</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269</v>
      </c>
      <c r="D178" s="17" t="s">
        <v>270</v>
      </c>
      <c r="E178" s="17">
        <v>7</v>
      </c>
      <c r="F178" s="14">
        <v>19.68</v>
      </c>
      <c r="G178" s="14">
        <v>17.239999999999998</v>
      </c>
      <c r="H178" s="14">
        <v>14.8</v>
      </c>
      <c r="I178" s="14"/>
      <c r="J178" s="14">
        <v>20.83</v>
      </c>
      <c r="K178" s="14">
        <v>25.7</v>
      </c>
      <c r="L178" s="14">
        <v>33.6</v>
      </c>
      <c r="M178" s="54"/>
      <c r="N178" s="14">
        <v>67.930873528999996</v>
      </c>
      <c r="O178" s="31">
        <v>338.04882989999999</v>
      </c>
      <c r="P178" s="31" t="s">
        <v>27</v>
      </c>
      <c r="Q178" s="17" t="s">
        <v>27</v>
      </c>
      <c r="R178" s="38" t="s">
        <v>782</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271</v>
      </c>
      <c r="D179" s="16" t="s">
        <v>272</v>
      </c>
      <c r="E179" s="16">
        <v>7</v>
      </c>
      <c r="F179" s="15">
        <v>29.41</v>
      </c>
      <c r="G179" s="15">
        <v>26.17</v>
      </c>
      <c r="H179" s="15">
        <v>22.93</v>
      </c>
      <c r="I179" s="14"/>
      <c r="J179" s="15">
        <v>33.020000000000003</v>
      </c>
      <c r="K179" s="15">
        <v>39.49</v>
      </c>
      <c r="L179" s="15">
        <v>49.97</v>
      </c>
      <c r="M179" s="54"/>
      <c r="N179" s="15">
        <v>56.894299140000001</v>
      </c>
      <c r="O179" s="15">
        <v>57.455149143</v>
      </c>
      <c r="P179" s="15" t="s">
        <v>27</v>
      </c>
      <c r="Q179" s="16" t="s">
        <v>27</v>
      </c>
      <c r="R179" s="37" t="s">
        <v>783</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273</v>
      </c>
      <c r="D180" s="17" t="s">
        <v>274</v>
      </c>
      <c r="E180" s="17">
        <v>7</v>
      </c>
      <c r="F180" s="14">
        <v>17.87</v>
      </c>
      <c r="G180" s="14">
        <v>13.53</v>
      </c>
      <c r="H180" s="14">
        <v>9.19</v>
      </c>
      <c r="I180" s="14"/>
      <c r="J180" s="14">
        <v>20.48</v>
      </c>
      <c r="K180" s="14">
        <v>29.15</v>
      </c>
      <c r="L180" s="14">
        <v>43.19</v>
      </c>
      <c r="M180" s="54"/>
      <c r="N180" s="14">
        <v>67.002671820000003</v>
      </c>
      <c r="O180" s="31">
        <v>257.29038514000001</v>
      </c>
      <c r="P180" s="31" t="s">
        <v>27</v>
      </c>
      <c r="Q180" s="17" t="s">
        <v>27</v>
      </c>
      <c r="R180" s="38" t="s">
        <v>784</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275</v>
      </c>
      <c r="D181" s="16" t="s">
        <v>276</v>
      </c>
      <c r="E181" s="16">
        <v>7</v>
      </c>
      <c r="F181" s="15">
        <v>7.98</v>
      </c>
      <c r="G181" s="15">
        <v>6.63</v>
      </c>
      <c r="H181" s="15">
        <v>5.29</v>
      </c>
      <c r="I181" s="14"/>
      <c r="J181" s="15">
        <v>8.5500000000000007</v>
      </c>
      <c r="K181" s="15">
        <v>11.23</v>
      </c>
      <c r="L181" s="15">
        <v>15.58</v>
      </c>
      <c r="M181" s="54"/>
      <c r="N181" s="15">
        <v>76.528738575999995</v>
      </c>
      <c r="O181" s="15">
        <v>124.95671742</v>
      </c>
      <c r="P181" s="15" t="s">
        <v>27</v>
      </c>
      <c r="Q181" s="16" t="s">
        <v>27</v>
      </c>
      <c r="R181" s="37" t="s">
        <v>785</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277</v>
      </c>
      <c r="D182" s="17" t="s">
        <v>278</v>
      </c>
      <c r="E182" s="17">
        <v>7</v>
      </c>
      <c r="F182" s="14">
        <v>2.4500000000000002</v>
      </c>
      <c r="G182" s="14">
        <v>2.1</v>
      </c>
      <c r="H182" s="14">
        <v>1.76</v>
      </c>
      <c r="I182" s="14"/>
      <c r="J182" s="14">
        <v>2.63</v>
      </c>
      <c r="K182" s="14">
        <v>3.31</v>
      </c>
      <c r="L182" s="14">
        <v>4.42</v>
      </c>
      <c r="M182" s="54"/>
      <c r="N182" s="14">
        <v>68.216007689999998</v>
      </c>
      <c r="O182" s="31">
        <v>6.2239501905000001</v>
      </c>
      <c r="P182" s="31" t="s">
        <v>27</v>
      </c>
      <c r="Q182" s="17" t="s">
        <v>27</v>
      </c>
      <c r="R182" s="38" t="s">
        <v>786</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279</v>
      </c>
      <c r="D183" s="16" t="s">
        <v>280</v>
      </c>
      <c r="E183" s="16">
        <v>7</v>
      </c>
      <c r="F183" s="15">
        <v>36.43</v>
      </c>
      <c r="G183" s="15">
        <v>32.26</v>
      </c>
      <c r="H183" s="15">
        <v>28.09</v>
      </c>
      <c r="I183" s="14"/>
      <c r="J183" s="15">
        <v>39.380000000000003</v>
      </c>
      <c r="K183" s="15">
        <v>47.71</v>
      </c>
      <c r="L183" s="15">
        <v>61.19</v>
      </c>
      <c r="M183" s="54"/>
      <c r="N183" s="15">
        <v>57.54485124</v>
      </c>
      <c r="O183" s="15">
        <v>283.62755110000001</v>
      </c>
      <c r="P183" s="15" t="s">
        <v>27</v>
      </c>
      <c r="Q183" s="16" t="s">
        <v>27</v>
      </c>
      <c r="R183" s="37" t="s">
        <v>787</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281</v>
      </c>
      <c r="D184" s="17" t="s">
        <v>282</v>
      </c>
      <c r="E184" s="17">
        <v>4</v>
      </c>
      <c r="F184" s="14">
        <v>7.42</v>
      </c>
      <c r="G184" s="14">
        <v>6.45</v>
      </c>
      <c r="H184" s="14">
        <v>5.49</v>
      </c>
      <c r="I184" s="14"/>
      <c r="J184" s="14">
        <v>8.26</v>
      </c>
      <c r="K184" s="14">
        <v>10.18</v>
      </c>
      <c r="L184" s="14">
        <v>13.29</v>
      </c>
      <c r="M184" s="54"/>
      <c r="N184" s="14">
        <v>55.574039712999998</v>
      </c>
      <c r="O184" s="31">
        <v>96.547592856999998</v>
      </c>
      <c r="P184" s="31" t="s">
        <v>26</v>
      </c>
      <c r="Q184" s="17" t="s">
        <v>27</v>
      </c>
      <c r="R184" s="38" t="s">
        <v>788</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789</v>
      </c>
      <c r="D185" s="16" t="s">
        <v>790</v>
      </c>
      <c r="E185" s="16">
        <v>3</v>
      </c>
      <c r="F185" s="15">
        <v>75.66</v>
      </c>
      <c r="G185" s="15">
        <v>66.260000000000005</v>
      </c>
      <c r="H185" s="15">
        <v>56.87</v>
      </c>
      <c r="I185" s="14"/>
      <c r="J185" s="15">
        <v>76.400000000000006</v>
      </c>
      <c r="K185" s="15">
        <v>95.18</v>
      </c>
      <c r="L185" s="15">
        <v>125.58</v>
      </c>
      <c r="M185" s="54"/>
      <c r="N185" s="15">
        <v>45.812387502</v>
      </c>
      <c r="O185" s="15">
        <v>1.3859996619000001</v>
      </c>
      <c r="P185" s="15" t="s">
        <v>27</v>
      </c>
      <c r="Q185" s="16" t="s">
        <v>26</v>
      </c>
      <c r="R185" s="37" t="s">
        <v>791</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283</v>
      </c>
      <c r="D186" s="17" t="s">
        <v>284</v>
      </c>
      <c r="E186" s="17">
        <v>3</v>
      </c>
      <c r="F186" s="14">
        <v>6.54</v>
      </c>
      <c r="G186" s="14">
        <v>5.87</v>
      </c>
      <c r="H186" s="14">
        <v>5.2</v>
      </c>
      <c r="I186" s="14"/>
      <c r="J186" s="14">
        <v>6.81</v>
      </c>
      <c r="K186" s="14">
        <v>8.14</v>
      </c>
      <c r="L186" s="14">
        <v>10.3</v>
      </c>
      <c r="M186" s="54"/>
      <c r="N186" s="14">
        <v>38.517758340999997</v>
      </c>
      <c r="O186" s="31">
        <v>8.1050111195000003</v>
      </c>
      <c r="P186" s="31" t="s">
        <v>26</v>
      </c>
      <c r="Q186" s="17" t="s">
        <v>26</v>
      </c>
      <c r="R186" s="38" t="s">
        <v>792</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507</v>
      </c>
      <c r="D187" s="16" t="s">
        <v>508</v>
      </c>
      <c r="E187" s="16">
        <v>6</v>
      </c>
      <c r="F187" s="15">
        <v>92.75</v>
      </c>
      <c r="G187" s="15">
        <v>81.72</v>
      </c>
      <c r="H187" s="15">
        <v>70.7</v>
      </c>
      <c r="I187" s="14"/>
      <c r="J187" s="15">
        <v>96.91</v>
      </c>
      <c r="K187" s="15">
        <v>118.95</v>
      </c>
      <c r="L187" s="15">
        <v>154.62</v>
      </c>
      <c r="M187" s="54"/>
      <c r="N187" s="15">
        <v>67.569932250999997</v>
      </c>
      <c r="O187" s="15">
        <v>2.4759410114000002</v>
      </c>
      <c r="P187" s="15" t="s">
        <v>26</v>
      </c>
      <c r="Q187" s="16" t="s">
        <v>27</v>
      </c>
      <c r="R187" s="37" t="s">
        <v>793</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285</v>
      </c>
      <c r="D188" s="17" t="s">
        <v>286</v>
      </c>
      <c r="E188" s="17">
        <v>4</v>
      </c>
      <c r="F188" s="14">
        <v>12.34</v>
      </c>
      <c r="G188" s="14">
        <v>11.28</v>
      </c>
      <c r="H188" s="14">
        <v>10.220000000000001</v>
      </c>
      <c r="I188" s="14"/>
      <c r="J188" s="14">
        <v>13.37</v>
      </c>
      <c r="K188" s="14">
        <v>15.48</v>
      </c>
      <c r="L188" s="14">
        <v>18.91</v>
      </c>
      <c r="M188" s="54"/>
      <c r="N188" s="14">
        <v>50.628753070000002</v>
      </c>
      <c r="O188" s="31">
        <v>186.02335141</v>
      </c>
      <c r="P188" s="31" t="s">
        <v>26</v>
      </c>
      <c r="Q188" s="17" t="s">
        <v>27</v>
      </c>
      <c r="R188" s="38" t="s">
        <v>794</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287</v>
      </c>
      <c r="D189" s="16" t="s">
        <v>288</v>
      </c>
      <c r="E189" s="16">
        <v>3</v>
      </c>
      <c r="F189" s="15">
        <v>22.17</v>
      </c>
      <c r="G189" s="15">
        <v>20.420000000000002</v>
      </c>
      <c r="H189" s="15">
        <v>18.68</v>
      </c>
      <c r="I189" s="14"/>
      <c r="J189" s="15">
        <v>22.9</v>
      </c>
      <c r="K189" s="15">
        <v>26.38</v>
      </c>
      <c r="L189" s="15">
        <v>32.01</v>
      </c>
      <c r="M189" s="54"/>
      <c r="N189" s="15">
        <v>32.780719892</v>
      </c>
      <c r="O189" s="15">
        <v>102.25194415999999</v>
      </c>
      <c r="P189" s="15" t="s">
        <v>27</v>
      </c>
      <c r="Q189" s="16" t="s">
        <v>26</v>
      </c>
      <c r="R189" s="37" t="s">
        <v>795</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561</v>
      </c>
      <c r="D190" s="17" t="s">
        <v>289</v>
      </c>
      <c r="E190" s="17">
        <v>3</v>
      </c>
      <c r="F190" s="14">
        <v>9.56</v>
      </c>
      <c r="G190" s="14">
        <v>8.44</v>
      </c>
      <c r="H190" s="14">
        <v>7.32</v>
      </c>
      <c r="I190" s="14"/>
      <c r="J190" s="14">
        <v>10.92</v>
      </c>
      <c r="K190" s="14">
        <v>13.15</v>
      </c>
      <c r="L190" s="14">
        <v>16.75</v>
      </c>
      <c r="M190" s="54"/>
      <c r="N190" s="14">
        <v>48.586394198999997</v>
      </c>
      <c r="O190" s="31">
        <v>26.567097</v>
      </c>
      <c r="P190" s="31" t="s">
        <v>26</v>
      </c>
      <c r="Q190" s="17" t="s">
        <v>27</v>
      </c>
      <c r="R190" s="38" t="s">
        <v>796</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797</v>
      </c>
      <c r="D191" s="16" t="s">
        <v>798</v>
      </c>
      <c r="E191" s="16">
        <v>4</v>
      </c>
      <c r="F191" s="15">
        <v>50.36</v>
      </c>
      <c r="G191" s="15">
        <v>41.39</v>
      </c>
      <c r="H191" s="15">
        <v>32.43</v>
      </c>
      <c r="I191" s="14"/>
      <c r="J191" s="15">
        <v>51.25</v>
      </c>
      <c r="K191" s="15">
        <v>69.17</v>
      </c>
      <c r="L191" s="15">
        <v>98.18</v>
      </c>
      <c r="M191" s="54"/>
      <c r="N191" s="15">
        <v>47.334187229999998</v>
      </c>
      <c r="O191" s="15">
        <v>2.4790340924000001</v>
      </c>
      <c r="P191" s="15" t="s">
        <v>27</v>
      </c>
      <c r="Q191" s="16" t="s">
        <v>26</v>
      </c>
      <c r="R191" s="37" t="s">
        <v>799</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308</v>
      </c>
      <c r="D192" s="17" t="s">
        <v>290</v>
      </c>
      <c r="E192" s="17">
        <v>0</v>
      </c>
      <c r="F192" s="14">
        <v>0.98</v>
      </c>
      <c r="G192" s="14">
        <v>0.45</v>
      </c>
      <c r="H192" s="14">
        <v>-7.0000000000000007E-2</v>
      </c>
      <c r="I192" s="14"/>
      <c r="J192" s="14">
        <v>1.06</v>
      </c>
      <c r="K192" s="14">
        <v>2.11</v>
      </c>
      <c r="L192" s="14">
        <v>3.82</v>
      </c>
      <c r="M192" s="54"/>
      <c r="N192" s="14">
        <v>41.525446844999998</v>
      </c>
      <c r="O192" s="31">
        <v>7.7095905237999993</v>
      </c>
      <c r="P192" s="31" t="s">
        <v>26</v>
      </c>
      <c r="Q192" s="17" t="s">
        <v>26</v>
      </c>
      <c r="R192" s="38" t="s">
        <v>800</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291</v>
      </c>
      <c r="D193" s="16" t="s">
        <v>292</v>
      </c>
      <c r="E193" s="16">
        <v>0</v>
      </c>
      <c r="F193" s="15">
        <v>103.37</v>
      </c>
      <c r="G193" s="15">
        <v>83.83</v>
      </c>
      <c r="H193" s="15">
        <v>64.3</v>
      </c>
      <c r="I193" s="14"/>
      <c r="J193" s="15">
        <v>107.45</v>
      </c>
      <c r="K193" s="15">
        <v>146.51</v>
      </c>
      <c r="L193" s="15">
        <v>209.73</v>
      </c>
      <c r="M193" s="54"/>
      <c r="N193" s="15">
        <v>32.162507015000003</v>
      </c>
      <c r="O193" s="15">
        <v>18.570975493999999</v>
      </c>
      <c r="P193" s="15" t="s">
        <v>26</v>
      </c>
      <c r="Q193" s="16" t="s">
        <v>26</v>
      </c>
      <c r="R193" s="37" t="s">
        <v>801</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293</v>
      </c>
      <c r="D194" s="17" t="s">
        <v>294</v>
      </c>
      <c r="E194" s="17">
        <v>0</v>
      </c>
      <c r="F194" s="14">
        <v>6.85</v>
      </c>
      <c r="G194" s="14">
        <v>6.04</v>
      </c>
      <c r="H194" s="14">
        <v>5.24</v>
      </c>
      <c r="I194" s="14"/>
      <c r="J194" s="14">
        <v>7.02</v>
      </c>
      <c r="K194" s="14">
        <v>8.6199999999999992</v>
      </c>
      <c r="L194" s="14">
        <v>11.22</v>
      </c>
      <c r="M194" s="54"/>
      <c r="N194" s="14">
        <v>43.023575100999999</v>
      </c>
      <c r="O194" s="31">
        <v>8.7517496189999999</v>
      </c>
      <c r="P194" s="31" t="s">
        <v>26</v>
      </c>
      <c r="Q194" s="17" t="s">
        <v>26</v>
      </c>
      <c r="R194" s="38" t="s">
        <v>802</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556</v>
      </c>
      <c r="D195" s="16" t="s">
        <v>295</v>
      </c>
      <c r="E195" s="16">
        <v>7</v>
      </c>
      <c r="F195" s="15">
        <v>19.8</v>
      </c>
      <c r="G195" s="15">
        <v>17.670000000000002</v>
      </c>
      <c r="H195" s="15">
        <v>15.54</v>
      </c>
      <c r="I195" s="14"/>
      <c r="J195" s="15">
        <v>22.15</v>
      </c>
      <c r="K195" s="15">
        <v>26.4</v>
      </c>
      <c r="L195" s="15">
        <v>33.29</v>
      </c>
      <c r="M195" s="54"/>
      <c r="N195" s="15">
        <v>53.454769259000003</v>
      </c>
      <c r="O195" s="15">
        <v>76.860986428999993</v>
      </c>
      <c r="P195" s="15" t="s">
        <v>27</v>
      </c>
      <c r="Q195" s="16" t="s">
        <v>27</v>
      </c>
      <c r="R195" s="37" t="s">
        <v>803</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296</v>
      </c>
      <c r="D196" s="17" t="s">
        <v>297</v>
      </c>
      <c r="E196" s="17">
        <v>3</v>
      </c>
      <c r="F196" s="14">
        <v>2.86</v>
      </c>
      <c r="G196" s="14">
        <v>2.21</v>
      </c>
      <c r="H196" s="14">
        <v>1.56</v>
      </c>
      <c r="I196" s="14"/>
      <c r="J196" s="14">
        <v>3.04</v>
      </c>
      <c r="K196" s="14">
        <v>4.33</v>
      </c>
      <c r="L196" s="14">
        <v>6.42</v>
      </c>
      <c r="M196" s="54"/>
      <c r="N196" s="14">
        <v>43.849178494999997</v>
      </c>
      <c r="O196" s="31">
        <v>24.044565951999999</v>
      </c>
      <c r="P196" s="31" t="s">
        <v>27</v>
      </c>
      <c r="Q196" s="17" t="s">
        <v>26</v>
      </c>
      <c r="R196" s="38" t="s">
        <v>804</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805</v>
      </c>
      <c r="D197" s="16" t="s">
        <v>577</v>
      </c>
      <c r="E197" s="16">
        <v>7</v>
      </c>
      <c r="F197" s="15">
        <v>11.18</v>
      </c>
      <c r="G197" s="15">
        <v>10.1</v>
      </c>
      <c r="H197" s="15">
        <v>9.0299999999999994</v>
      </c>
      <c r="I197" s="14"/>
      <c r="J197" s="15">
        <v>11.98</v>
      </c>
      <c r="K197" s="15">
        <v>14.12</v>
      </c>
      <c r="L197" s="15">
        <v>17.59</v>
      </c>
      <c r="M197" s="54"/>
      <c r="N197" s="15">
        <v>65.416748239</v>
      </c>
      <c r="O197" s="15">
        <v>4.4468693851999994</v>
      </c>
      <c r="P197" s="15" t="s">
        <v>27</v>
      </c>
      <c r="Q197" s="16" t="s">
        <v>27</v>
      </c>
      <c r="R197" s="37" t="s">
        <v>806</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566</v>
      </c>
      <c r="D198" s="17" t="s">
        <v>298</v>
      </c>
      <c r="E198" s="17">
        <v>7</v>
      </c>
      <c r="F198" s="14">
        <v>5.32</v>
      </c>
      <c r="G198" s="14">
        <v>4.45</v>
      </c>
      <c r="H198" s="14">
        <v>3.58</v>
      </c>
      <c r="I198" s="14"/>
      <c r="J198" s="14">
        <v>5.89</v>
      </c>
      <c r="K198" s="14">
        <v>7.62</v>
      </c>
      <c r="L198" s="14">
        <v>10.42</v>
      </c>
      <c r="M198" s="54"/>
      <c r="N198" s="14">
        <v>62.339236925000002</v>
      </c>
      <c r="O198" s="31">
        <v>60.662179524000003</v>
      </c>
      <c r="P198" s="31" t="s">
        <v>27</v>
      </c>
      <c r="Q198" s="17" t="s">
        <v>27</v>
      </c>
      <c r="R198" s="38" t="s">
        <v>807</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578</v>
      </c>
      <c r="D199" s="16" t="s">
        <v>299</v>
      </c>
      <c r="E199" s="16">
        <v>4</v>
      </c>
      <c r="F199" s="15">
        <v>326.52</v>
      </c>
      <c r="G199" s="15">
        <v>274.60000000000002</v>
      </c>
      <c r="H199" s="15">
        <v>222.68</v>
      </c>
      <c r="I199" s="14"/>
      <c r="J199" s="15">
        <v>339.07</v>
      </c>
      <c r="K199" s="15">
        <v>442.9</v>
      </c>
      <c r="L199" s="15">
        <v>610.91999999999996</v>
      </c>
      <c r="M199" s="54"/>
      <c r="N199" s="15">
        <v>50.982911854000001</v>
      </c>
      <c r="O199" s="15">
        <v>7.9697550171999998</v>
      </c>
      <c r="P199" s="15" t="s">
        <v>27</v>
      </c>
      <c r="Q199" s="16" t="s">
        <v>26</v>
      </c>
      <c r="R199" s="37" t="s">
        <v>808</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452</v>
      </c>
      <c r="D200" s="17" t="s">
        <v>453</v>
      </c>
      <c r="E200" s="17">
        <v>6</v>
      </c>
      <c r="F200" s="14">
        <v>0.36</v>
      </c>
      <c r="G200" s="14">
        <v>0.04</v>
      </c>
      <c r="H200" s="14">
        <v>-0.26</v>
      </c>
      <c r="I200" s="14"/>
      <c r="J200" s="14">
        <v>0.48</v>
      </c>
      <c r="K200" s="14">
        <v>1.1000000000000001</v>
      </c>
      <c r="L200" s="14">
        <v>2.11</v>
      </c>
      <c r="M200" s="54"/>
      <c r="N200" s="14">
        <v>57.711720560000003</v>
      </c>
      <c r="O200" s="31">
        <v>6.2281083332999998</v>
      </c>
      <c r="P200" s="31" t="s">
        <v>26</v>
      </c>
      <c r="Q200" s="17" t="s">
        <v>27</v>
      </c>
      <c r="R200" s="38" t="s">
        <v>809</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300</v>
      </c>
      <c r="D201" s="16" t="s">
        <v>301</v>
      </c>
      <c r="E201" s="16">
        <v>7</v>
      </c>
      <c r="F201" s="15">
        <v>63.44</v>
      </c>
      <c r="G201" s="15">
        <v>55.31</v>
      </c>
      <c r="H201" s="15">
        <v>47.18</v>
      </c>
      <c r="I201" s="14"/>
      <c r="J201" s="15">
        <v>66.489999999999995</v>
      </c>
      <c r="K201" s="15">
        <v>82.74</v>
      </c>
      <c r="L201" s="15">
        <v>109.04</v>
      </c>
      <c r="M201" s="54"/>
      <c r="N201" s="15">
        <v>68.878099081000002</v>
      </c>
      <c r="O201" s="15">
        <v>750.14125890000003</v>
      </c>
      <c r="P201" s="15" t="s">
        <v>27</v>
      </c>
      <c r="Q201" s="16" t="s">
        <v>27</v>
      </c>
      <c r="R201" s="37" t="s">
        <v>810</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300</v>
      </c>
      <c r="D202" s="17" t="s">
        <v>302</v>
      </c>
      <c r="E202" s="17">
        <v>9</v>
      </c>
      <c r="F202" s="14">
        <v>57.01</v>
      </c>
      <c r="G202" s="14">
        <v>49.77</v>
      </c>
      <c r="H202" s="14">
        <v>42.53</v>
      </c>
      <c r="I202" s="14"/>
      <c r="J202" s="14">
        <v>59.68</v>
      </c>
      <c r="K202" s="14">
        <v>74.150000000000006</v>
      </c>
      <c r="L202" s="14">
        <v>97.57</v>
      </c>
      <c r="M202" s="54"/>
      <c r="N202" s="14">
        <v>66.005383977999998</v>
      </c>
      <c r="O202" s="31">
        <v>2502.1288690000001</v>
      </c>
      <c r="P202" s="31" t="s">
        <v>27</v>
      </c>
      <c r="Q202" s="17" t="s">
        <v>27</v>
      </c>
      <c r="R202" s="38" t="s">
        <v>811</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455</v>
      </c>
      <c r="D203" s="16" t="s">
        <v>303</v>
      </c>
      <c r="E203" s="16">
        <v>7</v>
      </c>
      <c r="F203" s="15">
        <v>12.06</v>
      </c>
      <c r="G203" s="15">
        <v>10.9</v>
      </c>
      <c r="H203" s="15">
        <v>9.75</v>
      </c>
      <c r="I203" s="14"/>
      <c r="J203" s="15">
        <v>12.82</v>
      </c>
      <c r="K203" s="15">
        <v>15.12</v>
      </c>
      <c r="L203" s="15">
        <v>18.850000000000001</v>
      </c>
      <c r="M203" s="54"/>
      <c r="N203" s="15">
        <v>56.586948900000003</v>
      </c>
      <c r="O203" s="15">
        <v>25.394461619000001</v>
      </c>
      <c r="P203" s="15" t="s">
        <v>27</v>
      </c>
      <c r="Q203" s="16" t="s">
        <v>27</v>
      </c>
      <c r="R203" s="37" t="s">
        <v>812</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490</v>
      </c>
      <c r="D204" s="17" t="s">
        <v>304</v>
      </c>
      <c r="E204" s="17">
        <v>9</v>
      </c>
      <c r="F204" s="14">
        <v>70.87</v>
      </c>
      <c r="G204" s="14">
        <v>64.22</v>
      </c>
      <c r="H204" s="14">
        <v>57.57</v>
      </c>
      <c r="I204" s="14"/>
      <c r="J204" s="14">
        <v>72.88</v>
      </c>
      <c r="K204" s="14">
        <v>86.17</v>
      </c>
      <c r="L204" s="14">
        <v>107.69</v>
      </c>
      <c r="M204" s="54"/>
      <c r="N204" s="14">
        <v>83.944519076000006</v>
      </c>
      <c r="O204" s="31">
        <v>597.00637995</v>
      </c>
      <c r="P204" s="31" t="s">
        <v>27</v>
      </c>
      <c r="Q204" s="17" t="s">
        <v>27</v>
      </c>
      <c r="R204" s="38" t="s">
        <v>813</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461</v>
      </c>
      <c r="D205" s="16" t="s">
        <v>305</v>
      </c>
      <c r="E205" s="16">
        <v>7</v>
      </c>
      <c r="F205" s="15">
        <v>5.07</v>
      </c>
      <c r="G205" s="15">
        <v>4.3499999999999996</v>
      </c>
      <c r="H205" s="15">
        <v>3.63</v>
      </c>
      <c r="I205" s="14"/>
      <c r="J205" s="15">
        <v>5.37</v>
      </c>
      <c r="K205" s="15">
        <v>6.8</v>
      </c>
      <c r="L205" s="15">
        <v>9.1199999999999992</v>
      </c>
      <c r="M205" s="54"/>
      <c r="N205" s="15">
        <v>71.278251277999999</v>
      </c>
      <c r="O205" s="15">
        <v>24.583670667</v>
      </c>
      <c r="P205" s="15" t="s">
        <v>27</v>
      </c>
      <c r="Q205" s="16" t="s">
        <v>27</v>
      </c>
      <c r="R205" s="37" t="s">
        <v>814</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485</v>
      </c>
      <c r="D206" s="17" t="s">
        <v>306</v>
      </c>
      <c r="E206" s="17">
        <v>7</v>
      </c>
      <c r="F206" s="14">
        <v>16.3</v>
      </c>
      <c r="G206" s="14">
        <v>13.81</v>
      </c>
      <c r="H206" s="14">
        <v>11.33</v>
      </c>
      <c r="I206" s="14"/>
      <c r="J206" s="14">
        <v>17.71</v>
      </c>
      <c r="K206" s="14">
        <v>22.67</v>
      </c>
      <c r="L206" s="14">
        <v>30.7</v>
      </c>
      <c r="M206" s="54"/>
      <c r="N206" s="14">
        <v>65.937163901999995</v>
      </c>
      <c r="O206" s="31">
        <v>19.075386142999999</v>
      </c>
      <c r="P206" s="31" t="s">
        <v>27</v>
      </c>
      <c r="Q206" s="17" t="s">
        <v>27</v>
      </c>
      <c r="R206" s="38" t="s">
        <v>815</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509</v>
      </c>
      <c r="D207" s="16" t="s">
        <v>307</v>
      </c>
      <c r="E207" s="16">
        <v>4</v>
      </c>
      <c r="F207" s="15">
        <v>7.7</v>
      </c>
      <c r="G207" s="15">
        <v>6.8</v>
      </c>
      <c r="H207" s="15">
        <v>5.91</v>
      </c>
      <c r="I207" s="14"/>
      <c r="J207" s="15">
        <v>9.1999999999999993</v>
      </c>
      <c r="K207" s="15">
        <v>10.98</v>
      </c>
      <c r="L207" s="15">
        <v>13.87</v>
      </c>
      <c r="M207" s="54"/>
      <c r="N207" s="15">
        <v>54.360734117</v>
      </c>
      <c r="O207" s="15">
        <v>32.650846142999995</v>
      </c>
      <c r="P207" s="15" t="s">
        <v>26</v>
      </c>
      <c r="Q207" s="16" t="s">
        <v>27</v>
      </c>
      <c r="R207" s="37" t="s">
        <v>816</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458</v>
      </c>
      <c r="D208" s="17" t="s">
        <v>309</v>
      </c>
      <c r="E208" s="17">
        <v>7</v>
      </c>
      <c r="F208" s="14">
        <v>51.2</v>
      </c>
      <c r="G208" s="14">
        <v>48.25</v>
      </c>
      <c r="H208" s="14">
        <v>45.3</v>
      </c>
      <c r="I208" s="14"/>
      <c r="J208" s="14">
        <v>53.97</v>
      </c>
      <c r="K208" s="14">
        <v>59.86</v>
      </c>
      <c r="L208" s="14">
        <v>69.41</v>
      </c>
      <c r="M208" s="54"/>
      <c r="N208" s="14">
        <v>52.303743844000003</v>
      </c>
      <c r="O208" s="31">
        <v>111.73496619000001</v>
      </c>
      <c r="P208" s="31" t="s">
        <v>27</v>
      </c>
      <c r="Q208" s="17" t="s">
        <v>27</v>
      </c>
      <c r="R208" s="38" t="s">
        <v>817</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818</v>
      </c>
      <c r="D209" s="16" t="s">
        <v>819</v>
      </c>
      <c r="E209" s="16">
        <v>7</v>
      </c>
      <c r="F209" s="15">
        <v>2.63</v>
      </c>
      <c r="G209" s="15">
        <v>1.99</v>
      </c>
      <c r="H209" s="15">
        <v>1.36</v>
      </c>
      <c r="I209" s="14"/>
      <c r="J209" s="15">
        <v>3.34</v>
      </c>
      <c r="K209" s="15">
        <v>4.5999999999999996</v>
      </c>
      <c r="L209" s="15">
        <v>6.64</v>
      </c>
      <c r="M209" s="54"/>
      <c r="N209" s="15">
        <v>58.121470170999999</v>
      </c>
      <c r="O209" s="15">
        <v>1.7711370952000001</v>
      </c>
      <c r="P209" s="15" t="s">
        <v>27</v>
      </c>
      <c r="Q209" s="16" t="s">
        <v>27</v>
      </c>
      <c r="R209" s="37" t="s">
        <v>820</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473</v>
      </c>
      <c r="D210" s="17" t="s">
        <v>474</v>
      </c>
      <c r="E210" s="17">
        <v>7</v>
      </c>
      <c r="F210" s="14">
        <v>4.6500000000000004</v>
      </c>
      <c r="G210" s="14">
        <v>4.0199999999999996</v>
      </c>
      <c r="H210" s="14">
        <v>3.39</v>
      </c>
      <c r="I210" s="14"/>
      <c r="J210" s="14">
        <v>5.21</v>
      </c>
      <c r="K210" s="14">
        <v>6.46</v>
      </c>
      <c r="L210" s="14">
        <v>8.49</v>
      </c>
      <c r="M210" s="54"/>
      <c r="N210" s="14">
        <v>63.631553816999997</v>
      </c>
      <c r="O210" s="31">
        <v>6.0567718570999993</v>
      </c>
      <c r="P210" s="31" t="s">
        <v>27</v>
      </c>
      <c r="Q210" s="17" t="s">
        <v>27</v>
      </c>
      <c r="R210" s="38" t="s">
        <v>821</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310</v>
      </c>
      <c r="D211" s="16" t="s">
        <v>311</v>
      </c>
      <c r="E211" s="16">
        <v>7</v>
      </c>
      <c r="F211" s="15">
        <v>20.100000000000001</v>
      </c>
      <c r="G211" s="15">
        <v>17.93</v>
      </c>
      <c r="H211" s="15">
        <v>15.77</v>
      </c>
      <c r="I211" s="14"/>
      <c r="J211" s="15">
        <v>22.89</v>
      </c>
      <c r="K211" s="15">
        <v>27.21</v>
      </c>
      <c r="L211" s="15">
        <v>34.200000000000003</v>
      </c>
      <c r="M211" s="54"/>
      <c r="N211" s="15">
        <v>55.133970204000001</v>
      </c>
      <c r="O211" s="15">
        <v>17.940582666999997</v>
      </c>
      <c r="P211" s="15" t="s">
        <v>27</v>
      </c>
      <c r="Q211" s="16" t="s">
        <v>27</v>
      </c>
      <c r="R211" s="37" t="s">
        <v>822</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562</v>
      </c>
      <c r="D212" s="17" t="s">
        <v>563</v>
      </c>
      <c r="E212" s="17">
        <v>0</v>
      </c>
      <c r="F212" s="14">
        <v>72.25</v>
      </c>
      <c r="G212" s="14">
        <v>58.98</v>
      </c>
      <c r="H212" s="14">
        <v>45.72</v>
      </c>
      <c r="I212" s="14"/>
      <c r="J212" s="14">
        <v>74.94</v>
      </c>
      <c r="K212" s="14">
        <v>101.46</v>
      </c>
      <c r="L212" s="14">
        <v>144.38999999999999</v>
      </c>
      <c r="M212" s="54"/>
      <c r="N212" s="14">
        <v>38.912128748000001</v>
      </c>
      <c r="O212" s="31">
        <v>2.7145516304999999</v>
      </c>
      <c r="P212" s="31" t="s">
        <v>26</v>
      </c>
      <c r="Q212" s="17" t="s">
        <v>26</v>
      </c>
      <c r="R212" s="38" t="s">
        <v>823</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312</v>
      </c>
      <c r="D213" s="16" t="s">
        <v>313</v>
      </c>
      <c r="E213" s="16">
        <v>7</v>
      </c>
      <c r="F213" s="15">
        <v>2.06</v>
      </c>
      <c r="G213" s="15">
        <v>1.73</v>
      </c>
      <c r="H213" s="15">
        <v>1.4</v>
      </c>
      <c r="I213" s="14"/>
      <c r="J213" s="15">
        <v>2.4300000000000002</v>
      </c>
      <c r="K213" s="15">
        <v>3.08</v>
      </c>
      <c r="L213" s="15">
        <v>4.1399999999999997</v>
      </c>
      <c r="M213" s="54"/>
      <c r="N213" s="15">
        <v>56.559361457000001</v>
      </c>
      <c r="O213" s="15">
        <v>9.9239495713999997</v>
      </c>
      <c r="P213" s="15" t="s">
        <v>27</v>
      </c>
      <c r="Q213" s="16" t="s">
        <v>27</v>
      </c>
      <c r="R213" s="37" t="s">
        <v>824</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478</v>
      </c>
      <c r="D214" s="17" t="s">
        <v>449</v>
      </c>
      <c r="E214" s="17">
        <v>10</v>
      </c>
      <c r="F214" s="14">
        <v>2.78</v>
      </c>
      <c r="G214" s="14">
        <v>2.06</v>
      </c>
      <c r="H214" s="14">
        <v>1.35</v>
      </c>
      <c r="I214" s="14"/>
      <c r="J214" s="14">
        <v>3.25</v>
      </c>
      <c r="K214" s="14">
        <v>4.67</v>
      </c>
      <c r="L214" s="14">
        <v>6.98</v>
      </c>
      <c r="M214" s="54"/>
      <c r="N214" s="14">
        <v>71.898581902999993</v>
      </c>
      <c r="O214" s="31">
        <v>12.973392666000001</v>
      </c>
      <c r="P214" s="31" t="s">
        <v>27</v>
      </c>
      <c r="Q214" s="17" t="s">
        <v>27</v>
      </c>
      <c r="R214" s="38" t="s">
        <v>825</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314</v>
      </c>
      <c r="D215" s="16" t="s">
        <v>315</v>
      </c>
      <c r="E215" s="16">
        <v>4</v>
      </c>
      <c r="F215" s="15">
        <v>20.23</v>
      </c>
      <c r="G215" s="15">
        <v>18.03</v>
      </c>
      <c r="H215" s="15">
        <v>15.84</v>
      </c>
      <c r="I215" s="14"/>
      <c r="J215" s="15">
        <v>23.12</v>
      </c>
      <c r="K215" s="15">
        <v>27.5</v>
      </c>
      <c r="L215" s="15">
        <v>34.6</v>
      </c>
      <c r="M215" s="54"/>
      <c r="N215" s="15">
        <v>47.431656412999999</v>
      </c>
      <c r="O215" s="15">
        <v>262.17653942999999</v>
      </c>
      <c r="P215" s="15" t="s">
        <v>26</v>
      </c>
      <c r="Q215" s="16" t="s">
        <v>27</v>
      </c>
      <c r="R215" s="37" t="s">
        <v>826</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316</v>
      </c>
      <c r="D216" s="17" t="s">
        <v>317</v>
      </c>
      <c r="E216" s="17">
        <v>4</v>
      </c>
      <c r="F216" s="14">
        <v>0.38</v>
      </c>
      <c r="G216" s="14">
        <v>0.3</v>
      </c>
      <c r="H216" s="14">
        <v>0.23</v>
      </c>
      <c r="I216" s="14"/>
      <c r="J216" s="14">
        <v>0.45</v>
      </c>
      <c r="K216" s="14">
        <v>0.59</v>
      </c>
      <c r="L216" s="14">
        <v>0.83</v>
      </c>
      <c r="M216" s="54"/>
      <c r="N216" s="14">
        <v>71.074479920000002</v>
      </c>
      <c r="O216" s="31">
        <v>7.7360978095000004</v>
      </c>
      <c r="P216" s="31" t="s">
        <v>26</v>
      </c>
      <c r="Q216" s="17" t="s">
        <v>27</v>
      </c>
      <c r="R216" s="38" t="s">
        <v>827</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318</v>
      </c>
      <c r="D217" s="16" t="s">
        <v>319</v>
      </c>
      <c r="E217" s="16">
        <v>7</v>
      </c>
      <c r="F217" s="15">
        <v>7.73</v>
      </c>
      <c r="G217" s="15">
        <v>6.44</v>
      </c>
      <c r="H217" s="15">
        <v>5.16</v>
      </c>
      <c r="I217" s="14"/>
      <c r="J217" s="15">
        <v>8.33</v>
      </c>
      <c r="K217" s="15">
        <v>10.89</v>
      </c>
      <c r="L217" s="15">
        <v>15.04</v>
      </c>
      <c r="M217" s="54"/>
      <c r="N217" s="15">
        <v>69.287486074</v>
      </c>
      <c r="O217" s="15">
        <v>35.489593952</v>
      </c>
      <c r="P217" s="15" t="s">
        <v>27</v>
      </c>
      <c r="Q217" s="16" t="s">
        <v>27</v>
      </c>
      <c r="R217" s="37" t="s">
        <v>828</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579</v>
      </c>
      <c r="D218" s="17" t="s">
        <v>580</v>
      </c>
      <c r="E218" s="17">
        <v>0</v>
      </c>
      <c r="F218" s="14">
        <v>0.92</v>
      </c>
      <c r="G218" s="14">
        <v>0.19</v>
      </c>
      <c r="H218" s="14">
        <v>-0.52</v>
      </c>
      <c r="I218" s="14"/>
      <c r="J218" s="14">
        <v>0.98</v>
      </c>
      <c r="K218" s="14">
        <v>2.42</v>
      </c>
      <c r="L218" s="14">
        <v>4.76</v>
      </c>
      <c r="M218" s="54"/>
      <c r="N218" s="14">
        <v>35.543161185000002</v>
      </c>
      <c r="O218" s="31">
        <v>1.1063905238</v>
      </c>
      <c r="P218" s="31" t="s">
        <v>26</v>
      </c>
      <c r="Q218" s="17" t="s">
        <v>26</v>
      </c>
      <c r="R218" s="38" t="s">
        <v>829</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320</v>
      </c>
      <c r="D219" s="16" t="s">
        <v>321</v>
      </c>
      <c r="E219" s="16">
        <v>9</v>
      </c>
      <c r="F219" s="15">
        <v>43.32</v>
      </c>
      <c r="G219" s="15">
        <v>38.840000000000003</v>
      </c>
      <c r="H219" s="15">
        <v>34.369999999999997</v>
      </c>
      <c r="I219" s="14"/>
      <c r="J219" s="15">
        <v>46.59</v>
      </c>
      <c r="K219" s="15">
        <v>55.53</v>
      </c>
      <c r="L219" s="15">
        <v>70.010000000000005</v>
      </c>
      <c r="M219" s="54"/>
      <c r="N219" s="15">
        <v>63.724837559000001</v>
      </c>
      <c r="O219" s="15">
        <v>388.51015642999999</v>
      </c>
      <c r="P219" s="15" t="s">
        <v>27</v>
      </c>
      <c r="Q219" s="16" t="s">
        <v>27</v>
      </c>
      <c r="R219" s="37" t="s">
        <v>830</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322</v>
      </c>
      <c r="D220" s="17" t="s">
        <v>323</v>
      </c>
      <c r="E220" s="17">
        <v>7</v>
      </c>
      <c r="F220" s="14">
        <v>10.8</v>
      </c>
      <c r="G220" s="14">
        <v>9.26</v>
      </c>
      <c r="H220" s="14">
        <v>7.72</v>
      </c>
      <c r="I220" s="14"/>
      <c r="J220" s="14">
        <v>11.38</v>
      </c>
      <c r="K220" s="14">
        <v>14.45</v>
      </c>
      <c r="L220" s="14">
        <v>19.420000000000002</v>
      </c>
      <c r="M220" s="54"/>
      <c r="N220" s="14">
        <v>75.358458210999999</v>
      </c>
      <c r="O220" s="31">
        <v>27.917662476</v>
      </c>
      <c r="P220" s="31" t="s">
        <v>27</v>
      </c>
      <c r="Q220" s="17" t="s">
        <v>27</v>
      </c>
      <c r="R220" s="38" t="s">
        <v>831</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538</v>
      </c>
      <c r="D221" s="16" t="s">
        <v>539</v>
      </c>
      <c r="E221" s="16">
        <v>7</v>
      </c>
      <c r="F221" s="15">
        <v>7.41</v>
      </c>
      <c r="G221" s="15">
        <v>6.53</v>
      </c>
      <c r="H221" s="15">
        <v>5.65</v>
      </c>
      <c r="I221" s="14"/>
      <c r="J221" s="15">
        <v>8.0299999999999994</v>
      </c>
      <c r="K221" s="15">
        <v>9.7799999999999994</v>
      </c>
      <c r="L221" s="15">
        <v>12.62</v>
      </c>
      <c r="M221" s="54"/>
      <c r="N221" s="15">
        <v>61.705681247999998</v>
      </c>
      <c r="O221" s="15">
        <v>3.8598293333</v>
      </c>
      <c r="P221" s="15" t="s">
        <v>27</v>
      </c>
      <c r="Q221" s="16" t="s">
        <v>27</v>
      </c>
      <c r="R221" s="37" t="s">
        <v>832</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324</v>
      </c>
      <c r="D222" s="17" t="s">
        <v>325</v>
      </c>
      <c r="E222" s="17">
        <v>7</v>
      </c>
      <c r="F222" s="14">
        <v>18.45</v>
      </c>
      <c r="G222" s="14">
        <v>16.16</v>
      </c>
      <c r="H222" s="14">
        <v>13.88</v>
      </c>
      <c r="I222" s="14"/>
      <c r="J222" s="14">
        <v>19.54</v>
      </c>
      <c r="K222" s="14">
        <v>24.1</v>
      </c>
      <c r="L222" s="14">
        <v>31.48</v>
      </c>
      <c r="M222" s="54"/>
      <c r="N222" s="14">
        <v>58.402759240999998</v>
      </c>
      <c r="O222" s="31">
        <v>295.42986875999998</v>
      </c>
      <c r="P222" s="31" t="s">
        <v>27</v>
      </c>
      <c r="Q222" s="17" t="s">
        <v>27</v>
      </c>
      <c r="R222" s="38" t="s">
        <v>833</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326</v>
      </c>
      <c r="D223" s="16" t="s">
        <v>327</v>
      </c>
      <c r="E223" s="16">
        <v>7</v>
      </c>
      <c r="F223" s="15" t="s">
        <v>119</v>
      </c>
      <c r="G223" s="15" t="s">
        <v>119</v>
      </c>
      <c r="H223" s="15" t="s">
        <v>119</v>
      </c>
      <c r="I223" s="14"/>
      <c r="J223" s="15" t="s">
        <v>119</v>
      </c>
      <c r="K223" s="15" t="s">
        <v>119</v>
      </c>
      <c r="L223" s="15" t="s">
        <v>119</v>
      </c>
      <c r="M223" s="54"/>
      <c r="N223" s="15" t="s">
        <v>119</v>
      </c>
      <c r="O223" s="15" t="s">
        <v>119</v>
      </c>
      <c r="P223" s="15" t="s">
        <v>119</v>
      </c>
      <c r="Q223" s="16" t="s">
        <v>119</v>
      </c>
      <c r="R223" s="37" t="s">
        <v>120</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328</v>
      </c>
      <c r="D224" s="17" t="s">
        <v>581</v>
      </c>
      <c r="E224" s="17">
        <v>7</v>
      </c>
      <c r="F224" s="14">
        <v>9.06</v>
      </c>
      <c r="G224" s="14">
        <v>7.83</v>
      </c>
      <c r="H224" s="14">
        <v>6.6</v>
      </c>
      <c r="I224" s="14"/>
      <c r="J224" s="14">
        <v>10.6</v>
      </c>
      <c r="K224" s="14">
        <v>13.05</v>
      </c>
      <c r="L224" s="14">
        <v>17.03</v>
      </c>
      <c r="M224" s="54"/>
      <c r="N224" s="14">
        <v>56.396101027</v>
      </c>
      <c r="O224" s="31">
        <v>2.9241257618999996</v>
      </c>
      <c r="P224" s="31" t="s">
        <v>27</v>
      </c>
      <c r="Q224" s="17" t="s">
        <v>27</v>
      </c>
      <c r="R224" s="38" t="s">
        <v>834</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328</v>
      </c>
      <c r="D225" s="16" t="s">
        <v>329</v>
      </c>
      <c r="E225" s="16">
        <v>9</v>
      </c>
      <c r="F225" s="15">
        <v>7.83</v>
      </c>
      <c r="G225" s="15">
        <v>7</v>
      </c>
      <c r="H225" s="15">
        <v>6.18</v>
      </c>
      <c r="I225" s="14"/>
      <c r="J225" s="15">
        <v>8.83</v>
      </c>
      <c r="K225" s="15">
        <v>10.47</v>
      </c>
      <c r="L225" s="15">
        <v>13.13</v>
      </c>
      <c r="M225" s="54"/>
      <c r="N225" s="15">
        <v>61.249792143000001</v>
      </c>
      <c r="O225" s="15">
        <v>17.523756000000002</v>
      </c>
      <c r="P225" s="15" t="s">
        <v>27</v>
      </c>
      <c r="Q225" s="16" t="s">
        <v>27</v>
      </c>
      <c r="R225" s="37" t="s">
        <v>835</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328</v>
      </c>
      <c r="D226" s="17" t="s">
        <v>330</v>
      </c>
      <c r="E226" s="17">
        <v>7</v>
      </c>
      <c r="F226" s="14">
        <v>40.44</v>
      </c>
      <c r="G226" s="14">
        <v>35.86</v>
      </c>
      <c r="H226" s="14">
        <v>31.28</v>
      </c>
      <c r="I226" s="14"/>
      <c r="J226" s="14">
        <v>45.94</v>
      </c>
      <c r="K226" s="14">
        <v>55.09</v>
      </c>
      <c r="L226" s="14">
        <v>69.900000000000006</v>
      </c>
      <c r="M226" s="54"/>
      <c r="N226" s="14">
        <v>61.786734152000001</v>
      </c>
      <c r="O226" s="31">
        <v>94.026951428999993</v>
      </c>
      <c r="P226" s="31" t="s">
        <v>27</v>
      </c>
      <c r="Q226" s="17" t="s">
        <v>27</v>
      </c>
      <c r="R226" s="38" t="s">
        <v>836</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331</v>
      </c>
      <c r="D227" s="16" t="s">
        <v>510</v>
      </c>
      <c r="E227" s="16">
        <v>2</v>
      </c>
      <c r="F227" s="15">
        <v>13.85</v>
      </c>
      <c r="G227" s="15">
        <v>12.81</v>
      </c>
      <c r="H227" s="15">
        <v>11.77</v>
      </c>
      <c r="I227" s="14"/>
      <c r="J227" s="15">
        <v>14.1</v>
      </c>
      <c r="K227" s="15">
        <v>16.170000000000002</v>
      </c>
      <c r="L227" s="15">
        <v>19.53</v>
      </c>
      <c r="M227" s="54"/>
      <c r="N227" s="15">
        <v>44.791185284999997</v>
      </c>
      <c r="O227" s="15">
        <v>2.2817888094999996</v>
      </c>
      <c r="P227" s="15" t="s">
        <v>26</v>
      </c>
      <c r="Q227" s="16" t="s">
        <v>26</v>
      </c>
      <c r="R227" s="37" t="s">
        <v>837</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331</v>
      </c>
      <c r="D228" s="17" t="s">
        <v>469</v>
      </c>
      <c r="E228" s="17">
        <v>0</v>
      </c>
      <c r="F228" s="14">
        <v>13.79</v>
      </c>
      <c r="G228" s="14">
        <v>13.05</v>
      </c>
      <c r="H228" s="14">
        <v>12.31</v>
      </c>
      <c r="I228" s="14"/>
      <c r="J228" s="14">
        <v>13.97</v>
      </c>
      <c r="K228" s="14">
        <v>15.44</v>
      </c>
      <c r="L228" s="14">
        <v>17.82</v>
      </c>
      <c r="M228" s="54"/>
      <c r="N228" s="14">
        <v>40.812939561</v>
      </c>
      <c r="O228" s="31">
        <v>3.8067712381000001</v>
      </c>
      <c r="P228" s="31" t="s">
        <v>26</v>
      </c>
      <c r="Q228" s="17" t="s">
        <v>26</v>
      </c>
      <c r="R228" s="38" t="s">
        <v>838</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331</v>
      </c>
      <c r="D229" s="16" t="s">
        <v>332</v>
      </c>
      <c r="E229" s="16">
        <v>0</v>
      </c>
      <c r="F229" s="15">
        <v>27.65</v>
      </c>
      <c r="G229" s="15">
        <v>25.88</v>
      </c>
      <c r="H229" s="15">
        <v>24.12</v>
      </c>
      <c r="I229" s="14"/>
      <c r="J229" s="15">
        <v>28.04</v>
      </c>
      <c r="K229" s="15">
        <v>31.56</v>
      </c>
      <c r="L229" s="15">
        <v>37.25</v>
      </c>
      <c r="M229" s="54"/>
      <c r="N229" s="15">
        <v>41.100677210000001</v>
      </c>
      <c r="O229" s="15">
        <v>170.1909259</v>
      </c>
      <c r="P229" s="15" t="s">
        <v>26</v>
      </c>
      <c r="Q229" s="16" t="s">
        <v>26</v>
      </c>
      <c r="R229" s="37" t="s">
        <v>839</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333</v>
      </c>
      <c r="D230" s="17" t="s">
        <v>334</v>
      </c>
      <c r="E230" s="17">
        <v>7</v>
      </c>
      <c r="F230" s="14">
        <v>20.2</v>
      </c>
      <c r="G230" s="14">
        <v>17.670000000000002</v>
      </c>
      <c r="H230" s="14">
        <v>15.15</v>
      </c>
      <c r="I230" s="14"/>
      <c r="J230" s="14">
        <v>21.91</v>
      </c>
      <c r="K230" s="14">
        <v>26.95</v>
      </c>
      <c r="L230" s="14">
        <v>35.11</v>
      </c>
      <c r="M230" s="54"/>
      <c r="N230" s="14">
        <v>53.485920198000002</v>
      </c>
      <c r="O230" s="31">
        <v>36.972539714</v>
      </c>
      <c r="P230" s="31" t="s">
        <v>27</v>
      </c>
      <c r="Q230" s="17" t="s">
        <v>27</v>
      </c>
      <c r="R230" s="38" t="s">
        <v>840</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335</v>
      </c>
      <c r="D231" s="16" t="s">
        <v>336</v>
      </c>
      <c r="E231" s="16">
        <v>7</v>
      </c>
      <c r="F231" s="15">
        <v>5.0199999999999996</v>
      </c>
      <c r="G231" s="15">
        <v>4.63</v>
      </c>
      <c r="H231" s="15">
        <v>4.24</v>
      </c>
      <c r="I231" s="14"/>
      <c r="J231" s="15">
        <v>5.35</v>
      </c>
      <c r="K231" s="15">
        <v>6.12</v>
      </c>
      <c r="L231" s="15">
        <v>7.38</v>
      </c>
      <c r="M231" s="54"/>
      <c r="N231" s="15">
        <v>54.431802400999999</v>
      </c>
      <c r="O231" s="15">
        <v>3.4898698571</v>
      </c>
      <c r="P231" s="15" t="s">
        <v>27</v>
      </c>
      <c r="Q231" s="16" t="s">
        <v>27</v>
      </c>
      <c r="R231" s="37" t="s">
        <v>841</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842</v>
      </c>
      <c r="D232" s="17" t="s">
        <v>843</v>
      </c>
      <c r="E232" s="17">
        <v>0</v>
      </c>
      <c r="F232" s="14">
        <v>57.89</v>
      </c>
      <c r="G232" s="14">
        <v>42.89</v>
      </c>
      <c r="H232" s="14">
        <v>27.9</v>
      </c>
      <c r="I232" s="14"/>
      <c r="J232" s="14">
        <v>61.9</v>
      </c>
      <c r="K232" s="14">
        <v>91.88</v>
      </c>
      <c r="L232" s="14">
        <v>140.41</v>
      </c>
      <c r="M232" s="54"/>
      <c r="N232" s="14">
        <v>28.916014813</v>
      </c>
      <c r="O232" s="31">
        <v>2.6168177632999998</v>
      </c>
      <c r="P232" s="31" t="s">
        <v>26</v>
      </c>
      <c r="Q232" s="17" t="s">
        <v>26</v>
      </c>
      <c r="R232" s="38" t="s">
        <v>844</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337</v>
      </c>
      <c r="D233" s="16" t="s">
        <v>338</v>
      </c>
      <c r="E233" s="16">
        <v>7</v>
      </c>
      <c r="F233" s="15">
        <v>17.510000000000002</v>
      </c>
      <c r="G233" s="15">
        <v>14.92</v>
      </c>
      <c r="H233" s="15">
        <v>12.33</v>
      </c>
      <c r="I233" s="14"/>
      <c r="J233" s="15">
        <v>18.25</v>
      </c>
      <c r="K233" s="15">
        <v>23.42</v>
      </c>
      <c r="L233" s="15">
        <v>31.8</v>
      </c>
      <c r="M233" s="54"/>
      <c r="N233" s="15">
        <v>65.471025753999996</v>
      </c>
      <c r="O233" s="15">
        <v>16.047538333000002</v>
      </c>
      <c r="P233" s="15" t="s">
        <v>27</v>
      </c>
      <c r="Q233" s="16" t="s">
        <v>27</v>
      </c>
      <c r="R233" s="37" t="s">
        <v>845</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339</v>
      </c>
      <c r="D234" s="17" t="s">
        <v>340</v>
      </c>
      <c r="E234" s="17">
        <v>0</v>
      </c>
      <c r="F234" s="14">
        <v>5.32</v>
      </c>
      <c r="G234" s="14">
        <v>4.37</v>
      </c>
      <c r="H234" s="14">
        <v>3.42</v>
      </c>
      <c r="I234" s="14"/>
      <c r="J234" s="14">
        <v>5.67</v>
      </c>
      <c r="K234" s="14">
        <v>7.56</v>
      </c>
      <c r="L234" s="14">
        <v>10.63</v>
      </c>
      <c r="M234" s="54"/>
      <c r="N234" s="14">
        <v>32.610110247999998</v>
      </c>
      <c r="O234" s="31">
        <v>136.10243137999998</v>
      </c>
      <c r="P234" s="31" t="s">
        <v>26</v>
      </c>
      <c r="Q234" s="17" t="s">
        <v>26</v>
      </c>
      <c r="R234" s="38" t="s">
        <v>846</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847</v>
      </c>
      <c r="D235" s="16" t="s">
        <v>848</v>
      </c>
      <c r="E235" s="16">
        <v>0</v>
      </c>
      <c r="F235" s="15">
        <v>12.44</v>
      </c>
      <c r="G235" s="15">
        <v>8.24</v>
      </c>
      <c r="H235" s="15">
        <v>4.05</v>
      </c>
      <c r="I235" s="14"/>
      <c r="J235" s="15">
        <v>13.41</v>
      </c>
      <c r="K235" s="15">
        <v>21.79</v>
      </c>
      <c r="L235" s="15">
        <v>35.35</v>
      </c>
      <c r="M235" s="54"/>
      <c r="N235" s="15">
        <v>23.050882316999999</v>
      </c>
      <c r="O235" s="15">
        <v>1.0111447404</v>
      </c>
      <c r="P235" s="15" t="s">
        <v>26</v>
      </c>
      <c r="Q235" s="16" t="s">
        <v>26</v>
      </c>
      <c r="R235" s="37" t="s">
        <v>849</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341</v>
      </c>
      <c r="D236" s="17" t="s">
        <v>342</v>
      </c>
      <c r="E236" s="17">
        <v>7</v>
      </c>
      <c r="F236" s="14">
        <v>15.73</v>
      </c>
      <c r="G236" s="14">
        <v>12.07</v>
      </c>
      <c r="H236" s="14">
        <v>8.41</v>
      </c>
      <c r="I236" s="14"/>
      <c r="J236" s="14">
        <v>17.43</v>
      </c>
      <c r="K236" s="14">
        <v>24.74</v>
      </c>
      <c r="L236" s="14">
        <v>36.58</v>
      </c>
      <c r="M236" s="54"/>
      <c r="N236" s="14">
        <v>69.390242098000002</v>
      </c>
      <c r="O236" s="31">
        <v>119.83837437999999</v>
      </c>
      <c r="P236" s="31" t="s">
        <v>27</v>
      </c>
      <c r="Q236" s="17" t="s">
        <v>27</v>
      </c>
      <c r="R236" s="38" t="s">
        <v>850</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557</v>
      </c>
      <c r="D237" s="16" t="s">
        <v>558</v>
      </c>
      <c r="E237" s="16">
        <v>0</v>
      </c>
      <c r="F237" s="15">
        <v>41.21</v>
      </c>
      <c r="G237" s="15">
        <v>33.79</v>
      </c>
      <c r="H237" s="15">
        <v>26.38</v>
      </c>
      <c r="I237" s="14"/>
      <c r="J237" s="15">
        <v>45</v>
      </c>
      <c r="K237" s="15">
        <v>59.82</v>
      </c>
      <c r="L237" s="15">
        <v>83.81</v>
      </c>
      <c r="M237" s="54"/>
      <c r="N237" s="15">
        <v>28.748198536</v>
      </c>
      <c r="O237" s="15">
        <v>2.2541186329</v>
      </c>
      <c r="P237" s="15" t="s">
        <v>26</v>
      </c>
      <c r="Q237" s="16" t="s">
        <v>26</v>
      </c>
      <c r="R237" s="37" t="s">
        <v>851</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343</v>
      </c>
      <c r="D238" s="17" t="s">
        <v>344</v>
      </c>
      <c r="E238" s="17">
        <v>5</v>
      </c>
      <c r="F238" s="14">
        <v>16.670000000000002</v>
      </c>
      <c r="G238" s="14">
        <v>14.77</v>
      </c>
      <c r="H238" s="14">
        <v>12.88</v>
      </c>
      <c r="I238" s="14"/>
      <c r="J238" s="14">
        <v>17.059999999999999</v>
      </c>
      <c r="K238" s="14">
        <v>20.84</v>
      </c>
      <c r="L238" s="14">
        <v>26.96</v>
      </c>
      <c r="M238" s="54"/>
      <c r="N238" s="14">
        <v>46.644684636999997</v>
      </c>
      <c r="O238" s="31">
        <v>43.239584429000004</v>
      </c>
      <c r="P238" s="31" t="s">
        <v>27</v>
      </c>
      <c r="Q238" s="17" t="s">
        <v>26</v>
      </c>
      <c r="R238" s="38" t="s">
        <v>852</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345</v>
      </c>
      <c r="D239" s="16" t="s">
        <v>346</v>
      </c>
      <c r="E239" s="16">
        <v>7</v>
      </c>
      <c r="F239" s="15">
        <v>24.38</v>
      </c>
      <c r="G239" s="15">
        <v>21.37</v>
      </c>
      <c r="H239" s="15">
        <v>18.37</v>
      </c>
      <c r="I239" s="14"/>
      <c r="J239" s="15">
        <v>26.1</v>
      </c>
      <c r="K239" s="15">
        <v>32.1</v>
      </c>
      <c r="L239" s="15">
        <v>41.81</v>
      </c>
      <c r="M239" s="54"/>
      <c r="N239" s="15">
        <v>67.227305322000007</v>
      </c>
      <c r="O239" s="15">
        <v>284.69163043000003</v>
      </c>
      <c r="P239" s="15" t="s">
        <v>27</v>
      </c>
      <c r="Q239" s="16" t="s">
        <v>27</v>
      </c>
      <c r="R239" s="37" t="s">
        <v>853</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854</v>
      </c>
      <c r="D240" s="17" t="s">
        <v>855</v>
      </c>
      <c r="E240" s="17">
        <v>3</v>
      </c>
      <c r="F240" s="14">
        <v>39</v>
      </c>
      <c r="G240" s="14">
        <v>32.76</v>
      </c>
      <c r="H240" s="14">
        <v>26.52</v>
      </c>
      <c r="I240" s="14"/>
      <c r="J240" s="14">
        <v>40.590000000000003</v>
      </c>
      <c r="K240" s="14">
        <v>53.06</v>
      </c>
      <c r="L240" s="14">
        <v>73.25</v>
      </c>
      <c r="M240" s="54"/>
      <c r="N240" s="14">
        <v>40.207420143</v>
      </c>
      <c r="O240" s="31">
        <v>1.3149494956999999</v>
      </c>
      <c r="P240" s="31" t="s">
        <v>27</v>
      </c>
      <c r="Q240" s="17" t="s">
        <v>26</v>
      </c>
      <c r="R240" s="38" t="s">
        <v>856</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347</v>
      </c>
      <c r="D241" s="16" t="s">
        <v>348</v>
      </c>
      <c r="E241" s="16">
        <v>1</v>
      </c>
      <c r="F241" s="15">
        <v>48.39</v>
      </c>
      <c r="G241" s="15">
        <v>39.72</v>
      </c>
      <c r="H241" s="15">
        <v>31.06</v>
      </c>
      <c r="I241" s="14"/>
      <c r="J241" s="15">
        <v>52.18</v>
      </c>
      <c r="K241" s="15">
        <v>69.5</v>
      </c>
      <c r="L241" s="15">
        <v>97.53</v>
      </c>
      <c r="M241" s="54"/>
      <c r="N241" s="15">
        <v>38.617984677000003</v>
      </c>
      <c r="O241" s="15">
        <v>74.360095415999993</v>
      </c>
      <c r="P241" s="15" t="s">
        <v>26</v>
      </c>
      <c r="Q241" s="16" t="s">
        <v>26</v>
      </c>
      <c r="R241" s="37" t="s">
        <v>857</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349</v>
      </c>
      <c r="D242" s="17" t="s">
        <v>350</v>
      </c>
      <c r="E242" s="17">
        <v>4</v>
      </c>
      <c r="F242" s="14">
        <v>55.51</v>
      </c>
      <c r="G242" s="14">
        <v>50.77</v>
      </c>
      <c r="H242" s="14">
        <v>46.04</v>
      </c>
      <c r="I242" s="14"/>
      <c r="J242" s="14">
        <v>62.19</v>
      </c>
      <c r="K242" s="14">
        <v>71.650000000000006</v>
      </c>
      <c r="L242" s="14">
        <v>86.97</v>
      </c>
      <c r="M242" s="54"/>
      <c r="N242" s="14">
        <v>48.692131603</v>
      </c>
      <c r="O242" s="31">
        <v>22.607675347000001</v>
      </c>
      <c r="P242" s="31" t="s">
        <v>26</v>
      </c>
      <c r="Q242" s="17" t="s">
        <v>27</v>
      </c>
      <c r="R242" s="38" t="s">
        <v>858</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351</v>
      </c>
      <c r="D243" s="16" t="s">
        <v>352</v>
      </c>
      <c r="E243" s="16">
        <v>4</v>
      </c>
      <c r="F243" s="15">
        <v>10.3</v>
      </c>
      <c r="G243" s="15">
        <v>8.25</v>
      </c>
      <c r="H243" s="15">
        <v>6.2</v>
      </c>
      <c r="I243" s="14"/>
      <c r="J243" s="15">
        <v>10.77</v>
      </c>
      <c r="K243" s="15">
        <v>14.86</v>
      </c>
      <c r="L243" s="15">
        <v>21.49</v>
      </c>
      <c r="M243" s="54"/>
      <c r="N243" s="15">
        <v>47.373729918000002</v>
      </c>
      <c r="O243" s="15">
        <v>28.094080989999998</v>
      </c>
      <c r="P243" s="15" t="s">
        <v>27</v>
      </c>
      <c r="Q243" s="16" t="s">
        <v>26</v>
      </c>
      <c r="R243" s="37" t="s">
        <v>859</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353</v>
      </c>
      <c r="D244" s="17" t="s">
        <v>354</v>
      </c>
      <c r="E244" s="17">
        <v>2</v>
      </c>
      <c r="F244" s="14">
        <v>42.11</v>
      </c>
      <c r="G244" s="14">
        <v>39.159999999999997</v>
      </c>
      <c r="H244" s="14">
        <v>36.22</v>
      </c>
      <c r="I244" s="14"/>
      <c r="J244" s="14">
        <v>43.14</v>
      </c>
      <c r="K244" s="14">
        <v>49.02</v>
      </c>
      <c r="L244" s="14">
        <v>58.54</v>
      </c>
      <c r="M244" s="54"/>
      <c r="N244" s="14">
        <v>46.315218737999999</v>
      </c>
      <c r="O244" s="31">
        <v>316.84205337999998</v>
      </c>
      <c r="P244" s="31" t="s">
        <v>26</v>
      </c>
      <c r="Q244" s="17" t="s">
        <v>26</v>
      </c>
      <c r="R244" s="38" t="s">
        <v>860</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511</v>
      </c>
      <c r="D245" s="16" t="s">
        <v>512</v>
      </c>
      <c r="E245" s="16">
        <v>4</v>
      </c>
      <c r="F245" s="15">
        <v>3.75</v>
      </c>
      <c r="G245" s="15">
        <v>3.41</v>
      </c>
      <c r="H245" s="15">
        <v>3.08</v>
      </c>
      <c r="I245" s="14"/>
      <c r="J245" s="15">
        <v>4.1100000000000003</v>
      </c>
      <c r="K245" s="15">
        <v>4.7699999999999996</v>
      </c>
      <c r="L245" s="15">
        <v>5.85</v>
      </c>
      <c r="M245" s="54"/>
      <c r="N245" s="15">
        <v>49.881119671</v>
      </c>
      <c r="O245" s="15">
        <v>2.3010165713999999</v>
      </c>
      <c r="P245" s="15" t="s">
        <v>26</v>
      </c>
      <c r="Q245" s="16" t="s">
        <v>27</v>
      </c>
      <c r="R245" s="37" t="s">
        <v>861</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862</v>
      </c>
      <c r="D246" s="17" t="s">
        <v>863</v>
      </c>
      <c r="E246" s="17">
        <v>0</v>
      </c>
      <c r="F246" s="14">
        <v>53.34</v>
      </c>
      <c r="G246" s="14">
        <v>47.87</v>
      </c>
      <c r="H246" s="14">
        <v>42.4</v>
      </c>
      <c r="I246" s="14"/>
      <c r="J246" s="14">
        <v>55.24</v>
      </c>
      <c r="K246" s="14">
        <v>66.17</v>
      </c>
      <c r="L246" s="14">
        <v>83.87</v>
      </c>
      <c r="M246" s="54"/>
      <c r="N246" s="14">
        <v>32.172475255999998</v>
      </c>
      <c r="O246" s="31">
        <v>1.2261438129</v>
      </c>
      <c r="P246" s="31" t="s">
        <v>26</v>
      </c>
      <c r="Q246" s="17" t="s">
        <v>26</v>
      </c>
      <c r="R246" s="38" t="s">
        <v>864</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355</v>
      </c>
      <c r="D247" s="16" t="s">
        <v>356</v>
      </c>
      <c r="E247" s="16">
        <v>7</v>
      </c>
      <c r="F247" s="15">
        <v>15.05</v>
      </c>
      <c r="G247" s="15">
        <v>14</v>
      </c>
      <c r="H247" s="15">
        <v>12.95</v>
      </c>
      <c r="I247" s="14"/>
      <c r="J247" s="15">
        <v>15.71</v>
      </c>
      <c r="K247" s="15">
        <v>17.8</v>
      </c>
      <c r="L247" s="15">
        <v>21.2</v>
      </c>
      <c r="M247" s="54"/>
      <c r="N247" s="15">
        <v>61.313135457000001</v>
      </c>
      <c r="O247" s="15">
        <v>3.549960381</v>
      </c>
      <c r="P247" s="15" t="s">
        <v>27</v>
      </c>
      <c r="Q247" s="16" t="s">
        <v>27</v>
      </c>
      <c r="R247" s="37" t="s">
        <v>865</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355</v>
      </c>
      <c r="D248" s="17" t="s">
        <v>357</v>
      </c>
      <c r="E248" s="17">
        <v>7</v>
      </c>
      <c r="F248" s="14">
        <v>44.75</v>
      </c>
      <c r="G248" s="14">
        <v>41.59</v>
      </c>
      <c r="H248" s="14">
        <v>38.43</v>
      </c>
      <c r="I248" s="14"/>
      <c r="J248" s="14">
        <v>46.91</v>
      </c>
      <c r="K248" s="14">
        <v>53.22</v>
      </c>
      <c r="L248" s="14">
        <v>63.44</v>
      </c>
      <c r="M248" s="54"/>
      <c r="N248" s="14">
        <v>57.068767995000002</v>
      </c>
      <c r="O248" s="31">
        <v>108.76874833000001</v>
      </c>
      <c r="P248" s="31" t="s">
        <v>27</v>
      </c>
      <c r="Q248" s="17" t="s">
        <v>27</v>
      </c>
      <c r="R248" s="38" t="s">
        <v>866</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358</v>
      </c>
      <c r="D249" s="16" t="s">
        <v>359</v>
      </c>
      <c r="E249" s="16">
        <v>3</v>
      </c>
      <c r="F249" s="15">
        <v>258.5</v>
      </c>
      <c r="G249" s="15">
        <v>236.93</v>
      </c>
      <c r="H249" s="15">
        <v>215.36</v>
      </c>
      <c r="I249" s="14"/>
      <c r="J249" s="15">
        <v>265.19</v>
      </c>
      <c r="K249" s="15">
        <v>308.32</v>
      </c>
      <c r="L249" s="15">
        <v>378.11</v>
      </c>
      <c r="M249" s="54"/>
      <c r="N249" s="15">
        <v>30.450973118</v>
      </c>
      <c r="O249" s="15">
        <v>37.103392196999998</v>
      </c>
      <c r="P249" s="15" t="s">
        <v>27</v>
      </c>
      <c r="Q249" s="16" t="s">
        <v>26</v>
      </c>
      <c r="R249" s="37" t="s">
        <v>867</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360</v>
      </c>
      <c r="D250" s="17" t="s">
        <v>582</v>
      </c>
      <c r="E250" s="17">
        <v>7</v>
      </c>
      <c r="F250" s="14">
        <v>11.47</v>
      </c>
      <c r="G250" s="14">
        <v>9.19</v>
      </c>
      <c r="H250" s="14">
        <v>6.92</v>
      </c>
      <c r="I250" s="14"/>
      <c r="J250" s="14">
        <v>12.2</v>
      </c>
      <c r="K250" s="14">
        <v>16.739999999999998</v>
      </c>
      <c r="L250" s="14">
        <v>24.09</v>
      </c>
      <c r="M250" s="54"/>
      <c r="N250" s="14">
        <v>72.009381758999993</v>
      </c>
      <c r="O250" s="31">
        <v>1.0221493809</v>
      </c>
      <c r="P250" s="31" t="s">
        <v>27</v>
      </c>
      <c r="Q250" s="17" t="s">
        <v>27</v>
      </c>
      <c r="R250" s="38" t="s">
        <v>868</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360</v>
      </c>
      <c r="D251" s="16" t="s">
        <v>361</v>
      </c>
      <c r="E251" s="16">
        <v>7</v>
      </c>
      <c r="F251" s="15">
        <v>9.5500000000000007</v>
      </c>
      <c r="G251" s="15">
        <v>7.64</v>
      </c>
      <c r="H251" s="15">
        <v>5.74</v>
      </c>
      <c r="I251" s="14"/>
      <c r="J251" s="15">
        <v>10.65</v>
      </c>
      <c r="K251" s="15">
        <v>14.45</v>
      </c>
      <c r="L251" s="15">
        <v>20.6</v>
      </c>
      <c r="M251" s="54"/>
      <c r="N251" s="15">
        <v>66.118002820000001</v>
      </c>
      <c r="O251" s="15">
        <v>16.447899619000001</v>
      </c>
      <c r="P251" s="15" t="s">
        <v>27</v>
      </c>
      <c r="Q251" s="16" t="s">
        <v>27</v>
      </c>
      <c r="R251" s="37" t="s">
        <v>869</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362</v>
      </c>
      <c r="D252" s="17" t="s">
        <v>363</v>
      </c>
      <c r="E252" s="17">
        <v>7</v>
      </c>
      <c r="F252" s="14">
        <v>50.23</v>
      </c>
      <c r="G252" s="14">
        <v>43.2</v>
      </c>
      <c r="H252" s="14">
        <v>36.18</v>
      </c>
      <c r="I252" s="14"/>
      <c r="J252" s="14">
        <v>51.16</v>
      </c>
      <c r="K252" s="14">
        <v>65.2</v>
      </c>
      <c r="L252" s="14">
        <v>87.92</v>
      </c>
      <c r="M252" s="54"/>
      <c r="N252" s="14">
        <v>94.922694097999994</v>
      </c>
      <c r="O252" s="31">
        <v>23.205993714000002</v>
      </c>
      <c r="P252" s="31" t="s">
        <v>27</v>
      </c>
      <c r="Q252" s="17" t="s">
        <v>27</v>
      </c>
      <c r="R252" s="38" t="s">
        <v>870</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364</v>
      </c>
      <c r="D253" s="16" t="s">
        <v>365</v>
      </c>
      <c r="E253" s="16">
        <v>6</v>
      </c>
      <c r="F253" s="15">
        <v>32.549999999999997</v>
      </c>
      <c r="G253" s="15">
        <v>30.24</v>
      </c>
      <c r="H253" s="15">
        <v>27.94</v>
      </c>
      <c r="I253" s="14"/>
      <c r="J253" s="15">
        <v>33.19</v>
      </c>
      <c r="K253" s="15">
        <v>37.79</v>
      </c>
      <c r="L253" s="15">
        <v>45.23</v>
      </c>
      <c r="M253" s="54"/>
      <c r="N253" s="15">
        <v>74.043406855000001</v>
      </c>
      <c r="O253" s="15">
        <v>201.32372656999999</v>
      </c>
      <c r="P253" s="15" t="s">
        <v>26</v>
      </c>
      <c r="Q253" s="16" t="s">
        <v>27</v>
      </c>
      <c r="R253" s="37" t="s">
        <v>871</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366</v>
      </c>
      <c r="D254" s="17" t="s">
        <v>367</v>
      </c>
      <c r="E254" s="17">
        <v>5</v>
      </c>
      <c r="F254" s="14">
        <v>28.13</v>
      </c>
      <c r="G254" s="14">
        <v>24.59</v>
      </c>
      <c r="H254" s="14">
        <v>21.06</v>
      </c>
      <c r="I254" s="14"/>
      <c r="J254" s="14">
        <v>32.01</v>
      </c>
      <c r="K254" s="14">
        <v>39.07</v>
      </c>
      <c r="L254" s="14">
        <v>50.5</v>
      </c>
      <c r="M254" s="54"/>
      <c r="N254" s="14">
        <v>50.247791853000003</v>
      </c>
      <c r="O254" s="31">
        <v>152.76113433</v>
      </c>
      <c r="P254" s="31" t="s">
        <v>26</v>
      </c>
      <c r="Q254" s="17" t="s">
        <v>27</v>
      </c>
      <c r="R254" s="38" t="s">
        <v>872</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368</v>
      </c>
      <c r="D255" s="16" t="s">
        <v>369</v>
      </c>
      <c r="E255" s="16">
        <v>4</v>
      </c>
      <c r="F255" s="15">
        <v>58.13</v>
      </c>
      <c r="G255" s="15">
        <v>50.99</v>
      </c>
      <c r="H255" s="15">
        <v>43.85</v>
      </c>
      <c r="I255" s="14"/>
      <c r="J255" s="15">
        <v>62.8</v>
      </c>
      <c r="K255" s="15">
        <v>77.069999999999993</v>
      </c>
      <c r="L255" s="15">
        <v>100.17</v>
      </c>
      <c r="M255" s="54"/>
      <c r="N255" s="15">
        <v>51.616444643000001</v>
      </c>
      <c r="O255" s="15">
        <v>82.323835063999994</v>
      </c>
      <c r="P255" s="15" t="s">
        <v>26</v>
      </c>
      <c r="Q255" s="16" t="s">
        <v>27</v>
      </c>
      <c r="R255" s="37" t="s">
        <v>873</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592</v>
      </c>
      <c r="D256" s="17" t="s">
        <v>593</v>
      </c>
      <c r="E256" s="17">
        <v>0</v>
      </c>
      <c r="F256" s="14">
        <v>148.28</v>
      </c>
      <c r="G256" s="14">
        <v>132.6</v>
      </c>
      <c r="H256" s="14">
        <v>116.92</v>
      </c>
      <c r="I256" s="14"/>
      <c r="J256" s="14">
        <v>152.86000000000001</v>
      </c>
      <c r="K256" s="14">
        <v>184.21</v>
      </c>
      <c r="L256" s="14">
        <v>234.94</v>
      </c>
      <c r="M256" s="54"/>
      <c r="N256" s="14">
        <v>42.186936097999997</v>
      </c>
      <c r="O256" s="31">
        <v>1.8794127648000001</v>
      </c>
      <c r="P256" s="31" t="s">
        <v>26</v>
      </c>
      <c r="Q256" s="17" t="s">
        <v>26</v>
      </c>
      <c r="R256" s="38" t="s">
        <v>874</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370</v>
      </c>
      <c r="D257" s="16" t="s">
        <v>371</v>
      </c>
      <c r="E257" s="16">
        <v>6</v>
      </c>
      <c r="F257" s="15">
        <v>19.239999999999998</v>
      </c>
      <c r="G257" s="15">
        <v>17.61</v>
      </c>
      <c r="H257" s="15">
        <v>15.98</v>
      </c>
      <c r="I257" s="14"/>
      <c r="J257" s="15">
        <v>20.05</v>
      </c>
      <c r="K257" s="15">
        <v>23.3</v>
      </c>
      <c r="L257" s="15">
        <v>28.56</v>
      </c>
      <c r="M257" s="54"/>
      <c r="N257" s="15">
        <v>65.741500173000006</v>
      </c>
      <c r="O257" s="15">
        <v>171.98984856999999</v>
      </c>
      <c r="P257" s="15" t="s">
        <v>26</v>
      </c>
      <c r="Q257" s="16" t="s">
        <v>27</v>
      </c>
      <c r="R257" s="37" t="s">
        <v>875</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372</v>
      </c>
      <c r="D258" s="17" t="s">
        <v>373</v>
      </c>
      <c r="E258" s="17">
        <v>10</v>
      </c>
      <c r="F258" s="14">
        <v>42.33</v>
      </c>
      <c r="G258" s="14">
        <v>37.04</v>
      </c>
      <c r="H258" s="14">
        <v>31.76</v>
      </c>
      <c r="I258" s="14"/>
      <c r="J258" s="14">
        <v>43.75</v>
      </c>
      <c r="K258" s="14">
        <v>54.31</v>
      </c>
      <c r="L258" s="14">
        <v>71.42</v>
      </c>
      <c r="M258" s="54"/>
      <c r="N258" s="14">
        <v>78.027220548000003</v>
      </c>
      <c r="O258" s="31">
        <v>233.08344405</v>
      </c>
      <c r="P258" s="31" t="s">
        <v>27</v>
      </c>
      <c r="Q258" s="17" t="s">
        <v>27</v>
      </c>
      <c r="R258" s="38" t="s">
        <v>876</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374</v>
      </c>
      <c r="D259" s="16" t="s">
        <v>375</v>
      </c>
      <c r="E259" s="16">
        <v>4</v>
      </c>
      <c r="F259" s="15">
        <v>14.33</v>
      </c>
      <c r="G259" s="15">
        <v>13.1</v>
      </c>
      <c r="H259" s="15">
        <v>11.88</v>
      </c>
      <c r="I259" s="14"/>
      <c r="J259" s="15">
        <v>16.18</v>
      </c>
      <c r="K259" s="15">
        <v>18.62</v>
      </c>
      <c r="L259" s="15">
        <v>22.57</v>
      </c>
      <c r="M259" s="54"/>
      <c r="N259" s="15">
        <v>54.386391416000002</v>
      </c>
      <c r="O259" s="15">
        <v>21.347282809999999</v>
      </c>
      <c r="P259" s="15" t="s">
        <v>26</v>
      </c>
      <c r="Q259" s="16" t="s">
        <v>27</v>
      </c>
      <c r="R259" s="37" t="s">
        <v>877</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540</v>
      </c>
      <c r="D260" s="17" t="s">
        <v>541</v>
      </c>
      <c r="E260" s="17">
        <v>7</v>
      </c>
      <c r="F260" s="14">
        <v>6.62</v>
      </c>
      <c r="G260" s="14">
        <v>5.69</v>
      </c>
      <c r="H260" s="14">
        <v>4.76</v>
      </c>
      <c r="I260" s="14"/>
      <c r="J260" s="14">
        <v>6.95</v>
      </c>
      <c r="K260" s="14">
        <v>8.8000000000000007</v>
      </c>
      <c r="L260" s="14">
        <v>11.8</v>
      </c>
      <c r="M260" s="54"/>
      <c r="N260" s="14">
        <v>70.596285014000003</v>
      </c>
      <c r="O260" s="31">
        <v>2.9147756189999998</v>
      </c>
      <c r="P260" s="31" t="s">
        <v>27</v>
      </c>
      <c r="Q260" s="17" t="s">
        <v>27</v>
      </c>
      <c r="R260" s="38" t="s">
        <v>878</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376</v>
      </c>
      <c r="D261" s="16" t="s">
        <v>377</v>
      </c>
      <c r="E261" s="16">
        <v>10</v>
      </c>
      <c r="F261" s="15">
        <v>19.98</v>
      </c>
      <c r="G261" s="15">
        <v>17.72</v>
      </c>
      <c r="H261" s="15">
        <v>15.46</v>
      </c>
      <c r="I261" s="14"/>
      <c r="J261" s="15">
        <v>20.84</v>
      </c>
      <c r="K261" s="15">
        <v>25.35</v>
      </c>
      <c r="L261" s="15">
        <v>32.659999999999997</v>
      </c>
      <c r="M261" s="54"/>
      <c r="N261" s="15">
        <v>74.296812238000001</v>
      </c>
      <c r="O261" s="15">
        <v>19.601813952000001</v>
      </c>
      <c r="P261" s="15" t="s">
        <v>27</v>
      </c>
      <c r="Q261" s="16" t="s">
        <v>27</v>
      </c>
      <c r="R261" s="37" t="s">
        <v>879</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491</v>
      </c>
      <c r="D262" s="17" t="s">
        <v>492</v>
      </c>
      <c r="E262" s="17">
        <v>2</v>
      </c>
      <c r="F262" s="14">
        <v>84.58</v>
      </c>
      <c r="G262" s="14">
        <v>77.56</v>
      </c>
      <c r="H262" s="14">
        <v>70.55</v>
      </c>
      <c r="I262" s="14"/>
      <c r="J262" s="14">
        <v>87.27</v>
      </c>
      <c r="K262" s="14">
        <v>101.29</v>
      </c>
      <c r="L262" s="14">
        <v>123.98</v>
      </c>
      <c r="M262" s="54"/>
      <c r="N262" s="14">
        <v>44.931672052000003</v>
      </c>
      <c r="O262" s="31">
        <v>2.4201280510000003</v>
      </c>
      <c r="P262" s="31" t="s">
        <v>26</v>
      </c>
      <c r="Q262" s="17" t="s">
        <v>26</v>
      </c>
      <c r="R262" s="38" t="s">
        <v>880</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378</v>
      </c>
      <c r="D263" s="16" t="s">
        <v>379</v>
      </c>
      <c r="E263" s="16">
        <v>7</v>
      </c>
      <c r="F263" s="15">
        <v>38.61</v>
      </c>
      <c r="G263" s="15">
        <v>33.26</v>
      </c>
      <c r="H263" s="15">
        <v>27.92</v>
      </c>
      <c r="I263" s="14"/>
      <c r="J263" s="15">
        <v>41</v>
      </c>
      <c r="K263" s="15">
        <v>51.68</v>
      </c>
      <c r="L263" s="15">
        <v>68.98</v>
      </c>
      <c r="M263" s="54"/>
      <c r="N263" s="15">
        <v>52.096772584999997</v>
      </c>
      <c r="O263" s="15">
        <v>454.79628123999998</v>
      </c>
      <c r="P263" s="15" t="s">
        <v>27</v>
      </c>
      <c r="Q263" s="16" t="s">
        <v>27</v>
      </c>
      <c r="R263" s="37" t="s">
        <v>881</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380</v>
      </c>
      <c r="D264" s="17" t="s">
        <v>381</v>
      </c>
      <c r="E264" s="17">
        <v>7</v>
      </c>
      <c r="F264" s="14">
        <v>6.18</v>
      </c>
      <c r="G264" s="14">
        <v>5.53</v>
      </c>
      <c r="H264" s="14">
        <v>4.8899999999999997</v>
      </c>
      <c r="I264" s="14"/>
      <c r="J264" s="14">
        <v>6.34</v>
      </c>
      <c r="K264" s="14">
        <v>7.62</v>
      </c>
      <c r="L264" s="14">
        <v>9.6999999999999993</v>
      </c>
      <c r="M264" s="54"/>
      <c r="N264" s="14">
        <v>69.941552615999996</v>
      </c>
      <c r="O264" s="31">
        <v>13.237897714000001</v>
      </c>
      <c r="P264" s="31" t="s">
        <v>27</v>
      </c>
      <c r="Q264" s="17" t="s">
        <v>27</v>
      </c>
      <c r="R264" s="38" t="s">
        <v>882</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382</v>
      </c>
      <c r="D265" s="16" t="s">
        <v>383</v>
      </c>
      <c r="E265" s="16">
        <v>1</v>
      </c>
      <c r="F265" s="15">
        <v>58.44</v>
      </c>
      <c r="G265" s="15">
        <v>55.41</v>
      </c>
      <c r="H265" s="15">
        <v>52.38</v>
      </c>
      <c r="I265" s="14"/>
      <c r="J265" s="15">
        <v>60.28</v>
      </c>
      <c r="K265" s="15">
        <v>66.33</v>
      </c>
      <c r="L265" s="15">
        <v>76.12</v>
      </c>
      <c r="M265" s="54"/>
      <c r="N265" s="15">
        <v>44.291256629999999</v>
      </c>
      <c r="O265" s="15">
        <v>18.338592951999999</v>
      </c>
      <c r="P265" s="15" t="s">
        <v>26</v>
      </c>
      <c r="Q265" s="16" t="s">
        <v>26</v>
      </c>
      <c r="R265" s="37" t="s">
        <v>883</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384</v>
      </c>
      <c r="D266" s="17" t="s">
        <v>385</v>
      </c>
      <c r="E266" s="17">
        <v>0</v>
      </c>
      <c r="F266" s="14">
        <v>6.11</v>
      </c>
      <c r="G266" s="14">
        <v>5.14</v>
      </c>
      <c r="H266" s="14">
        <v>4.17</v>
      </c>
      <c r="I266" s="14"/>
      <c r="J266" s="14">
        <v>6.39</v>
      </c>
      <c r="K266" s="14">
        <v>8.32</v>
      </c>
      <c r="L266" s="14">
        <v>11.45</v>
      </c>
      <c r="M266" s="54"/>
      <c r="N266" s="14">
        <v>33.004663391999998</v>
      </c>
      <c r="O266" s="31">
        <v>4.7300298570999999</v>
      </c>
      <c r="P266" s="31" t="s">
        <v>26</v>
      </c>
      <c r="Q266" s="17" t="s">
        <v>26</v>
      </c>
      <c r="R266" s="38" t="s">
        <v>884</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384</v>
      </c>
      <c r="D267" s="16" t="s">
        <v>386</v>
      </c>
      <c r="E267" s="16">
        <v>0</v>
      </c>
      <c r="F267" s="15">
        <v>6.25</v>
      </c>
      <c r="G267" s="15">
        <v>5.23</v>
      </c>
      <c r="H267" s="15">
        <v>4.21</v>
      </c>
      <c r="I267" s="14"/>
      <c r="J267" s="15">
        <v>6.6</v>
      </c>
      <c r="K267" s="15">
        <v>8.6300000000000008</v>
      </c>
      <c r="L267" s="15">
        <v>11.93</v>
      </c>
      <c r="M267" s="54"/>
      <c r="N267" s="15">
        <v>26.149742980999999</v>
      </c>
      <c r="O267" s="15">
        <v>84.718402286</v>
      </c>
      <c r="P267" s="15" t="s">
        <v>26</v>
      </c>
      <c r="Q267" s="16" t="s">
        <v>26</v>
      </c>
      <c r="R267" s="37" t="s">
        <v>885</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387</v>
      </c>
      <c r="D268" s="17" t="s">
        <v>388</v>
      </c>
      <c r="E268" s="17">
        <v>0</v>
      </c>
      <c r="F268" s="14">
        <v>61.4</v>
      </c>
      <c r="G268" s="14">
        <v>55.03</v>
      </c>
      <c r="H268" s="14">
        <v>48.67</v>
      </c>
      <c r="I268" s="14"/>
      <c r="J268" s="14">
        <v>63.52</v>
      </c>
      <c r="K268" s="14">
        <v>76.239999999999995</v>
      </c>
      <c r="L268" s="14">
        <v>96.83</v>
      </c>
      <c r="M268" s="54"/>
      <c r="N268" s="14">
        <v>12.485985893000001</v>
      </c>
      <c r="O268" s="31">
        <v>1901.1824558999999</v>
      </c>
      <c r="P268" s="31" t="s">
        <v>26</v>
      </c>
      <c r="Q268" s="17" t="s">
        <v>26</v>
      </c>
      <c r="R268" s="38" t="s">
        <v>886</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389</v>
      </c>
      <c r="D269" s="16" t="s">
        <v>390</v>
      </c>
      <c r="E269" s="16">
        <v>7</v>
      </c>
      <c r="F269" s="15">
        <v>19.059999999999999</v>
      </c>
      <c r="G269" s="15">
        <v>17.690000000000001</v>
      </c>
      <c r="H269" s="15">
        <v>16.32</v>
      </c>
      <c r="I269" s="14"/>
      <c r="J269" s="15">
        <v>20.49</v>
      </c>
      <c r="K269" s="15">
        <v>23.22</v>
      </c>
      <c r="L269" s="15">
        <v>27.64</v>
      </c>
      <c r="M269" s="54"/>
      <c r="N269" s="15">
        <v>54.584174588000003</v>
      </c>
      <c r="O269" s="15">
        <v>5.5618202381000001</v>
      </c>
      <c r="P269" s="15" t="s">
        <v>27</v>
      </c>
      <c r="Q269" s="16" t="s">
        <v>27</v>
      </c>
      <c r="R269" s="37" t="s">
        <v>887</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391</v>
      </c>
      <c r="D270" s="17" t="s">
        <v>392</v>
      </c>
      <c r="E270" s="17">
        <v>7</v>
      </c>
      <c r="F270" s="14">
        <v>6.06</v>
      </c>
      <c r="G270" s="14">
        <v>4.66</v>
      </c>
      <c r="H270" s="14">
        <v>3.27</v>
      </c>
      <c r="I270" s="14"/>
      <c r="J270" s="14">
        <v>6.97</v>
      </c>
      <c r="K270" s="14">
        <v>9.75</v>
      </c>
      <c r="L270" s="14">
        <v>14.26</v>
      </c>
      <c r="M270" s="54"/>
      <c r="N270" s="14">
        <v>63.247851316999999</v>
      </c>
      <c r="O270" s="31">
        <v>168.79817</v>
      </c>
      <c r="P270" s="31" t="s">
        <v>27</v>
      </c>
      <c r="Q270" s="17" t="s">
        <v>27</v>
      </c>
      <c r="R270" s="38" t="s">
        <v>888</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393</v>
      </c>
      <c r="D271" s="16" t="s">
        <v>394</v>
      </c>
      <c r="E271" s="16">
        <v>5</v>
      </c>
      <c r="F271" s="15">
        <v>36.020000000000003</v>
      </c>
      <c r="G271" s="15">
        <v>31.83</v>
      </c>
      <c r="H271" s="15">
        <v>27.64</v>
      </c>
      <c r="I271" s="14"/>
      <c r="J271" s="15">
        <v>37.25</v>
      </c>
      <c r="K271" s="15">
        <v>45.62</v>
      </c>
      <c r="L271" s="15">
        <v>59.18</v>
      </c>
      <c r="M271" s="54"/>
      <c r="N271" s="15">
        <v>48.294669448000001</v>
      </c>
      <c r="O271" s="15">
        <v>533.45999504999997</v>
      </c>
      <c r="P271" s="15" t="s">
        <v>27</v>
      </c>
      <c r="Q271" s="16" t="s">
        <v>26</v>
      </c>
      <c r="R271" s="37" t="s">
        <v>889</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890</v>
      </c>
      <c r="D272" s="17" t="s">
        <v>891</v>
      </c>
      <c r="E272" s="17">
        <v>9</v>
      </c>
      <c r="F272" s="14">
        <v>102.25</v>
      </c>
      <c r="G272" s="14">
        <v>95.79</v>
      </c>
      <c r="H272" s="14">
        <v>89.34</v>
      </c>
      <c r="I272" s="14"/>
      <c r="J272" s="14">
        <v>104.46</v>
      </c>
      <c r="K272" s="14">
        <v>117.36</v>
      </c>
      <c r="L272" s="14">
        <v>138.22999999999999</v>
      </c>
      <c r="M272" s="54"/>
      <c r="N272" s="14">
        <v>73.881677292000006</v>
      </c>
      <c r="O272" s="31">
        <v>2.1009063332999998</v>
      </c>
      <c r="P272" s="31" t="s">
        <v>27</v>
      </c>
      <c r="Q272" s="17" t="s">
        <v>27</v>
      </c>
      <c r="R272" s="38" t="s">
        <v>892</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395</v>
      </c>
      <c r="D273" s="16" t="s">
        <v>396</v>
      </c>
      <c r="E273" s="16">
        <v>7</v>
      </c>
      <c r="F273" s="15">
        <v>19.97</v>
      </c>
      <c r="G273" s="15">
        <v>17.170000000000002</v>
      </c>
      <c r="H273" s="15">
        <v>14.38</v>
      </c>
      <c r="I273" s="14"/>
      <c r="J273" s="15">
        <v>20.79</v>
      </c>
      <c r="K273" s="15">
        <v>26.37</v>
      </c>
      <c r="L273" s="15">
        <v>35.409999999999997</v>
      </c>
      <c r="M273" s="54"/>
      <c r="N273" s="15">
        <v>73.503029792000007</v>
      </c>
      <c r="O273" s="15">
        <v>24.859783761999999</v>
      </c>
      <c r="P273" s="15" t="s">
        <v>27</v>
      </c>
      <c r="Q273" s="16" t="s">
        <v>27</v>
      </c>
      <c r="R273" s="37" t="s">
        <v>893</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397</v>
      </c>
      <c r="D274" s="17" t="s">
        <v>398</v>
      </c>
      <c r="E274" s="17">
        <v>7</v>
      </c>
      <c r="F274" s="14">
        <v>26.8</v>
      </c>
      <c r="G274" s="14">
        <v>23.77</v>
      </c>
      <c r="H274" s="14">
        <v>20.74</v>
      </c>
      <c r="I274" s="14"/>
      <c r="J274" s="14">
        <v>29.99</v>
      </c>
      <c r="K274" s="14">
        <v>36.04</v>
      </c>
      <c r="L274" s="14">
        <v>45.83</v>
      </c>
      <c r="M274" s="54"/>
      <c r="N274" s="14">
        <v>55.004653374999997</v>
      </c>
      <c r="O274" s="31">
        <v>102.56985661</v>
      </c>
      <c r="P274" s="31" t="s">
        <v>27</v>
      </c>
      <c r="Q274" s="17" t="s">
        <v>27</v>
      </c>
      <c r="R274" s="38" t="s">
        <v>894</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559</v>
      </c>
      <c r="D275" s="16" t="s">
        <v>560</v>
      </c>
      <c r="E275" s="16">
        <v>4</v>
      </c>
      <c r="F275" s="15">
        <v>0.94</v>
      </c>
      <c r="G275" s="15">
        <v>0.71</v>
      </c>
      <c r="H275" s="15">
        <v>0.49</v>
      </c>
      <c r="I275" s="14"/>
      <c r="J275" s="15">
        <v>1.1100000000000001</v>
      </c>
      <c r="K275" s="15">
        <v>1.55</v>
      </c>
      <c r="L275" s="15">
        <v>2.27</v>
      </c>
      <c r="M275" s="54"/>
      <c r="N275" s="15">
        <v>52.436206867999999</v>
      </c>
      <c r="O275" s="15">
        <v>1.8990728095</v>
      </c>
      <c r="P275" s="15" t="s">
        <v>26</v>
      </c>
      <c r="Q275" s="16" t="s">
        <v>27</v>
      </c>
      <c r="R275" s="37" t="s">
        <v>895</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399</v>
      </c>
      <c r="D276" s="17" t="s">
        <v>400</v>
      </c>
      <c r="E276" s="17">
        <v>7</v>
      </c>
      <c r="F276" s="14">
        <v>15.62</v>
      </c>
      <c r="G276" s="14">
        <v>14.41</v>
      </c>
      <c r="H276" s="14">
        <v>13.2</v>
      </c>
      <c r="I276" s="14"/>
      <c r="J276" s="14">
        <v>16.63</v>
      </c>
      <c r="K276" s="14">
        <v>19.04</v>
      </c>
      <c r="L276" s="14">
        <v>22.95</v>
      </c>
      <c r="M276" s="54"/>
      <c r="N276" s="14">
        <v>61.693560482000002</v>
      </c>
      <c r="O276" s="31">
        <v>37.745887809999999</v>
      </c>
      <c r="P276" s="31" t="s">
        <v>27</v>
      </c>
      <c r="Q276" s="17" t="s">
        <v>27</v>
      </c>
      <c r="R276" s="38" t="s">
        <v>896</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583</v>
      </c>
      <c r="D277" s="16" t="s">
        <v>584</v>
      </c>
      <c r="E277" s="16">
        <v>9</v>
      </c>
      <c r="F277" s="15">
        <v>36.5</v>
      </c>
      <c r="G277" s="15">
        <v>34.32</v>
      </c>
      <c r="H277" s="15">
        <v>32.14</v>
      </c>
      <c r="I277" s="14"/>
      <c r="J277" s="15">
        <v>38.43</v>
      </c>
      <c r="K277" s="15">
        <v>42.78</v>
      </c>
      <c r="L277" s="15">
        <v>49.84</v>
      </c>
      <c r="M277" s="54"/>
      <c r="N277" s="15">
        <v>73.901136528999999</v>
      </c>
      <c r="O277" s="15">
        <v>1.5151871014</v>
      </c>
      <c r="P277" s="15" t="s">
        <v>27</v>
      </c>
      <c r="Q277" s="16" t="s">
        <v>27</v>
      </c>
      <c r="R277" s="37" t="s">
        <v>897</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898</v>
      </c>
      <c r="D278" s="17" t="s">
        <v>899</v>
      </c>
      <c r="E278" s="17">
        <v>10</v>
      </c>
      <c r="F278" s="14">
        <v>37.44</v>
      </c>
      <c r="G278" s="14">
        <v>35.26</v>
      </c>
      <c r="H278" s="14">
        <v>33.08</v>
      </c>
      <c r="I278" s="14"/>
      <c r="J278" s="14">
        <v>38.25</v>
      </c>
      <c r="K278" s="14">
        <v>42.6</v>
      </c>
      <c r="L278" s="14">
        <v>49.64</v>
      </c>
      <c r="M278" s="54"/>
      <c r="N278" s="14">
        <v>66.492029273</v>
      </c>
      <c r="O278" s="31">
        <v>1.3565483562</v>
      </c>
      <c r="P278" s="31" t="s">
        <v>27</v>
      </c>
      <c r="Q278" s="17" t="s">
        <v>27</v>
      </c>
      <c r="R278" s="38" t="s">
        <v>900</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401</v>
      </c>
      <c r="D279" s="16" t="s">
        <v>402</v>
      </c>
      <c r="E279" s="16">
        <v>0</v>
      </c>
      <c r="F279" s="15">
        <v>44</v>
      </c>
      <c r="G279" s="15">
        <v>40.75</v>
      </c>
      <c r="H279" s="15">
        <v>37.5</v>
      </c>
      <c r="I279" s="14"/>
      <c r="J279" s="15">
        <v>45.49</v>
      </c>
      <c r="K279" s="15">
        <v>51.98</v>
      </c>
      <c r="L279" s="15">
        <v>62.49</v>
      </c>
      <c r="M279" s="54"/>
      <c r="N279" s="15">
        <v>21.093331253999999</v>
      </c>
      <c r="O279" s="15">
        <v>601.43387361999999</v>
      </c>
      <c r="P279" s="15" t="s">
        <v>26</v>
      </c>
      <c r="Q279" s="16" t="s">
        <v>26</v>
      </c>
      <c r="R279" s="37" t="s">
        <v>901</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902</v>
      </c>
      <c r="D280" s="17" t="s">
        <v>903</v>
      </c>
      <c r="E280" s="17">
        <v>4</v>
      </c>
      <c r="F280" s="14">
        <v>102.52</v>
      </c>
      <c r="G280" s="14">
        <v>96.65</v>
      </c>
      <c r="H280" s="14">
        <v>90.78</v>
      </c>
      <c r="I280" s="14"/>
      <c r="J280" s="14">
        <v>108.54</v>
      </c>
      <c r="K280" s="14">
        <v>120.27</v>
      </c>
      <c r="L280" s="14">
        <v>139.26</v>
      </c>
      <c r="M280" s="54"/>
      <c r="N280" s="14">
        <v>51.079434816000003</v>
      </c>
      <c r="O280" s="31">
        <v>1.0789347743000002</v>
      </c>
      <c r="P280" s="31" t="s">
        <v>26</v>
      </c>
      <c r="Q280" s="17" t="s">
        <v>27</v>
      </c>
      <c r="R280" s="38" t="s">
        <v>904</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594</v>
      </c>
      <c r="D281" s="16" t="s">
        <v>595</v>
      </c>
      <c r="E281" s="16">
        <v>0</v>
      </c>
      <c r="F281" s="15">
        <v>1761.03</v>
      </c>
      <c r="G281" s="15">
        <v>1011.73</v>
      </c>
      <c r="H281" s="15">
        <v>262.44</v>
      </c>
      <c r="I281" s="14"/>
      <c r="J281" s="15">
        <v>1839.65</v>
      </c>
      <c r="K281" s="15">
        <v>3338.23</v>
      </c>
      <c r="L281" s="15">
        <v>5763.12</v>
      </c>
      <c r="M281" s="54"/>
      <c r="N281" s="15">
        <v>34.103576609000001</v>
      </c>
      <c r="O281" s="15">
        <v>2.8048375276000002</v>
      </c>
      <c r="P281" s="15" t="s">
        <v>26</v>
      </c>
      <c r="Q281" s="16" t="s">
        <v>26</v>
      </c>
      <c r="R281" s="37" t="s">
        <v>905</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403</v>
      </c>
      <c r="D282" s="17" t="s">
        <v>404</v>
      </c>
      <c r="E282" s="17">
        <v>0</v>
      </c>
      <c r="F282" s="14">
        <v>6.78</v>
      </c>
      <c r="G282" s="14">
        <v>5.94</v>
      </c>
      <c r="H282" s="14">
        <v>5.0999999999999996</v>
      </c>
      <c r="I282" s="14"/>
      <c r="J282" s="14">
        <v>7.09</v>
      </c>
      <c r="K282" s="14">
        <v>8.76</v>
      </c>
      <c r="L282" s="14">
        <v>11.47</v>
      </c>
      <c r="M282" s="54"/>
      <c r="N282" s="14">
        <v>24.815603032999999</v>
      </c>
      <c r="O282" s="31">
        <v>8.138402428600001</v>
      </c>
      <c r="P282" s="31" t="s">
        <v>26</v>
      </c>
      <c r="Q282" s="17" t="s">
        <v>26</v>
      </c>
      <c r="R282" s="38" t="s">
        <v>906</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405</v>
      </c>
      <c r="D283" s="16" t="s">
        <v>406</v>
      </c>
      <c r="E283" s="16">
        <v>7</v>
      </c>
      <c r="F283" s="15" t="s">
        <v>119</v>
      </c>
      <c r="G283" s="15" t="s">
        <v>119</v>
      </c>
      <c r="H283" s="15" t="s">
        <v>119</v>
      </c>
      <c r="I283" s="14"/>
      <c r="J283" s="15" t="s">
        <v>119</v>
      </c>
      <c r="K283" s="15" t="s">
        <v>119</v>
      </c>
      <c r="L283" s="15" t="s">
        <v>119</v>
      </c>
      <c r="M283" s="54"/>
      <c r="N283" s="15" t="s">
        <v>119</v>
      </c>
      <c r="O283" s="15" t="s">
        <v>119</v>
      </c>
      <c r="P283" s="15" t="s">
        <v>119</v>
      </c>
      <c r="Q283" s="16" t="s">
        <v>119</v>
      </c>
      <c r="R283" s="37" t="s">
        <v>120</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407</v>
      </c>
      <c r="D284" s="17" t="s">
        <v>408</v>
      </c>
      <c r="E284" s="17">
        <v>7</v>
      </c>
      <c r="F284" s="14">
        <v>13.53</v>
      </c>
      <c r="G284" s="14">
        <v>11.1</v>
      </c>
      <c r="H284" s="14">
        <v>8.67</v>
      </c>
      <c r="I284" s="14"/>
      <c r="J284" s="14">
        <v>14.87</v>
      </c>
      <c r="K284" s="14">
        <v>19.72</v>
      </c>
      <c r="L284" s="14">
        <v>27.57</v>
      </c>
      <c r="M284" s="54"/>
      <c r="N284" s="14">
        <v>60.987357916999997</v>
      </c>
      <c r="O284" s="31">
        <v>76.621840380999998</v>
      </c>
      <c r="P284" s="31" t="s">
        <v>27</v>
      </c>
      <c r="Q284" s="17" t="s">
        <v>27</v>
      </c>
      <c r="R284" s="38" t="s">
        <v>907</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542</v>
      </c>
      <c r="D285" s="16" t="s">
        <v>543</v>
      </c>
      <c r="E285" s="16">
        <v>7</v>
      </c>
      <c r="F285" s="15">
        <v>167.43</v>
      </c>
      <c r="G285" s="15">
        <v>154.51</v>
      </c>
      <c r="H285" s="15">
        <v>141.6</v>
      </c>
      <c r="I285" s="14"/>
      <c r="J285" s="15">
        <v>173.54</v>
      </c>
      <c r="K285" s="15">
        <v>199.36</v>
      </c>
      <c r="L285" s="15">
        <v>241.14</v>
      </c>
      <c r="M285" s="54"/>
      <c r="N285" s="15">
        <v>60.979642920000003</v>
      </c>
      <c r="O285" s="15">
        <v>1.9062653700000001</v>
      </c>
      <c r="P285" s="15" t="s">
        <v>27</v>
      </c>
      <c r="Q285" s="16" t="s">
        <v>27</v>
      </c>
      <c r="R285" s="37" t="s">
        <v>908</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550</v>
      </c>
      <c r="D286" s="17" t="s">
        <v>551</v>
      </c>
      <c r="E286" s="17">
        <v>7</v>
      </c>
      <c r="F286" s="14">
        <v>157.08000000000001</v>
      </c>
      <c r="G286" s="14">
        <v>145.08000000000001</v>
      </c>
      <c r="H286" s="14">
        <v>133.08000000000001</v>
      </c>
      <c r="I286" s="14"/>
      <c r="J286" s="14">
        <v>162.37</v>
      </c>
      <c r="K286" s="14">
        <v>186.36</v>
      </c>
      <c r="L286" s="14">
        <v>225.18</v>
      </c>
      <c r="M286" s="54"/>
      <c r="N286" s="14">
        <v>60.266920005999999</v>
      </c>
      <c r="O286" s="31">
        <v>1.7884495048000002</v>
      </c>
      <c r="P286" s="31" t="s">
        <v>27</v>
      </c>
      <c r="Q286" s="17" t="s">
        <v>27</v>
      </c>
      <c r="R286" s="38" t="s">
        <v>909</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493</v>
      </c>
      <c r="D287" s="16" t="s">
        <v>494</v>
      </c>
      <c r="E287" s="16">
        <v>7</v>
      </c>
      <c r="F287" s="15">
        <v>190.24</v>
      </c>
      <c r="G287" s="15">
        <v>175.42</v>
      </c>
      <c r="H287" s="15">
        <v>160.6</v>
      </c>
      <c r="I287" s="14"/>
      <c r="J287" s="15">
        <v>197.6</v>
      </c>
      <c r="K287" s="15">
        <v>227.23</v>
      </c>
      <c r="L287" s="15">
        <v>275.19</v>
      </c>
      <c r="M287" s="54"/>
      <c r="N287" s="15">
        <v>63.19416253</v>
      </c>
      <c r="O287" s="15">
        <v>1.9848536505000001</v>
      </c>
      <c r="P287" s="15" t="s">
        <v>27</v>
      </c>
      <c r="Q287" s="16" t="s">
        <v>27</v>
      </c>
      <c r="R287" s="37" t="s">
        <v>910</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450</v>
      </c>
      <c r="D288" s="17" t="s">
        <v>451</v>
      </c>
      <c r="E288" s="17">
        <v>9</v>
      </c>
      <c r="F288" s="14">
        <v>9.98</v>
      </c>
      <c r="G288" s="14">
        <v>9.76</v>
      </c>
      <c r="H288" s="14">
        <v>9.5500000000000007</v>
      </c>
      <c r="I288" s="14"/>
      <c r="J288" s="14">
        <v>10.44</v>
      </c>
      <c r="K288" s="14">
        <v>10.86</v>
      </c>
      <c r="L288" s="14">
        <v>11.55</v>
      </c>
      <c r="M288" s="54"/>
      <c r="N288" s="14">
        <v>55.008816324000001</v>
      </c>
      <c r="O288" s="31">
        <v>6.7912697037999994</v>
      </c>
      <c r="P288" s="31" t="s">
        <v>27</v>
      </c>
      <c r="Q288" s="17" t="s">
        <v>27</v>
      </c>
      <c r="R288" s="38" t="s">
        <v>911</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479</v>
      </c>
      <c r="D289" s="16" t="s">
        <v>480</v>
      </c>
      <c r="E289" s="16">
        <v>7</v>
      </c>
      <c r="F289" s="15">
        <v>106.8</v>
      </c>
      <c r="G289" s="15">
        <v>99.15</v>
      </c>
      <c r="H289" s="15">
        <v>91.51</v>
      </c>
      <c r="I289" s="14"/>
      <c r="J289" s="15">
        <v>111.5</v>
      </c>
      <c r="K289" s="15">
        <v>126.78</v>
      </c>
      <c r="L289" s="15">
        <v>151.52000000000001</v>
      </c>
      <c r="M289" s="54"/>
      <c r="N289" s="15">
        <v>56.688733231999997</v>
      </c>
      <c r="O289" s="15">
        <v>39.518155839000002</v>
      </c>
      <c r="P289" s="15" t="s">
        <v>27</v>
      </c>
      <c r="Q289" s="16" t="s">
        <v>27</v>
      </c>
      <c r="R289" s="37" t="s">
        <v>912</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495</v>
      </c>
      <c r="D290" s="17" t="s">
        <v>496</v>
      </c>
      <c r="E290" s="17">
        <v>4</v>
      </c>
      <c r="F290" s="14">
        <v>122.84</v>
      </c>
      <c r="G290" s="14">
        <v>118.9</v>
      </c>
      <c r="H290" s="14">
        <v>114.96</v>
      </c>
      <c r="I290" s="14"/>
      <c r="J290" s="14">
        <v>125</v>
      </c>
      <c r="K290" s="14">
        <v>132.87</v>
      </c>
      <c r="L290" s="14">
        <v>145.62</v>
      </c>
      <c r="M290" s="54"/>
      <c r="N290" s="14">
        <v>45.158699875000003</v>
      </c>
      <c r="O290" s="31">
        <v>5.5923181366999994</v>
      </c>
      <c r="P290" s="31" t="s">
        <v>27</v>
      </c>
      <c r="Q290" s="17" t="s">
        <v>26</v>
      </c>
      <c r="R290" s="38" t="s">
        <v>913</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567</v>
      </c>
      <c r="D291" s="16" t="s">
        <v>568</v>
      </c>
      <c r="E291" s="16">
        <v>4</v>
      </c>
      <c r="F291" s="15">
        <v>114.8</v>
      </c>
      <c r="G291" s="15">
        <v>107.22</v>
      </c>
      <c r="H291" s="15">
        <v>99.64</v>
      </c>
      <c r="I291" s="14"/>
      <c r="J291" s="15">
        <v>120.4</v>
      </c>
      <c r="K291" s="15">
        <v>135.55000000000001</v>
      </c>
      <c r="L291" s="15">
        <v>160.07</v>
      </c>
      <c r="M291" s="54"/>
      <c r="N291" s="15">
        <v>56.437882352000003</v>
      </c>
      <c r="O291" s="15">
        <v>3.2539729705</v>
      </c>
      <c r="P291" s="15" t="s">
        <v>26</v>
      </c>
      <c r="Q291" s="16" t="s">
        <v>27</v>
      </c>
      <c r="R291" s="37" t="s">
        <v>914</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497</v>
      </c>
      <c r="D292" s="17" t="s">
        <v>498</v>
      </c>
      <c r="E292" s="17">
        <v>7</v>
      </c>
      <c r="F292" s="14">
        <v>149.59</v>
      </c>
      <c r="G292" s="14">
        <v>137.32</v>
      </c>
      <c r="H292" s="14">
        <v>125.06</v>
      </c>
      <c r="I292" s="14"/>
      <c r="J292" s="14">
        <v>153.99</v>
      </c>
      <c r="K292" s="14">
        <v>178.51</v>
      </c>
      <c r="L292" s="14">
        <v>218.2</v>
      </c>
      <c r="M292" s="54"/>
      <c r="N292" s="14">
        <v>63.400519899999999</v>
      </c>
      <c r="O292" s="31">
        <v>3.2098745232999999</v>
      </c>
      <c r="P292" s="31" t="s">
        <v>27</v>
      </c>
      <c r="Q292" s="17" t="s">
        <v>27</v>
      </c>
      <c r="R292" s="38" t="s">
        <v>915</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519</v>
      </c>
      <c r="D293" s="16" t="s">
        <v>520</v>
      </c>
      <c r="E293" s="16">
        <v>7</v>
      </c>
      <c r="F293" s="15">
        <v>208.42</v>
      </c>
      <c r="G293" s="15">
        <v>194.07</v>
      </c>
      <c r="H293" s="15">
        <v>179.72</v>
      </c>
      <c r="I293" s="14"/>
      <c r="J293" s="15">
        <v>215.38</v>
      </c>
      <c r="K293" s="15">
        <v>244.07</v>
      </c>
      <c r="L293" s="15">
        <v>290.5</v>
      </c>
      <c r="M293" s="54"/>
      <c r="N293" s="15">
        <v>57.678173317999999</v>
      </c>
      <c r="O293" s="15">
        <v>12.632171120000001</v>
      </c>
      <c r="P293" s="15" t="s">
        <v>27</v>
      </c>
      <c r="Q293" s="16" t="s">
        <v>27</v>
      </c>
      <c r="R293" s="37" t="s">
        <v>916</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475</v>
      </c>
      <c r="D294" s="17" t="s">
        <v>476</v>
      </c>
      <c r="E294" s="17">
        <v>4</v>
      </c>
      <c r="F294" s="14">
        <v>42.48</v>
      </c>
      <c r="G294" s="14">
        <v>38.36</v>
      </c>
      <c r="H294" s="14">
        <v>34.25</v>
      </c>
      <c r="I294" s="14"/>
      <c r="J294" s="14">
        <v>42.99</v>
      </c>
      <c r="K294" s="14">
        <v>51.21</v>
      </c>
      <c r="L294" s="14">
        <v>64.53</v>
      </c>
      <c r="M294" s="54"/>
      <c r="N294" s="14">
        <v>42.593784458000002</v>
      </c>
      <c r="O294" s="31">
        <v>2.5097084776000003</v>
      </c>
      <c r="P294" s="31" t="s">
        <v>27</v>
      </c>
      <c r="Q294" s="17" t="s">
        <v>26</v>
      </c>
      <c r="R294" s="38" t="s">
        <v>917</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521</v>
      </c>
      <c r="D295" s="16" t="s">
        <v>522</v>
      </c>
      <c r="E295" s="16">
        <v>3</v>
      </c>
      <c r="F295" s="15">
        <v>104</v>
      </c>
      <c r="G295" s="15">
        <v>101.4</v>
      </c>
      <c r="H295" s="15">
        <v>98.8</v>
      </c>
      <c r="I295" s="14"/>
      <c r="J295" s="15">
        <v>105.68</v>
      </c>
      <c r="K295" s="15">
        <v>110.87</v>
      </c>
      <c r="L295" s="15">
        <v>119.26</v>
      </c>
      <c r="M295" s="54"/>
      <c r="N295" s="15">
        <v>41.618028013999997</v>
      </c>
      <c r="O295" s="15">
        <v>4.0368790523999998</v>
      </c>
      <c r="P295" s="15" t="s">
        <v>27</v>
      </c>
      <c r="Q295" s="16" t="s">
        <v>26</v>
      </c>
      <c r="R295" s="37" t="s">
        <v>918</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919</v>
      </c>
      <c r="D296" s="17" t="s">
        <v>920</v>
      </c>
      <c r="E296" s="17">
        <v>1</v>
      </c>
      <c r="F296" s="14">
        <v>91.59</v>
      </c>
      <c r="G296" s="14">
        <v>79.459999999999994</v>
      </c>
      <c r="H296" s="14">
        <v>67.34</v>
      </c>
      <c r="I296" s="14"/>
      <c r="J296" s="14">
        <v>94.6</v>
      </c>
      <c r="K296" s="14">
        <v>118.84</v>
      </c>
      <c r="L296" s="14">
        <v>158.08000000000001</v>
      </c>
      <c r="M296" s="54"/>
      <c r="N296" s="14">
        <v>43.152927376999997</v>
      </c>
      <c r="O296" s="31">
        <v>1.8064626566999999</v>
      </c>
      <c r="P296" s="31" t="s">
        <v>26</v>
      </c>
      <c r="Q296" s="17" t="s">
        <v>26</v>
      </c>
      <c r="R296" s="38" t="s">
        <v>921</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481</v>
      </c>
      <c r="D297" s="16" t="s">
        <v>482</v>
      </c>
      <c r="E297" s="16">
        <v>0</v>
      </c>
      <c r="F297" s="15">
        <v>90.05</v>
      </c>
      <c r="G297" s="15">
        <v>86.03</v>
      </c>
      <c r="H297" s="15">
        <v>82.01</v>
      </c>
      <c r="I297" s="14"/>
      <c r="J297" s="15">
        <v>92.2</v>
      </c>
      <c r="K297" s="15">
        <v>100.23</v>
      </c>
      <c r="L297" s="15">
        <v>113.23</v>
      </c>
      <c r="M297" s="54"/>
      <c r="N297" s="15">
        <v>29.205416447000001</v>
      </c>
      <c r="O297" s="15">
        <v>3.1477241529</v>
      </c>
      <c r="P297" s="15" t="s">
        <v>26</v>
      </c>
      <c r="Q297" s="16" t="s">
        <v>26</v>
      </c>
      <c r="R297" s="37" t="s">
        <v>922</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923</v>
      </c>
      <c r="D298" s="17" t="s">
        <v>924</v>
      </c>
      <c r="E298" s="17">
        <v>0</v>
      </c>
      <c r="F298" s="14">
        <v>36.74</v>
      </c>
      <c r="G298" s="14">
        <v>32.47</v>
      </c>
      <c r="H298" s="14">
        <v>28.21</v>
      </c>
      <c r="I298" s="14"/>
      <c r="J298" s="14">
        <v>37.99</v>
      </c>
      <c r="K298" s="14">
        <v>46.51</v>
      </c>
      <c r="L298" s="14">
        <v>60.3</v>
      </c>
      <c r="M298" s="54"/>
      <c r="N298" s="14">
        <v>21.46799961</v>
      </c>
      <c r="O298" s="31">
        <v>1.3274146105</v>
      </c>
      <c r="P298" s="31" t="s">
        <v>26</v>
      </c>
      <c r="Q298" s="17" t="s">
        <v>26</v>
      </c>
      <c r="R298" s="38" t="s">
        <v>925</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409</v>
      </c>
      <c r="D299" s="16" t="s">
        <v>410</v>
      </c>
      <c r="E299" s="16">
        <v>4</v>
      </c>
      <c r="F299" s="15">
        <v>91.8</v>
      </c>
      <c r="G299" s="15">
        <v>81.099999999999994</v>
      </c>
      <c r="H299" s="15">
        <v>70.41</v>
      </c>
      <c r="I299" s="14"/>
      <c r="J299" s="15">
        <v>92.84</v>
      </c>
      <c r="K299" s="15">
        <v>114.22</v>
      </c>
      <c r="L299" s="15">
        <v>148.83000000000001</v>
      </c>
      <c r="M299" s="54"/>
      <c r="N299" s="15">
        <v>45.240334498000003</v>
      </c>
      <c r="O299" s="15">
        <v>6.9939297089999997</v>
      </c>
      <c r="P299" s="15" t="s">
        <v>27</v>
      </c>
      <c r="Q299" s="16" t="s">
        <v>26</v>
      </c>
      <c r="R299" s="37" t="s">
        <v>926</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411</v>
      </c>
      <c r="D300" s="17" t="s">
        <v>412</v>
      </c>
      <c r="E300" s="17">
        <v>3</v>
      </c>
      <c r="F300" s="14">
        <v>34.49</v>
      </c>
      <c r="G300" s="14">
        <v>28.62</v>
      </c>
      <c r="H300" s="14">
        <v>22.76</v>
      </c>
      <c r="I300" s="14"/>
      <c r="J300" s="14">
        <v>35.15</v>
      </c>
      <c r="K300" s="14">
        <v>46.87</v>
      </c>
      <c r="L300" s="14">
        <v>65.84</v>
      </c>
      <c r="M300" s="54"/>
      <c r="N300" s="14">
        <v>35.185364411000002</v>
      </c>
      <c r="O300" s="31">
        <v>4.5995253470999993</v>
      </c>
      <c r="P300" s="31" t="s">
        <v>27</v>
      </c>
      <c r="Q300" s="17" t="s">
        <v>26</v>
      </c>
      <c r="R300" s="38" t="s">
        <v>927</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413</v>
      </c>
      <c r="D301" s="16" t="s">
        <v>414</v>
      </c>
      <c r="E301" s="16">
        <v>4</v>
      </c>
      <c r="F301" s="15">
        <v>52.25</v>
      </c>
      <c r="G301" s="15">
        <v>45.81</v>
      </c>
      <c r="H301" s="15">
        <v>39.369999999999997</v>
      </c>
      <c r="I301" s="14"/>
      <c r="J301" s="15">
        <v>53.23</v>
      </c>
      <c r="K301" s="15">
        <v>66.099999999999994</v>
      </c>
      <c r="L301" s="15">
        <v>86.94</v>
      </c>
      <c r="M301" s="54"/>
      <c r="N301" s="15">
        <v>41.152652740000001</v>
      </c>
      <c r="O301" s="15">
        <v>11.346164969</v>
      </c>
      <c r="P301" s="15" t="s">
        <v>27</v>
      </c>
      <c r="Q301" s="16" t="s">
        <v>26</v>
      </c>
      <c r="R301" s="37" t="s">
        <v>928</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464</v>
      </c>
      <c r="D302" s="17" t="s">
        <v>465</v>
      </c>
      <c r="E302" s="17">
        <v>0</v>
      </c>
      <c r="F302" s="14">
        <v>32.24</v>
      </c>
      <c r="G302" s="14">
        <v>28.54</v>
      </c>
      <c r="H302" s="14">
        <v>24.84</v>
      </c>
      <c r="I302" s="14"/>
      <c r="J302" s="14">
        <v>33.5</v>
      </c>
      <c r="K302" s="14">
        <v>40.89</v>
      </c>
      <c r="L302" s="14">
        <v>52.85</v>
      </c>
      <c r="M302" s="54"/>
      <c r="N302" s="14">
        <v>25.433709911000001</v>
      </c>
      <c r="O302" s="31">
        <v>4.7735466532999995</v>
      </c>
      <c r="P302" s="31" t="s">
        <v>26</v>
      </c>
      <c r="Q302" s="17" t="s">
        <v>26</v>
      </c>
      <c r="R302" s="38" t="s">
        <v>929</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596</v>
      </c>
      <c r="D303" s="16" t="s">
        <v>597</v>
      </c>
      <c r="E303" s="16">
        <v>4</v>
      </c>
      <c r="F303" s="15">
        <v>68.62</v>
      </c>
      <c r="G303" s="15">
        <v>60.5</v>
      </c>
      <c r="H303" s="15">
        <v>52.39</v>
      </c>
      <c r="I303" s="14"/>
      <c r="J303" s="15">
        <v>69.989999999999995</v>
      </c>
      <c r="K303" s="15">
        <v>86.21</v>
      </c>
      <c r="L303" s="15">
        <v>112.47</v>
      </c>
      <c r="M303" s="54"/>
      <c r="N303" s="15">
        <v>43.080719514000002</v>
      </c>
      <c r="O303" s="15">
        <v>1.6391745724</v>
      </c>
      <c r="P303" s="15" t="s">
        <v>27</v>
      </c>
      <c r="Q303" s="16" t="s">
        <v>26</v>
      </c>
      <c r="R303" s="37" t="s">
        <v>930</v>
      </c>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415</v>
      </c>
      <c r="D304" s="17" t="s">
        <v>416</v>
      </c>
      <c r="E304" s="17">
        <v>3</v>
      </c>
      <c r="F304" s="14">
        <v>142.18</v>
      </c>
      <c r="G304" s="14">
        <v>138.04</v>
      </c>
      <c r="H304" s="14">
        <v>133.91</v>
      </c>
      <c r="I304" s="14"/>
      <c r="J304" s="14">
        <v>144.5</v>
      </c>
      <c r="K304" s="14">
        <v>152.76</v>
      </c>
      <c r="L304" s="14">
        <v>166.14</v>
      </c>
      <c r="M304" s="54"/>
      <c r="N304" s="14">
        <v>36.058700141000003</v>
      </c>
      <c r="O304" s="31">
        <v>12.313583940000001</v>
      </c>
      <c r="P304" s="31" t="s">
        <v>27</v>
      </c>
      <c r="Q304" s="17" t="s">
        <v>26</v>
      </c>
      <c r="R304" s="38" t="s">
        <v>931</v>
      </c>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932</v>
      </c>
      <c r="D305" s="16" t="s">
        <v>933</v>
      </c>
      <c r="E305" s="16">
        <v>7</v>
      </c>
      <c r="F305" s="15">
        <v>129.82</v>
      </c>
      <c r="G305" s="15">
        <v>119.75</v>
      </c>
      <c r="H305" s="15">
        <v>109.69</v>
      </c>
      <c r="I305" s="14"/>
      <c r="J305" s="15">
        <v>134.75</v>
      </c>
      <c r="K305" s="15">
        <v>154.87</v>
      </c>
      <c r="L305" s="15">
        <v>187.44</v>
      </c>
      <c r="M305" s="54"/>
      <c r="N305" s="15">
        <v>62.404588357999998</v>
      </c>
      <c r="O305" s="15">
        <v>1.0457433923999999</v>
      </c>
      <c r="P305" s="15" t="s">
        <v>27</v>
      </c>
      <c r="Q305" s="16" t="s">
        <v>27</v>
      </c>
      <c r="R305" s="37" t="s">
        <v>934</v>
      </c>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544</v>
      </c>
      <c r="D306" s="17" t="s">
        <v>545</v>
      </c>
      <c r="E306" s="17">
        <v>4</v>
      </c>
      <c r="F306" s="14">
        <v>23.86</v>
      </c>
      <c r="G306" s="14">
        <v>21.62</v>
      </c>
      <c r="H306" s="14">
        <v>19.39</v>
      </c>
      <c r="I306" s="14"/>
      <c r="J306" s="14">
        <v>25.99</v>
      </c>
      <c r="K306" s="14">
        <v>30.45</v>
      </c>
      <c r="L306" s="14">
        <v>37.68</v>
      </c>
      <c r="M306" s="54"/>
      <c r="N306" s="14">
        <v>62.926646714</v>
      </c>
      <c r="O306" s="31">
        <v>1.4279334538000001</v>
      </c>
      <c r="P306" s="31" t="s">
        <v>26</v>
      </c>
      <c r="Q306" s="17" t="s">
        <v>27</v>
      </c>
      <c r="R306" s="38" t="s">
        <v>935</v>
      </c>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499</v>
      </c>
      <c r="D307" s="16" t="s">
        <v>500</v>
      </c>
      <c r="E307" s="16">
        <v>3</v>
      </c>
      <c r="F307" s="15">
        <v>116.5</v>
      </c>
      <c r="G307" s="15">
        <v>113.05</v>
      </c>
      <c r="H307" s="15">
        <v>109.6</v>
      </c>
      <c r="I307" s="14"/>
      <c r="J307" s="15">
        <v>117.57</v>
      </c>
      <c r="K307" s="15">
        <v>124.46</v>
      </c>
      <c r="L307" s="15">
        <v>135.62</v>
      </c>
      <c r="M307" s="54"/>
      <c r="N307" s="15">
        <v>38.766929298999997</v>
      </c>
      <c r="O307" s="15">
        <v>2.9021563367000001</v>
      </c>
      <c r="P307" s="15" t="s">
        <v>27</v>
      </c>
      <c r="Q307" s="16" t="s">
        <v>26</v>
      </c>
      <c r="R307" s="37" t="s">
        <v>936</v>
      </c>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417</v>
      </c>
      <c r="D308" s="17" t="s">
        <v>418</v>
      </c>
      <c r="E308" s="17">
        <v>7</v>
      </c>
      <c r="F308" s="14">
        <v>140.19</v>
      </c>
      <c r="G308" s="14">
        <v>128.75</v>
      </c>
      <c r="H308" s="14">
        <v>117.31</v>
      </c>
      <c r="I308" s="14"/>
      <c r="J308" s="14">
        <v>146.6</v>
      </c>
      <c r="K308" s="14">
        <v>169.47</v>
      </c>
      <c r="L308" s="14">
        <v>206.49</v>
      </c>
      <c r="M308" s="54"/>
      <c r="N308" s="14">
        <v>62.163964131</v>
      </c>
      <c r="O308" s="31">
        <v>9.5655810924000004</v>
      </c>
      <c r="P308" s="31" t="s">
        <v>27</v>
      </c>
      <c r="Q308" s="17" t="s">
        <v>27</v>
      </c>
      <c r="R308" s="38" t="s">
        <v>937</v>
      </c>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513</v>
      </c>
      <c r="D309" s="16" t="s">
        <v>514</v>
      </c>
      <c r="E309" s="16">
        <v>3</v>
      </c>
      <c r="F309" s="15">
        <v>109.2</v>
      </c>
      <c r="G309" s="15">
        <v>106.07</v>
      </c>
      <c r="H309" s="15">
        <v>102.95</v>
      </c>
      <c r="I309" s="14"/>
      <c r="J309" s="15">
        <v>110.51</v>
      </c>
      <c r="K309" s="15">
        <v>116.75</v>
      </c>
      <c r="L309" s="15">
        <v>126.85</v>
      </c>
      <c r="M309" s="54"/>
      <c r="N309" s="15">
        <v>35.453409411000003</v>
      </c>
      <c r="O309" s="15">
        <v>2.3715546076000003</v>
      </c>
      <c r="P309" s="15" t="s">
        <v>27</v>
      </c>
      <c r="Q309" s="16" t="s">
        <v>26</v>
      </c>
      <c r="R309" s="37" t="s">
        <v>938</v>
      </c>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546</v>
      </c>
      <c r="D310" s="17" t="s">
        <v>547</v>
      </c>
      <c r="E310" s="17">
        <v>6</v>
      </c>
      <c r="F310" s="14">
        <v>27.18</v>
      </c>
      <c r="G310" s="14">
        <v>25.53</v>
      </c>
      <c r="H310" s="14">
        <v>23.88</v>
      </c>
      <c r="I310" s="14"/>
      <c r="J310" s="14">
        <v>28.26</v>
      </c>
      <c r="K310" s="14">
        <v>31.55</v>
      </c>
      <c r="L310" s="14">
        <v>36.869999999999997</v>
      </c>
      <c r="M310" s="54"/>
      <c r="N310" s="14">
        <v>60.446398322999997</v>
      </c>
      <c r="O310" s="31">
        <v>2.1772111095</v>
      </c>
      <c r="P310" s="31" t="s">
        <v>26</v>
      </c>
      <c r="Q310" s="17" t="s">
        <v>27</v>
      </c>
      <c r="R310" s="38" t="s">
        <v>939</v>
      </c>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470</v>
      </c>
      <c r="D311" s="16" t="s">
        <v>471</v>
      </c>
      <c r="E311" s="16">
        <v>4</v>
      </c>
      <c r="F311" s="15">
        <v>76.959999999999994</v>
      </c>
      <c r="G311" s="15">
        <v>67.92</v>
      </c>
      <c r="H311" s="15">
        <v>58.88</v>
      </c>
      <c r="I311" s="14"/>
      <c r="J311" s="15">
        <v>78</v>
      </c>
      <c r="K311" s="15">
        <v>96.07</v>
      </c>
      <c r="L311" s="15">
        <v>125.32</v>
      </c>
      <c r="M311" s="54"/>
      <c r="N311" s="15">
        <v>44.199966003999997</v>
      </c>
      <c r="O311" s="15">
        <v>2.3356524594999999</v>
      </c>
      <c r="P311" s="15" t="s">
        <v>27</v>
      </c>
      <c r="Q311" s="16" t="s">
        <v>26</v>
      </c>
      <c r="R311" s="37" t="s">
        <v>940</v>
      </c>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419</v>
      </c>
      <c r="D312" s="17" t="s">
        <v>420</v>
      </c>
      <c r="E312" s="17">
        <v>7</v>
      </c>
      <c r="F312" s="14">
        <v>199.89</v>
      </c>
      <c r="G312" s="14">
        <v>186</v>
      </c>
      <c r="H312" s="14">
        <v>172.12</v>
      </c>
      <c r="I312" s="14"/>
      <c r="J312" s="14">
        <v>207</v>
      </c>
      <c r="K312" s="14">
        <v>234.76</v>
      </c>
      <c r="L312" s="14">
        <v>279.69</v>
      </c>
      <c r="M312" s="54"/>
      <c r="N312" s="14">
        <v>57.778284087000003</v>
      </c>
      <c r="O312" s="31">
        <v>1122.4395175999998</v>
      </c>
      <c r="P312" s="31" t="s">
        <v>27</v>
      </c>
      <c r="Q312" s="17" t="s">
        <v>27</v>
      </c>
      <c r="R312" s="38" t="s">
        <v>941</v>
      </c>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585</v>
      </c>
      <c r="D313" s="16" t="s">
        <v>586</v>
      </c>
      <c r="E313" s="16">
        <v>7</v>
      </c>
      <c r="F313" s="15">
        <v>162.25</v>
      </c>
      <c r="G313" s="15">
        <v>151.76</v>
      </c>
      <c r="H313" s="15">
        <v>141.28</v>
      </c>
      <c r="I313" s="14"/>
      <c r="J313" s="15">
        <v>167.43</v>
      </c>
      <c r="K313" s="15">
        <v>188.39</v>
      </c>
      <c r="L313" s="15">
        <v>222.32</v>
      </c>
      <c r="M313" s="54"/>
      <c r="N313" s="15">
        <v>59.392010671999998</v>
      </c>
      <c r="O313" s="15">
        <v>1.3627638209999999</v>
      </c>
      <c r="P313" s="15" t="s">
        <v>27</v>
      </c>
      <c r="Q313" s="16" t="s">
        <v>27</v>
      </c>
      <c r="R313" s="37" t="s">
        <v>942</v>
      </c>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523</v>
      </c>
      <c r="D314" s="17" t="s">
        <v>524</v>
      </c>
      <c r="E314" s="17">
        <v>7</v>
      </c>
      <c r="F314" s="14">
        <v>151.19</v>
      </c>
      <c r="G314" s="14">
        <v>139.12</v>
      </c>
      <c r="H314" s="14">
        <v>127.06</v>
      </c>
      <c r="I314" s="14"/>
      <c r="J314" s="14">
        <v>156.57</v>
      </c>
      <c r="K314" s="14">
        <v>180.69</v>
      </c>
      <c r="L314" s="14">
        <v>219.73</v>
      </c>
      <c r="M314" s="54"/>
      <c r="N314" s="14">
        <v>61.491197817</v>
      </c>
      <c r="O314" s="31">
        <v>2.6667767295</v>
      </c>
      <c r="P314" s="31" t="s">
        <v>27</v>
      </c>
      <c r="Q314" s="17" t="s">
        <v>27</v>
      </c>
      <c r="R314" s="38" t="s">
        <v>943</v>
      </c>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587</v>
      </c>
      <c r="D315" s="16" t="s">
        <v>588</v>
      </c>
      <c r="E315" s="16">
        <v>7</v>
      </c>
      <c r="F315" s="15">
        <v>170.13</v>
      </c>
      <c r="G315" s="15">
        <v>157.55000000000001</v>
      </c>
      <c r="H315" s="15">
        <v>144.97</v>
      </c>
      <c r="I315" s="14"/>
      <c r="J315" s="15">
        <v>178.77</v>
      </c>
      <c r="K315" s="15">
        <v>203.92</v>
      </c>
      <c r="L315" s="15">
        <v>244.62</v>
      </c>
      <c r="M315" s="54"/>
      <c r="N315" s="15">
        <v>58.225879311</v>
      </c>
      <c r="O315" s="15">
        <v>1.5651709476000002</v>
      </c>
      <c r="P315" s="15" t="s">
        <v>27</v>
      </c>
      <c r="Q315" s="16" t="s">
        <v>27</v>
      </c>
      <c r="R315" s="37" t="s">
        <v>944</v>
      </c>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945</v>
      </c>
      <c r="D316" s="17" t="s">
        <v>946</v>
      </c>
      <c r="E316" s="17">
        <v>0</v>
      </c>
      <c r="F316" s="14">
        <v>93.6</v>
      </c>
      <c r="G316" s="14">
        <v>77.03</v>
      </c>
      <c r="H316" s="14">
        <v>60.46</v>
      </c>
      <c r="I316" s="14"/>
      <c r="J316" s="14">
        <v>98.69</v>
      </c>
      <c r="K316" s="14">
        <v>131.82</v>
      </c>
      <c r="L316" s="14">
        <v>185.44</v>
      </c>
      <c r="M316" s="54"/>
      <c r="N316" s="14">
        <v>28.64208657</v>
      </c>
      <c r="O316" s="31">
        <v>2.1035876271</v>
      </c>
      <c r="P316" s="31" t="s">
        <v>26</v>
      </c>
      <c r="Q316" s="17" t="s">
        <v>26</v>
      </c>
      <c r="R316" s="38" t="s">
        <v>947</v>
      </c>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421</v>
      </c>
      <c r="D317" s="16" t="s">
        <v>422</v>
      </c>
      <c r="E317" s="16">
        <v>3</v>
      </c>
      <c r="F317" s="15">
        <v>434.41</v>
      </c>
      <c r="G317" s="15">
        <v>422</v>
      </c>
      <c r="H317" s="15">
        <v>409.59</v>
      </c>
      <c r="I317" s="14"/>
      <c r="J317" s="15">
        <v>438.49</v>
      </c>
      <c r="K317" s="15">
        <v>463.3</v>
      </c>
      <c r="L317" s="15">
        <v>503.45</v>
      </c>
      <c r="M317" s="54"/>
      <c r="N317" s="15">
        <v>40.217658055999998</v>
      </c>
      <c r="O317" s="15">
        <v>74.917786821000007</v>
      </c>
      <c r="P317" s="15" t="s">
        <v>27</v>
      </c>
      <c r="Q317" s="16" t="s">
        <v>26</v>
      </c>
      <c r="R317" s="37" t="s">
        <v>948</v>
      </c>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423</v>
      </c>
      <c r="D318" s="17" t="s">
        <v>424</v>
      </c>
      <c r="E318" s="17">
        <v>0</v>
      </c>
      <c r="F318" s="14">
        <v>82.73</v>
      </c>
      <c r="G318" s="14">
        <v>74.040000000000006</v>
      </c>
      <c r="H318" s="14">
        <v>65.36</v>
      </c>
      <c r="I318" s="14"/>
      <c r="J318" s="14">
        <v>84.99</v>
      </c>
      <c r="K318" s="14">
        <v>102.35</v>
      </c>
      <c r="L318" s="14">
        <v>130.44999999999999</v>
      </c>
      <c r="M318" s="54"/>
      <c r="N318" s="14">
        <v>29.198163233999999</v>
      </c>
      <c r="O318" s="31">
        <v>4.2382918542999999</v>
      </c>
      <c r="P318" s="31" t="s">
        <v>26</v>
      </c>
      <c r="Q318" s="17" t="s">
        <v>26</v>
      </c>
      <c r="R318" s="38" t="s">
        <v>949</v>
      </c>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425</v>
      </c>
      <c r="D319" s="16" t="s">
        <v>426</v>
      </c>
      <c r="E319" s="16">
        <v>7</v>
      </c>
      <c r="F319" s="15">
        <v>133.59</v>
      </c>
      <c r="G319" s="15">
        <v>120.69</v>
      </c>
      <c r="H319" s="15">
        <v>107.79</v>
      </c>
      <c r="I319" s="14"/>
      <c r="J319" s="15">
        <v>140.19999999999999</v>
      </c>
      <c r="K319" s="15">
        <v>165.99</v>
      </c>
      <c r="L319" s="15">
        <v>207.73</v>
      </c>
      <c r="M319" s="54"/>
      <c r="N319" s="15">
        <v>63.020192868000002</v>
      </c>
      <c r="O319" s="15">
        <v>1167.3603318</v>
      </c>
      <c r="P319" s="15" t="s">
        <v>27</v>
      </c>
      <c r="Q319" s="16" t="s">
        <v>27</v>
      </c>
      <c r="R319" s="37" t="s">
        <v>950</v>
      </c>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598</v>
      </c>
      <c r="D320" s="17" t="s">
        <v>599</v>
      </c>
      <c r="E320" s="17">
        <v>7</v>
      </c>
      <c r="F320" s="14">
        <v>69.5</v>
      </c>
      <c r="G320" s="14">
        <v>64.89</v>
      </c>
      <c r="H320" s="14">
        <v>60.28</v>
      </c>
      <c r="I320" s="14"/>
      <c r="J320" s="14">
        <v>72</v>
      </c>
      <c r="K320" s="14">
        <v>81.209999999999994</v>
      </c>
      <c r="L320" s="14">
        <v>96.11</v>
      </c>
      <c r="M320" s="54"/>
      <c r="N320" s="14">
        <v>59.466255652999997</v>
      </c>
      <c r="O320" s="31">
        <v>2.0095395742999997</v>
      </c>
      <c r="P320" s="31" t="s">
        <v>27</v>
      </c>
      <c r="Q320" s="17" t="s">
        <v>27</v>
      </c>
      <c r="R320" s="38" t="s">
        <v>951</v>
      </c>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427</v>
      </c>
      <c r="D321" s="16" t="s">
        <v>428</v>
      </c>
      <c r="E321" s="16">
        <v>7</v>
      </c>
      <c r="F321" s="15">
        <v>209.77</v>
      </c>
      <c r="G321" s="15">
        <v>194.97</v>
      </c>
      <c r="H321" s="15">
        <v>180.18</v>
      </c>
      <c r="I321" s="14"/>
      <c r="J321" s="15">
        <v>218</v>
      </c>
      <c r="K321" s="15">
        <v>247.58</v>
      </c>
      <c r="L321" s="15">
        <v>295.45999999999998</v>
      </c>
      <c r="M321" s="54"/>
      <c r="N321" s="15">
        <v>57.869961365999998</v>
      </c>
      <c r="O321" s="15">
        <v>102.24448439</v>
      </c>
      <c r="P321" s="15" t="s">
        <v>27</v>
      </c>
      <c r="Q321" s="16" t="s">
        <v>27</v>
      </c>
      <c r="R321" s="37" t="s">
        <v>952</v>
      </c>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429</v>
      </c>
      <c r="D322" s="17" t="s">
        <v>430</v>
      </c>
      <c r="E322" s="17">
        <v>7</v>
      </c>
      <c r="F322" s="14">
        <v>144</v>
      </c>
      <c r="G322" s="14">
        <v>134.59</v>
      </c>
      <c r="H322" s="14">
        <v>125.19</v>
      </c>
      <c r="I322" s="14"/>
      <c r="J322" s="14">
        <v>148.71</v>
      </c>
      <c r="K322" s="14">
        <v>167.51</v>
      </c>
      <c r="L322" s="14">
        <v>197.94</v>
      </c>
      <c r="M322" s="54"/>
      <c r="N322" s="14">
        <v>60.910785347999997</v>
      </c>
      <c r="O322" s="31">
        <v>45.278927938000002</v>
      </c>
      <c r="P322" s="31" t="s">
        <v>27</v>
      </c>
      <c r="Q322" s="17" t="s">
        <v>27</v>
      </c>
      <c r="R322" s="38" t="s">
        <v>953</v>
      </c>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515</v>
      </c>
      <c r="D323" s="16" t="s">
        <v>516</v>
      </c>
      <c r="E323" s="16">
        <v>7</v>
      </c>
      <c r="F323" s="15">
        <v>221.3</v>
      </c>
      <c r="G323" s="15">
        <v>198.76</v>
      </c>
      <c r="H323" s="15">
        <v>176.22</v>
      </c>
      <c r="I323" s="14"/>
      <c r="J323" s="15">
        <v>234</v>
      </c>
      <c r="K323" s="15">
        <v>279.07</v>
      </c>
      <c r="L323" s="15">
        <v>352.01</v>
      </c>
      <c r="M323" s="54"/>
      <c r="N323" s="15">
        <v>60.901519194000002</v>
      </c>
      <c r="O323" s="15">
        <v>13.729010555</v>
      </c>
      <c r="P323" s="15" t="s">
        <v>27</v>
      </c>
      <c r="Q323" s="16" t="s">
        <v>27</v>
      </c>
      <c r="R323" s="37" t="s">
        <v>954</v>
      </c>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517</v>
      </c>
      <c r="D324" s="17" t="s">
        <v>518</v>
      </c>
      <c r="E324" s="17">
        <v>7</v>
      </c>
      <c r="F324" s="14">
        <v>69.7</v>
      </c>
      <c r="G324" s="14">
        <v>63.01</v>
      </c>
      <c r="H324" s="14">
        <v>56.33</v>
      </c>
      <c r="I324" s="14"/>
      <c r="J324" s="14">
        <v>72.989999999999995</v>
      </c>
      <c r="K324" s="14">
        <v>86.35</v>
      </c>
      <c r="L324" s="14">
        <v>107.97</v>
      </c>
      <c r="M324" s="54"/>
      <c r="N324" s="14">
        <v>63.940627179000003</v>
      </c>
      <c r="O324" s="31">
        <v>7.9226473714000001</v>
      </c>
      <c r="P324" s="31" t="s">
        <v>27</v>
      </c>
      <c r="Q324" s="17" t="s">
        <v>27</v>
      </c>
      <c r="R324" s="38" t="s">
        <v>955</v>
      </c>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431</v>
      </c>
      <c r="D325" s="16" t="s">
        <v>432</v>
      </c>
      <c r="E325" s="16">
        <v>4</v>
      </c>
      <c r="F325" s="15">
        <v>75.650000000000006</v>
      </c>
      <c r="G325" s="15">
        <v>73.290000000000006</v>
      </c>
      <c r="H325" s="15">
        <v>70.930000000000007</v>
      </c>
      <c r="I325" s="14"/>
      <c r="J325" s="15">
        <v>76.739999999999995</v>
      </c>
      <c r="K325" s="15">
        <v>81.45</v>
      </c>
      <c r="L325" s="15">
        <v>89.08</v>
      </c>
      <c r="M325" s="54"/>
      <c r="N325" s="15">
        <v>45.360812361000001</v>
      </c>
      <c r="O325" s="15">
        <v>31.248787239000002</v>
      </c>
      <c r="P325" s="15" t="s">
        <v>27</v>
      </c>
      <c r="Q325" s="16" t="s">
        <v>26</v>
      </c>
      <c r="R325" s="37" t="s">
        <v>956</v>
      </c>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433</v>
      </c>
      <c r="D326" s="17" t="s">
        <v>434</v>
      </c>
      <c r="E326" s="17">
        <v>3</v>
      </c>
      <c r="F326" s="14">
        <v>52.78</v>
      </c>
      <c r="G326" s="14">
        <v>51.27</v>
      </c>
      <c r="H326" s="14">
        <v>49.76</v>
      </c>
      <c r="I326" s="14"/>
      <c r="J326" s="14">
        <v>53.49</v>
      </c>
      <c r="K326" s="14">
        <v>56.5</v>
      </c>
      <c r="L326" s="14">
        <v>61.38</v>
      </c>
      <c r="M326" s="54"/>
      <c r="N326" s="14">
        <v>40.131807547000001</v>
      </c>
      <c r="O326" s="31">
        <v>11.661725571000002</v>
      </c>
      <c r="P326" s="31" t="s">
        <v>27</v>
      </c>
      <c r="Q326" s="17" t="s">
        <v>26</v>
      </c>
      <c r="R326" s="38" t="s">
        <v>957</v>
      </c>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435</v>
      </c>
      <c r="D327" s="16" t="s">
        <v>436</v>
      </c>
      <c r="E327" s="16">
        <v>3</v>
      </c>
      <c r="F327" s="15">
        <v>118.65</v>
      </c>
      <c r="G327" s="15">
        <v>111.36</v>
      </c>
      <c r="H327" s="15">
        <v>104.08</v>
      </c>
      <c r="I327" s="14"/>
      <c r="J327" s="15">
        <v>122.02</v>
      </c>
      <c r="K327" s="15">
        <v>136.58000000000001</v>
      </c>
      <c r="L327" s="15">
        <v>160.15</v>
      </c>
      <c r="M327" s="54"/>
      <c r="N327" s="15">
        <v>30.469161934999999</v>
      </c>
      <c r="O327" s="15">
        <v>13.096849651000001</v>
      </c>
      <c r="P327" s="15" t="s">
        <v>27</v>
      </c>
      <c r="Q327" s="16" t="s">
        <v>26</v>
      </c>
      <c r="R327" s="37" t="s">
        <v>958</v>
      </c>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552</v>
      </c>
      <c r="D328" s="17" t="s">
        <v>553</v>
      </c>
      <c r="E328" s="17">
        <v>4</v>
      </c>
      <c r="F328" s="14">
        <v>58.45</v>
      </c>
      <c r="G328" s="14">
        <v>54.11</v>
      </c>
      <c r="H328" s="14">
        <v>49.77</v>
      </c>
      <c r="I328" s="14"/>
      <c r="J328" s="14">
        <v>61.13</v>
      </c>
      <c r="K328" s="14">
        <v>69.8</v>
      </c>
      <c r="L328" s="14">
        <v>83.84</v>
      </c>
      <c r="M328" s="54"/>
      <c r="N328" s="14">
        <v>60.781592146000001</v>
      </c>
      <c r="O328" s="31">
        <v>3.5037916138000003</v>
      </c>
      <c r="P328" s="31" t="s">
        <v>26</v>
      </c>
      <c r="Q328" s="17" t="s">
        <v>27</v>
      </c>
      <c r="R328" s="38" t="s">
        <v>959</v>
      </c>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960</v>
      </c>
      <c r="D329" s="16" t="s">
        <v>961</v>
      </c>
      <c r="E329" s="16">
        <v>7</v>
      </c>
      <c r="F329" s="15">
        <v>131.41999999999999</v>
      </c>
      <c r="G329" s="15">
        <v>123.83</v>
      </c>
      <c r="H329" s="15">
        <v>116.25</v>
      </c>
      <c r="I329" s="14"/>
      <c r="J329" s="15">
        <v>138.74</v>
      </c>
      <c r="K329" s="15">
        <v>153.9</v>
      </c>
      <c r="L329" s="15">
        <v>178.43</v>
      </c>
      <c r="M329" s="54"/>
      <c r="N329" s="15">
        <v>54.115456627</v>
      </c>
      <c r="O329" s="15">
        <v>1.4543900670999999</v>
      </c>
      <c r="P329" s="15" t="s">
        <v>27</v>
      </c>
      <c r="Q329" s="16" t="s">
        <v>27</v>
      </c>
      <c r="R329" s="37" t="s">
        <v>962</v>
      </c>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437</v>
      </c>
      <c r="D330" s="17" t="s">
        <v>438</v>
      </c>
      <c r="E330" s="17">
        <v>7</v>
      </c>
      <c r="F330" s="14">
        <v>110.54</v>
      </c>
      <c r="G330" s="14">
        <v>95.89</v>
      </c>
      <c r="H330" s="14">
        <v>81.25</v>
      </c>
      <c r="I330" s="14"/>
      <c r="J330" s="14">
        <v>118.72</v>
      </c>
      <c r="K330" s="14">
        <v>148</v>
      </c>
      <c r="L330" s="14">
        <v>195.38</v>
      </c>
      <c r="M330" s="54"/>
      <c r="N330" s="14">
        <v>65.065020200000006</v>
      </c>
      <c r="O330" s="31">
        <v>9.2559596189999986</v>
      </c>
      <c r="P330" s="31" t="s">
        <v>27</v>
      </c>
      <c r="Q330" s="17" t="s">
        <v>27</v>
      </c>
      <c r="R330" s="38" t="s">
        <v>963</v>
      </c>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486</v>
      </c>
      <c r="D331" s="16" t="s">
        <v>487</v>
      </c>
      <c r="E331" s="16">
        <v>7</v>
      </c>
      <c r="F331" s="15">
        <v>167.39</v>
      </c>
      <c r="G331" s="15">
        <v>155.81</v>
      </c>
      <c r="H331" s="15">
        <v>144.24</v>
      </c>
      <c r="I331" s="14"/>
      <c r="J331" s="15">
        <v>173.6</v>
      </c>
      <c r="K331" s="15">
        <v>196.74</v>
      </c>
      <c r="L331" s="15">
        <v>234.19</v>
      </c>
      <c r="M331" s="54"/>
      <c r="N331" s="15">
        <v>58.010352929</v>
      </c>
      <c r="O331" s="15">
        <v>18.032733466</v>
      </c>
      <c r="P331" s="15" t="s">
        <v>27</v>
      </c>
      <c r="Q331" s="16" t="s">
        <v>27</v>
      </c>
      <c r="R331" s="37" t="s">
        <v>964</v>
      </c>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965</v>
      </c>
      <c r="D332" s="17" t="s">
        <v>966</v>
      </c>
      <c r="E332" s="17">
        <v>7</v>
      </c>
      <c r="F332" s="14">
        <v>363.87</v>
      </c>
      <c r="G332" s="14">
        <v>337.54</v>
      </c>
      <c r="H332" s="14">
        <v>311.20999999999998</v>
      </c>
      <c r="I332" s="14"/>
      <c r="J332" s="14">
        <v>380</v>
      </c>
      <c r="K332" s="14">
        <v>432.65</v>
      </c>
      <c r="L332" s="14">
        <v>517.85</v>
      </c>
      <c r="M332" s="54"/>
      <c r="N332" s="14">
        <v>58.103646075999997</v>
      </c>
      <c r="O332" s="31">
        <v>2.0331373024000001</v>
      </c>
      <c r="P332" s="31" t="s">
        <v>27</v>
      </c>
      <c r="Q332" s="17" t="s">
        <v>27</v>
      </c>
      <c r="R332" s="38" t="s">
        <v>967</v>
      </c>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439</v>
      </c>
      <c r="D333" s="16" t="s">
        <v>440</v>
      </c>
      <c r="E333" s="16">
        <v>4</v>
      </c>
      <c r="F333" s="15">
        <v>24.54</v>
      </c>
      <c r="G333" s="15">
        <v>21.75</v>
      </c>
      <c r="H333" s="15">
        <v>18.96</v>
      </c>
      <c r="I333" s="14"/>
      <c r="J333" s="15">
        <v>24.9</v>
      </c>
      <c r="K333" s="15">
        <v>30.47</v>
      </c>
      <c r="L333" s="15">
        <v>39.49</v>
      </c>
      <c r="M333" s="54"/>
      <c r="N333" s="15">
        <v>43.263699340000002</v>
      </c>
      <c r="O333" s="15">
        <v>2.5121104409999999</v>
      </c>
      <c r="P333" s="15" t="s">
        <v>27</v>
      </c>
      <c r="Q333" s="16" t="s">
        <v>26</v>
      </c>
      <c r="R333" s="37" t="s">
        <v>968</v>
      </c>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564</v>
      </c>
      <c r="D334" s="17" t="s">
        <v>565</v>
      </c>
      <c r="E334" s="17">
        <v>7</v>
      </c>
      <c r="F334" s="14">
        <v>140.81</v>
      </c>
      <c r="G334" s="14">
        <v>127.98</v>
      </c>
      <c r="H334" s="14">
        <v>115.16</v>
      </c>
      <c r="I334" s="14"/>
      <c r="J334" s="14">
        <v>146.69999999999999</v>
      </c>
      <c r="K334" s="14">
        <v>172.34</v>
      </c>
      <c r="L334" s="14">
        <v>213.84</v>
      </c>
      <c r="M334" s="54"/>
      <c r="N334" s="14">
        <v>65.389222102000005</v>
      </c>
      <c r="O334" s="31">
        <v>1.3762753548</v>
      </c>
      <c r="P334" s="31" t="s">
        <v>27</v>
      </c>
      <c r="Q334" s="17" t="s">
        <v>27</v>
      </c>
      <c r="R334" s="38" t="s">
        <v>969</v>
      </c>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600</v>
      </c>
      <c r="D335" s="16" t="s">
        <v>601</v>
      </c>
      <c r="E335" s="16">
        <v>3</v>
      </c>
      <c r="F335" s="15">
        <v>16.52</v>
      </c>
      <c r="G335" s="15">
        <v>15.88</v>
      </c>
      <c r="H335" s="15">
        <v>15.24</v>
      </c>
      <c r="I335" s="14"/>
      <c r="J335" s="15">
        <v>16.79</v>
      </c>
      <c r="K335" s="15">
        <v>18.059999999999999</v>
      </c>
      <c r="L335" s="15">
        <v>20.13</v>
      </c>
      <c r="M335" s="54"/>
      <c r="N335" s="15">
        <v>39.626227712999999</v>
      </c>
      <c r="O335" s="15">
        <v>1.5780308638</v>
      </c>
      <c r="P335" s="15" t="s">
        <v>27</v>
      </c>
      <c r="Q335" s="16" t="s">
        <v>26</v>
      </c>
      <c r="R335" s="37" t="s">
        <v>970</v>
      </c>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569</v>
      </c>
      <c r="D336" s="17" t="s">
        <v>570</v>
      </c>
      <c r="E336" s="17">
        <v>0</v>
      </c>
      <c r="F336" s="14">
        <v>6.36</v>
      </c>
      <c r="G336" s="14">
        <v>5.98</v>
      </c>
      <c r="H336" s="14">
        <v>5.61</v>
      </c>
      <c r="I336" s="14"/>
      <c r="J336" s="14">
        <v>6.45</v>
      </c>
      <c r="K336" s="14">
        <v>7.19</v>
      </c>
      <c r="L336" s="14">
        <v>8.39</v>
      </c>
      <c r="M336" s="54"/>
      <c r="N336" s="14">
        <v>23.056654546000001</v>
      </c>
      <c r="O336" s="31">
        <v>1.1640755533</v>
      </c>
      <c r="P336" s="31" t="s">
        <v>26</v>
      </c>
      <c r="Q336" s="17" t="s">
        <v>26</v>
      </c>
      <c r="R336" s="38" t="s">
        <v>971</v>
      </c>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t="s">
        <v>441</v>
      </c>
      <c r="D337" s="16" t="s">
        <v>442</v>
      </c>
      <c r="E337" s="16">
        <v>7</v>
      </c>
      <c r="F337" s="15" t="s">
        <v>119</v>
      </c>
      <c r="G337" s="15" t="s">
        <v>119</v>
      </c>
      <c r="H337" s="15" t="s">
        <v>119</v>
      </c>
      <c r="I337" s="14"/>
      <c r="J337" s="15" t="s">
        <v>119</v>
      </c>
      <c r="K337" s="15" t="s">
        <v>119</v>
      </c>
      <c r="L337" s="15" t="s">
        <v>119</v>
      </c>
      <c r="M337" s="54"/>
      <c r="N337" s="15" t="s">
        <v>119</v>
      </c>
      <c r="O337" s="15" t="s">
        <v>119</v>
      </c>
      <c r="P337" s="15" t="s">
        <v>119</v>
      </c>
      <c r="Q337" s="16" t="s">
        <v>119</v>
      </c>
      <c r="R337" s="37" t="s">
        <v>120</v>
      </c>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t="s">
        <v>443</v>
      </c>
      <c r="D338" s="17" t="s">
        <v>444</v>
      </c>
      <c r="E338" s="17">
        <v>7</v>
      </c>
      <c r="F338" s="14">
        <v>20.87</v>
      </c>
      <c r="G338" s="14">
        <v>19.38</v>
      </c>
      <c r="H338" s="14">
        <v>17.89</v>
      </c>
      <c r="I338" s="14"/>
      <c r="J338" s="14">
        <v>21.73</v>
      </c>
      <c r="K338" s="14">
        <v>24.7</v>
      </c>
      <c r="L338" s="14">
        <v>29.51</v>
      </c>
      <c r="M338" s="54"/>
      <c r="N338" s="14">
        <v>57.882650067999997</v>
      </c>
      <c r="O338" s="31">
        <v>42.680349156999995</v>
      </c>
      <c r="P338" s="31" t="s">
        <v>27</v>
      </c>
      <c r="Q338" s="17" t="s">
        <v>27</v>
      </c>
      <c r="R338" s="38" t="s">
        <v>972</v>
      </c>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t="s">
        <v>445</v>
      </c>
      <c r="D339" s="16" t="s">
        <v>446</v>
      </c>
      <c r="E339" s="16">
        <v>3</v>
      </c>
      <c r="F339" s="15">
        <v>20.260000000000002</v>
      </c>
      <c r="G339" s="15">
        <v>19.27</v>
      </c>
      <c r="H339" s="15">
        <v>18.28</v>
      </c>
      <c r="I339" s="14"/>
      <c r="J339" s="15">
        <v>20.64</v>
      </c>
      <c r="K339" s="15">
        <v>22.61</v>
      </c>
      <c r="L339" s="15">
        <v>25.81</v>
      </c>
      <c r="M339" s="54"/>
      <c r="N339" s="15">
        <v>30.139837358000001</v>
      </c>
      <c r="O339" s="15">
        <v>17.944258555000001</v>
      </c>
      <c r="P339" s="15" t="s">
        <v>27</v>
      </c>
      <c r="Q339" s="16" t="s">
        <v>26</v>
      </c>
      <c r="R339" s="37" t="s">
        <v>973</v>
      </c>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t="s">
        <v>447</v>
      </c>
      <c r="D340" s="17" t="s">
        <v>448</v>
      </c>
      <c r="E340" s="17">
        <v>0</v>
      </c>
      <c r="F340" s="14">
        <v>20.98</v>
      </c>
      <c r="G340" s="14">
        <v>19.670000000000002</v>
      </c>
      <c r="H340" s="14">
        <v>18.37</v>
      </c>
      <c r="I340" s="14"/>
      <c r="J340" s="14">
        <v>21.4</v>
      </c>
      <c r="K340" s="14">
        <v>24</v>
      </c>
      <c r="L340" s="14">
        <v>28.21</v>
      </c>
      <c r="M340" s="54"/>
      <c r="N340" s="14">
        <v>31.004418663999999</v>
      </c>
      <c r="O340" s="31">
        <v>26.386566292000001</v>
      </c>
      <c r="P340" s="31" t="s">
        <v>26</v>
      </c>
      <c r="Q340" s="17" t="s">
        <v>26</v>
      </c>
      <c r="R340" s="38" t="s">
        <v>974</v>
      </c>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t="s">
        <v>571</v>
      </c>
      <c r="D341" s="16" t="s">
        <v>572</v>
      </c>
      <c r="E341" s="16">
        <v>4</v>
      </c>
      <c r="F341" s="15">
        <v>62.86</v>
      </c>
      <c r="G341" s="15">
        <v>56.83</v>
      </c>
      <c r="H341" s="15">
        <v>50.8</v>
      </c>
      <c r="I341" s="14"/>
      <c r="J341" s="15">
        <v>65.900000000000006</v>
      </c>
      <c r="K341" s="15">
        <v>77.95</v>
      </c>
      <c r="L341" s="15">
        <v>97.46</v>
      </c>
      <c r="M341" s="54"/>
      <c r="N341" s="15">
        <v>64.053442075000007</v>
      </c>
      <c r="O341" s="15">
        <v>3.3988696991</v>
      </c>
      <c r="P341" s="15" t="s">
        <v>26</v>
      </c>
      <c r="Q341" s="16" t="s">
        <v>27</v>
      </c>
      <c r="R341" s="37" t="s">
        <v>975</v>
      </c>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t="s">
        <v>602</v>
      </c>
      <c r="D342" s="17" t="s">
        <v>603</v>
      </c>
      <c r="E342" s="17">
        <v>4</v>
      </c>
      <c r="F342" s="14">
        <v>59.15</v>
      </c>
      <c r="G342" s="14">
        <v>52.92</v>
      </c>
      <c r="H342" s="14">
        <v>46.69</v>
      </c>
      <c r="I342" s="14"/>
      <c r="J342" s="14">
        <v>59.86</v>
      </c>
      <c r="K342" s="14">
        <v>72.31</v>
      </c>
      <c r="L342" s="14">
        <v>92.47</v>
      </c>
      <c r="M342" s="54"/>
      <c r="N342" s="14">
        <v>45.767194386</v>
      </c>
      <c r="O342" s="31">
        <v>9.1116041747000001</v>
      </c>
      <c r="P342" s="31" t="s">
        <v>27</v>
      </c>
      <c r="Q342" s="17" t="s">
        <v>26</v>
      </c>
      <c r="R342" s="38" t="s">
        <v>976</v>
      </c>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t="s">
        <v>977</v>
      </c>
      <c r="D343" s="16" t="s">
        <v>978</v>
      </c>
      <c r="E343" s="16">
        <v>0</v>
      </c>
      <c r="F343" s="15">
        <v>136.58000000000001</v>
      </c>
      <c r="G343" s="15">
        <v>117.59</v>
      </c>
      <c r="H343" s="15">
        <v>98.6</v>
      </c>
      <c r="I343" s="14"/>
      <c r="J343" s="15">
        <v>140.94999999999999</v>
      </c>
      <c r="K343" s="15">
        <v>178.92</v>
      </c>
      <c r="L343" s="15">
        <v>240.37</v>
      </c>
      <c r="M343" s="54"/>
      <c r="N343" s="15">
        <v>32.467671281000001</v>
      </c>
      <c r="O343" s="15">
        <v>1.9502553628999999</v>
      </c>
      <c r="P343" s="15" t="s">
        <v>26</v>
      </c>
      <c r="Q343" s="16" t="s">
        <v>26</v>
      </c>
      <c r="R343" s="37" t="s">
        <v>979</v>
      </c>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61,4 pode buscar suportes 57,42 ou 53,44. Teria sinal de repique altista fechando acima dos 63,52 mirando resistências em 74,27 ou 82,22. O IFR sobrevendido alerta para recuperações se superar 63,52</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2026-10-22T22:25:45Z</cp:lastPrinted>
  <dcterms:created xsi:type="dcterms:W3CDTF">2020-05-21T15:06:06Z</dcterms:created>
  <dcterms:modified xsi:type="dcterms:W3CDTF">2026-10-22T22:26:03Z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