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53DFE3F7-198F-4F25-B76A-BB89F32B8BB1}" xr6:coauthVersionLast="47" xr6:coauthVersionMax="47" xr10:uidLastSave="{00000000-0000-0000-0000-000000000000}"/>
  <bookViews>
    <workbookView xWindow="-120" yWindow="-120" windowWidth="29040" windowHeight="1644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<sst xmlns="http://schemas.openxmlformats.org/spreadsheetml/2006/main" count="1688" uniqueCount="968">
  <si>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</si>
  <si>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</si>
  <si>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</si>
  <si>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</si>
  <si>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</si>
  <si>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</si>
  <si>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</si>
  <si>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</si>
  <si>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</si>
  <si>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</si>
  <si>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</si>
  <si>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</si>
  <si>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</si>
  <si>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</si>
  <si>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</si>
  <si>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</si>
  <si>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</si>
  <si>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</si>
  <si>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</si>
  <si>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</si>
  <si>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</si>
  <si>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</si>
  <si>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</si>
  <si>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</si>
  <si>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</si>
  <si>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</si>
  <si>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</si>
  <si>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</si>
  <si>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</si>
  <si>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</si>
  <si>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</si>
  <si>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</si>
  <si>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</si>
  <si>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</si>
  <si>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</si>
  <si>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</si>
  <si>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</si>
  <si>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</si>
  <si>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</si>
  <si>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</si>
  <si>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</si>
  <si>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</si>
  <si>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</si>
  <si>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</si>
  <si>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</si>
  <si>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</si>
  <si>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</si>
  <si>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</si>
  <si>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</si>
  <si>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</si>
  <si>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</si>
  <si>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</si>
  <si>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</si>
  <si>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</si>
  <si>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</si>
  <si>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</si>
  <si>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</si>
  <si>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</si>
  <si>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</si>
  <si>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</si>
  <si>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</si>
  <si>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</si>
  <si>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</si>
  <si>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</si>
  <si>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</si>
  <si>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</si>
  <si>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</si>
  <si>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</si>
  <si>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</si>
  <si>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</si>
  <si>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</si>
  <si>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</si>
  <si>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</si>
  <si>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</si>
  <si>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</si>
  <si>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</si>
  <si>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</si>
  <si>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</si>
  <si>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</si>
  <si>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</si>
  <si>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</si>
  <si>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</si>
  <si>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</si>
  <si>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</si>
  <si>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</si>
  <si>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</si>
  <si>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</si>
  <si>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</si>
  <si>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</si>
  <si>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</si>
  <si>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</si>
  <si>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</si>
  <si>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</si>
  <si>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</si>
  <si>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</si>
  <si>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</si>
  <si>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</si>
  <si>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</si>
  <si>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</si>
  <si>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</si>
  <si>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</si>
  <si>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</si>
  <si>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</si>
  <si>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</si>
  <si>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</si>
  <si>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</si>
  <si>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</si>
  <si>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</si>
  <si>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</si>
  <si>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</si>
  <si>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</si>
  <si>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</si>
  <si>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</si>
  <si>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</si>
  <si>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</si>
  <si>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</si>
  <si>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</si>
  <si>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</si>
  <si>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</si>
  <si>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</si>
  <si>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</si>
  <si>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</si>
  <si>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</si>
  <si>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</si>
  <si>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</si>
  <si>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</si>
  <si>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</si>
  <si>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</si>
  <si>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</si>
  <si>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</si>
  <si>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</si>
  <si>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</si>
  <si>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</si>
  <si>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</si>
  <si>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</si>
  <si>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</si>
  <si>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</si>
  <si>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</si>
  <si>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</si>
  <si>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</si>
  <si>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</si>
  <si>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</si>
  <si>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</si>
  <si>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</si>
  <si>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</si>
  <si>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</si>
  <si>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</si>
  <si>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</si>
  <si>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</si>
  <si>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</si>
  <si>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</si>
  <si>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</si>
  <si>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</si>
  <si>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</si>
  <si>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</si>
  <si>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</si>
  <si>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</si>
  <si>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</si>
  <si>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</si>
  <si>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</si>
  <si>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</si>
  <si>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</si>
  <si>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</si>
  <si>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</si>
  <si>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</si>
  <si>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</si>
  <si>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</si>
  <si>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</si>
  <si>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</si>
  <si>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</si>
  <si>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</si>
  <si>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</si>
  <si>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</si>
  <si>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</si>
  <si>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</si>
  <si>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</si>
  <si>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</si>
  <si>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</si>
  <si>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</si>
  <si>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</si>
  <si>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</si>
  <si>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</si>
  <si>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</si>
  <si>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</si>
  <si>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</si>
  <si>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</si>
  <si>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</si>
  <si>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</si>
  <si>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</si>
  <si>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</si>
  <si>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</si>
  <si>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</si>
  <si>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</si>
  <si>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</si>
  <si>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</si>
  <si>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</si>
  <si>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</si>
  <si>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</si>
  <si>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</si>
  <si>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</si>
  <si>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</si>
  <si>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</si>
  <si>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</si>
  <si>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</si>
  <si>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</si>
  <si>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</si>
  <si>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</si>
  <si>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</si>
  <si>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</si>
  <si>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</si>
  <si>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</si>
  <si>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</si>
  <si>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</si>
  <si>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</si>
  <si>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</si>
  <si>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</si>
  <si>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</si>
  <si>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</si>
  <si>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</si>
  <si>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</si>
  <si>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</si>
  <si>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</si>
  <si>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</si>
  <si>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</si>
  <si>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</si>
  <si>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</si>
  <si>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</si>
  <si>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</si>
  <si>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</si>
  <si>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</si>
  <si>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</si>
  <si>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</si>
  <si>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</si>
  <si>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</si>
  <si>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</si>
  <si>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</si>
  <si>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</si>
  <si>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</si>
  <si>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</si>
  <si>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</si>
  <si>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</si>
  <si>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</si>
  <si>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</si>
  <si>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</si>
  <si>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</si>
  <si>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</si>
  <si>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</si>
  <si>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</si>
  <si>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</si>
  <si>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</si>
  <si>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</si>
  <si>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</si>
  <si>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</si>
  <si>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</si>
  <si>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</si>
  <si>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</si>
  <si>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</si>
  <si>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</si>
  <si>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</si>
  <si>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</si>
  <si>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</si>
  <si>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</si>
  <si>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</si>
  <si>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</si>
  <si>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</si>
  <si>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</si>
  <si>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</si>
  <si>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</si>
  <si>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</si>
  <si>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</si>
  <si>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</si>
  <si>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</si>
  <si>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</si>
  <si>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</si>
  <si>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</si>
  <si>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</si>
  <si>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</si>
  <si>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</si>
  <si>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</si>
  <si>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</si>
  <si>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</si>
  <si>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</si>
  <si>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</si>
  <si>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</si>
  <si>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</si>
  <si>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</si>
  <si>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</si>
  <si>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</si>
  <si>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</si>
  <si>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</si>
  <si>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Oncoclinicas</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</si>
  <si>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</si>
  <si>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</si>
  <si>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</si>
  <si>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</si>
  <si>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</si>
  <si>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</si>
  <si>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</si>
  <si>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</si>
  <si>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</si>
  <si>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</si>
  <si>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</si>
  <si>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</si>
  <si>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</si>
  <si>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</si>
  <si>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</si>
  <si>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</si>
  <si>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</si>
  <si>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</si>
  <si>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</si>
  <si>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</si>
  <si>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</si>
  <si>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</si>
  <si>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</si>
  <si>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</si>
  <si>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</si>
  <si>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</si>
  <si>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</si>
  <si>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</si>
  <si>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</si>
  <si>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</si>
  <si>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</si>
  <si>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</si>
  <si>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</si>
  <si>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</si>
  <si>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</si>
  <si>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</si>
  <si>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</si>
  <si>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</si>
  <si>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</si>
  <si>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</si>
  <si>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</si>
  <si>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</si>
  <si>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</si>
  <si>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</si>
  <si>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</si>
  <si>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</si>
  <si>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</si>
  <si>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</si>
  <si>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</si>
  <si>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</si>
  <si>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</si>
  <si>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</si>
  <si>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</si>
  <si>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</si>
  <si>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</si>
  <si>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</si>
  <si>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</si>
  <si>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</si>
  <si>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</si>
  <si>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</si>
  <si>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</si>
  <si>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</si>
  <si>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</si>
  <si>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</si>
  <si>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</si>
  <si>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</si>
  <si>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</si>
  <si>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</si>
  <si>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</si>
  <si>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</si>
  <si>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</si>
  <si>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</si>
  <si>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</si>
  <si>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</si>
  <si>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</si>
  <si>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</si>
  <si>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</si>
  <si>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</si>
  <si>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</si>
  <si>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</si>
  <si>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</si>
  <si>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</si>
  <si>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</si>
  <si>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</si>
  <si>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</si>
  <si>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</si>
  <si>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</si>
  <si>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</si>
  <si>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</si>
  <si>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</si>
  <si>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</si>
  <si>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</si>
  <si>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</si>
  <si>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</si>
  <si>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</si>
  <si>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</si>
  <si>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</si>
  <si>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</si>
  <si>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</si>
  <si>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</si>
  <si>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</si>
  <si>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</si>
  <si>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</si>
  <si>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</si>
  <si>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</si>
  <si>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</si>
  <si>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</si>
  <si>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</si>
  <si>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</si>
  <si>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</si>
  <si>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</si>
  <si>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</si>
  <si>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</si>
  <si>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</si>
  <si>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</si>
  <si>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</si>
  <si>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</si>
  <si>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</si>
  <si>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</si>
  <si>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</si>
  <si>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</si>
  <si>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</si>
  <si>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</si>
  <si>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</si>
  <si>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</si>
  <si>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</si>
  <si>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</si>
  <si>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</si>
  <si>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</si>
  <si>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</si>
  <si>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</si>
  <si>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</si>
  <si>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</si>
  <si>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</si>
  <si>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</si>
  <si>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</si>
  <si>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</si>
  <si>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</si>
  <si>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</si>
  <si>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</si>
  <si>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</si>
  <si>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</si>
  <si>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</si>
  <si>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</si>
  <si>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</si>
  <si>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</si>
  <si>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</si>
  <si>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</si>
  <si>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</si>
  <si>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</si>
  <si>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</si>
  <si>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</si>
  <si>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</si>
  <si>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</si>
  <si>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</si>
  <si>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</si>
  <si>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</si>
  <si>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</si>
  <si>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</si>
  <si>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</si>
  <si>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</si>
  <si>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</si>
  <si>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</si>
  <si>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</si>
  <si>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</si>
  <si>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</si>
  <si>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</si>
  <si>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</si>
  <si>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</si>
  <si>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</si>
  <si>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</si>
  <si>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</si>
  <si>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</si>
  <si>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</si>
  <si>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</si>
  <si>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</si>
  <si>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</si>
  <si>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</si>
  <si>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</si>
  <si>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</si>
  <si>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</si>
  <si>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</si>
  <si>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</si>
  <si>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</si>
  <si>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</si>
  <si>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</si>
  <si>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</si>
  <si>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</si>
  <si>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</si>
  <si>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</si>
  <si>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</si>
  <si>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</si>
  <si>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</si>
  <si>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</si>
  <si>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</si>
  <si>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</si>
  <si>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</si>
  <si>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</si>
  <si>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Freeport-Mcmoran Inc</t>
  </si>
  <si>
    <t>FCXO34</t>
  </si>
  <si>
    <t>Petrorio</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</si>
  <si>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</si>
  <si>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</si>
  <si>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</si>
  <si>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</si>
  <si>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</si>
  <si>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</si>
  <si>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</si>
  <si>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</si>
  <si>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</si>
  <si>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</si>
  <si>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</si>
  <si>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</si>
  <si>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</si>
  <si>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</si>
  <si>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</si>
  <si>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</si>
  <si>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</si>
  <si>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</si>
  <si>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</si>
  <si>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</si>
  <si>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</si>
  <si>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</si>
  <si>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</si>
  <si>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</si>
  <si>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</si>
  <si>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</si>
  <si>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It Now Ifnc Fundo de Indice</t>
  </si>
  <si>
    <t>FIND11</t>
  </si>
  <si>
    <t>It Now Small</t>
  </si>
  <si>
    <t>SMAC11</t>
  </si>
  <si>
    <t>Etf Brad Bov</t>
  </si>
  <si>
    <t>BOVB11</t>
  </si>
  <si>
    <t>Etf BV Spyi</t>
  </si>
  <si>
    <t>SPYI11</t>
  </si>
  <si>
    <t>Ishares Eqwe</t>
  </si>
  <si>
    <t>EWBZ11</t>
  </si>
  <si>
    <t>AZEV4</t>
  </si>
  <si>
    <t>Cloudflare, Inc</t>
  </si>
  <si>
    <t>N2ET34</t>
  </si>
  <si>
    <t>Coinbase Global, Inc</t>
  </si>
  <si>
    <t>C2OI34</t>
  </si>
  <si>
    <t>Crowdstrike Hldg Inc</t>
  </si>
  <si>
    <t>C2RW34</t>
  </si>
  <si>
    <t>Fortinet, Inc</t>
  </si>
  <si>
    <t>F1TN34</t>
  </si>
  <si>
    <t>Gafisa</t>
  </si>
  <si>
    <t>GFSA3</t>
  </si>
  <si>
    <t>Mater Dei</t>
  </si>
  <si>
    <t>MATD3</t>
  </si>
  <si>
    <t>Melnick</t>
  </si>
  <si>
    <t>MELK3</t>
  </si>
  <si>
    <t>Mercantil</t>
  </si>
  <si>
    <t>BMEB4</t>
  </si>
  <si>
    <t>Palo Alto Networks, Inc</t>
  </si>
  <si>
    <t>P2AN34</t>
  </si>
  <si>
    <t>Portobello</t>
  </si>
  <si>
    <t>PTBL3</t>
  </si>
  <si>
    <t>Profarma</t>
  </si>
  <si>
    <t>PFRM3</t>
  </si>
  <si>
    <t>Romi</t>
  </si>
  <si>
    <t>ROMI3</t>
  </si>
  <si>
    <t>Trisul</t>
  </si>
  <si>
    <t>TRIS3</t>
  </si>
  <si>
    <t>B Index Brew</t>
  </si>
  <si>
    <t>BREW11</t>
  </si>
  <si>
    <t>Investobter</t>
  </si>
  <si>
    <t>BTER11</t>
  </si>
  <si>
    <t>iShares 20 Year Treasury</t>
  </si>
  <si>
    <t>BTLT39</t>
  </si>
  <si>
    <t>Coca Cola Co</t>
  </si>
  <si>
    <t>COCA34</t>
  </si>
  <si>
    <t>B Index Cicl</t>
  </si>
  <si>
    <t>BCIC11</t>
  </si>
  <si>
    <t>It Now Imat</t>
  </si>
  <si>
    <t>MATB11</t>
  </si>
  <si>
    <t>It Now Util</t>
  </si>
  <si>
    <t>UTLI11</t>
  </si>
  <si>
    <t>Datadog, Inc</t>
  </si>
  <si>
    <t>D1DG34</t>
  </si>
  <si>
    <t>Booking Hldg Inc</t>
  </si>
  <si>
    <t>BKNG34</t>
  </si>
  <si>
    <t>Orizon</t>
  </si>
  <si>
    <t>Sk Hynix Inc.</t>
  </si>
  <si>
    <t>SKHY34</t>
  </si>
  <si>
    <t>Viveo</t>
  </si>
  <si>
    <t>VVEO3</t>
  </si>
  <si>
    <t>Walt Disney Co</t>
  </si>
  <si>
    <t>DISB34</t>
  </si>
  <si>
    <t>Trend Dolar</t>
  </si>
  <si>
    <t>DOLX11</t>
  </si>
  <si>
    <t>Trend Us Tec</t>
  </si>
  <si>
    <t>UTEC11</t>
  </si>
  <si>
    <t>Oceanpact</t>
  </si>
  <si>
    <t>Qualcomm Inc</t>
  </si>
  <si>
    <t>QCOM34</t>
  </si>
  <si>
    <t>BTG Div Real</t>
  </si>
  <si>
    <t>DOLB11</t>
  </si>
  <si>
    <t>Nu Ibov Div</t>
  </si>
  <si>
    <t>NSDV11</t>
  </si>
  <si>
    <t>Rbinvestoetf</t>
  </si>
  <si>
    <t>QLBR11</t>
  </si>
  <si>
    <t>Automob</t>
  </si>
  <si>
    <t>AMOB3</t>
  </si>
  <si>
    <t>Csu Digital</t>
  </si>
  <si>
    <t>CSUD3</t>
  </si>
  <si>
    <t>Pague Menos</t>
  </si>
  <si>
    <t>QCOM34 está em tendência de alta no longo prazo, teve uma correção no curto prazo, mas pode estar retomando sinal de altas. Acima dos 75 pode buscar 89 ou 99,92. Abaixo dos 71,33 retomaria sinal de realização mirando suportes em 65,86 ou 60,4.</t>
  </si>
  <si>
    <t>TAEE3</t>
  </si>
  <si>
    <t>Visa Inc</t>
  </si>
  <si>
    <t>VISA34</t>
  </si>
  <si>
    <t>Btgp Bzeq</t>
  </si>
  <si>
    <t>BZEQ11</t>
  </si>
  <si>
    <t>iShares Core S&amp;P 500 Index</t>
  </si>
  <si>
    <t>BIVB39</t>
  </si>
  <si>
    <t>iShares MSCI Acwi (All Country World Index)</t>
  </si>
  <si>
    <t>BACW39</t>
  </si>
  <si>
    <t>Trend China</t>
  </si>
  <si>
    <t>XINA11</t>
  </si>
  <si>
    <t>Trend Ouro H</t>
  </si>
  <si>
    <t>GOLX11</t>
  </si>
  <si>
    <t>Trend Small</t>
  </si>
  <si>
    <t>XCAP11</t>
  </si>
  <si>
    <t>TTEN3 apesar de estar em tendência de baixa no longo prazo pela média de 200 dias, no curto prazo está com sinal de recuperação favorecendo repiques de alta. Acima dos 14,05 pode seguir repique altista na direção resistências nos 16,57 ou 20,65. Caso perca os 13,3 teria sinal de baixa projetando de 9,97 a 8,7. O IFR sobrecomprado alerta realizações se perder 13,3.</t>
  </si>
  <si>
    <t>ABCB4 está em tendência de alta pelas médias de 21 e 200 dias e vai mantendo sinal de força altista. Acima dos 29,93 pode buscar projeções nos 33,27 ou 38,68. Teria sinal de realização na perda dos 28,99 mirando os 24,52 ou 22,84. O padrão de volume favorece a alta. O IFR sobrecomprado alerta realizações se perder 28,99.</t>
  </si>
  <si>
    <t>A1MD34 está em tendência de alta no longo prazo, teve uma correção no curto prazo, mas pode estar retomando sinal de altas. Acima dos 342,64 pode buscar 421,75 ou 478,5. Abaixo dos 329,92 retomaria sinal de realização mirando suportes em 301,54 ou 273,16.</t>
  </si>
  <si>
    <t>BABA34 está em clara tendência de baixa pelas médias de 21 e 200 dias e segue em movimento de baixa. Abaixo dos 18,77 pode buscar suportes 17,73 ou 16,69. Teria sinal de repique altista fechando acima dos 19,55 mirando resistências em 22,12 ou 24,19.</t>
  </si>
  <si>
    <t>ALLD3 está em tendência de alta pelas médias de 21 e 200 dias e vai mantendo sinal de força altista. Acima dos 7,11 pode buscar projeções nos 8,85 ou 11,68. Teria sinal de realização na perda dos 6,81 mirando os 4,28 ou 3,4. O IFR sobrecomprado alerta realizações se perder 6,81.</t>
  </si>
  <si>
    <t>ALOS3 está em tendência de alta pelas médias de 21 e 200 dias e vai mantendo sinal de força altista. Acima dos 36,1 pode buscar projeções nos 40,87 ou 48,6. Teria sinal de realização na perda dos 35,35 mirando os 28,37 ou 25,98. O padrão de volume favorece a alta. O IFR sobrecomprado alerta realizações se perder 35,35.</t>
  </si>
  <si>
    <t>ALPA4 está em tendência de alta pelas médias de 21 e 200 dias, mas começa a dar sinal de possível realização. Abaixo dos 17,73 poderia realizar na direção dos suportes 13,09 ou 11,36. Caso supere os 18,68 retomaria sinal de alta com projeções nos 22,13 ou 27,72. O IFR sobrecomprado alerta realizações se perder 17,73.</t>
  </si>
  <si>
    <t>GOGL34 está em clara tendência de baixa pelas médias de 21 e 200 dias e segue em movimento de baixa. Abaixo dos 141,42 pode buscar suportes 137,14 ou 132,86. Teria sinal de repique altista fechando acima dos 144 mirando resistências em 155,27 ou 163,82.</t>
  </si>
  <si>
    <t>ALUP11 está em tendência de alta pelas médias de 21 e 200 dias, mas começa a dar sinal de possível realização. Abaixo dos 38,49 poderia realizar na direção dos suportes 31,36 ou 28,39. Caso supere os 39,37 retomaria sinal de alta com projeções nos 40,95 ou 46,87. O IFR sobrecomprado alerta realizações se perder 38,49.</t>
  </si>
  <si>
    <t>AMZO34 está em tendência de alta pelas médias de 21 e 200 dias, mas começa a dar sinal de possível realização. Abaixo dos 65,38 poderia realizar na direção dos suportes 62,13 ou 60,74. Caso supere os 66,61 retomaria sinal de alta com projeções nos 69,37 ou 73,85.</t>
  </si>
  <si>
    <t>ABEV3 está em tendência de alta pelas médias de 21 e 200 dias e vai mantendo sinal de força altista. Acima dos 16,97 pode buscar projeções nos 18,13 ou 20,02. Teria sinal de realização na perda dos 16,55 mirando os 15,08 ou 14,49.</t>
  </si>
  <si>
    <t>AMER3 está em tendência de alta pelas médias de 21 e 200 dias e vai mantendo sinal de força altista. Acima dos 7,5 pode buscar projeções nos 9,12 ou 11,75. Teria sinal de realização na perda dos 6,9 mirando os 4,87 ou 4,05. O padrão de volume favorece a alta. O IFR sobrecomprado alerta realizações se perder 6,9.</t>
  </si>
  <si>
    <t>ANIM3 está em tendência de alta pelas médias de 21 e 200 dias, mas começa a dar sinal de possível realização. Abaixo dos 4,91 poderia realizar na direção dos suportes 2,79 ou 1,85. Caso supere os 5,83 retomaria sinal de alta com projeções nos 7,7 ou 10,74.</t>
  </si>
  <si>
    <t>AAPL34 apesar de estar em tendência de alta no longo prazo pela média de 200 dias, no curto prazo está em realização. Abaixo dos 85 pode seguir em baixa no curto prazo mirando suportes em 82,25 ou 80,04. Teria sinal de retomada altista fechando acima dos 86,06 mirando resistências em 89,4 ou 93,81.</t>
  </si>
  <si>
    <t>ARML3 está em tendência de alta pelas médias de 21 e 200 dias e vai mantendo sinal de força altista. Acima dos 7,16 pode buscar projeções nos 9,2 ou 12,51. Teria sinal de realização na perda dos 6,45 mirando os 3,85 ou 2,82. O padrão de volume favorece a alta. O IFR sobrecomprado alerta realizações se perder 6,45.</t>
  </si>
  <si>
    <t>ASML34 apesar de estar em tendência de alta no longo prazo pela média de 200 dias, no curto prazo está em realização. Abaixo dos 146,88 pode seguir em baixa no curto prazo mirando suportes em 137,23 ou 127,59. Teria sinal de retomada altista fechando acima dos 150,18 mirando resistências em 178,08 ou 197,36. O IFR sobrevendido alerta para recuperações se superar 150,18</t>
  </si>
  <si>
    <t>ASAI3 está em tendência de alta pelas médias de 21 e 200 dias e vai mantendo sinal de força altista. Acima dos 14,14 pode buscar projeções nos 16,67 ou 20,77. Teria sinal de realização na perda dos 13,68 mirando os 10,04 ou 8,77. O padrão de volume favorece a alta. O IFR sobrecomprado alerta realizações se perder 13,68.</t>
  </si>
  <si>
    <t>AURA33 apesar de estar em tendência de alta no longo prazo pela média de 200 dias, no curto prazo está em realização. Abaixo dos 141,57 pode seguir em baixa no curto prazo mirando suportes em 134 ou 126,89. Teria sinal de retomada altista fechando acima dos 146,73 mirando resistências em 156,98 ou 171,18.</t>
  </si>
  <si>
    <t>AURE3 está em tendência de alta pelas médias de 21 e 200 dias e vai mantendo sinal de força altista. Acima dos 15,58 pode buscar projeções nos 16,36 ou 18,9. Teria sinal de realização na perda dos 15,03 mirando os 12,24 ou 10,96.</t>
  </si>
  <si>
    <t>AMOB3 está em tendência de alta pelas médias de 21 e 200 dias e vai mantendo sinal de força altista. Acima dos 17,42 pode buscar projeções nos 20,87 ou 26,46. Teria sinal de realização na perda dos 16,2 mirando os 11,83 ou 10,1. O padrão de volume favorece a alta.</t>
  </si>
  <si>
    <t>AXIA3 está em tendência de alta pelas médias de 21 e 200 dias e vai mantendo sinal de força altista. Acima dos 59,78 pode buscar projeções nos 61,96 ou 67,03. Teria sinal de realização na perda dos 58,17 mirando os 53,75 ou 51,21.</t>
  </si>
  <si>
    <t>AXIA7 está em tendência de alta pelas médias de 21 e 200 dias e vai mantendo sinal de força altista. Acima dos 60,16 pode buscar projeções nos 62,35 ou 67,47. Teria sinal de realização na perda dos 58,67 mirando os 54,05 ou 51,48. O padrão de volume favorece a alta.</t>
  </si>
  <si>
    <t>AZEV3 está em tendência de alta pelas médias de 21 e 200 dias e vai mantendo sinal de força altista. Acima dos 13,52 pode buscar projeções nos 17,95 ou 25,13. Teria sinal de realização na perda dos 12,7 mirando os 6,34 ou 4,12. O IFR sobrecomprado alerta realizações se perder 12,7.</t>
  </si>
  <si>
    <t>AZEV4 está em clara tendência de baixa pelas médias de 21 e 200 dias e segue em movimento de baixa. Abaixo dos 1,11 pode buscar suportes 0,95 ou 0,79. Teria sinal de repique altista fechando acima dos 1,19 mirando resistências em 1,62 ou 1,93.</t>
  </si>
  <si>
    <t>AZUL3 está em clara tendência de baixa pelas médias de 21 e 200 dias e segue em movimento de baixa. Abaixo dos 15,9 pode buscar suportes 14,54 ou 13,18. Teria sinal de repique altista fechando acima dos 17,16 mirando resistências em 20,29 ou 23.</t>
  </si>
  <si>
    <t>AZZA3 está em tendência de alta pelas médias de 21 e 200 dias e vai mantendo sinal de força altista. Acima dos 28 pode buscar projeções nos 36,41 ou 50,02. Teria sinal de realização na perda dos 26,48 mirando os 14,39 ou 10,18. O padrão de volume favorece a alta. O IFR sobrecomprado alerta realizações se perder 26,48.</t>
  </si>
  <si>
    <t>B3SA3 está em tendência de alta pelas médias de 21 e 200 dias e vai mantendo sinal de força altista. Acima dos 24,28 pode buscar projeções nos 28,45 ou 35,2. Teria sinal de realização na perda dos 22,82 mirando os 17,53 ou 15,44. O IFR sobrecomprado alerta realizações se perder 22,82.</t>
  </si>
  <si>
    <t>BMGB4 está em tendência de alta pelas médias de 21 e 200 dias e vai mantendo sinal de força altista. Acima dos 7,26 pode buscar projeções nos 8,13 ou 9,55. Teria sinal de realização na perda dos 7,1 mirando os 5,84 ou 5,4. O IFR sobrecomprado alerta realizações se perder 7,1.</t>
  </si>
  <si>
    <t>BOAC34 está em clara tendência de baixa pelas médias de 21 e 200 dias e segue em movimento de baixa. Abaixo dos 62,21 pode buscar suportes 58,3 ou 54,39. Teria sinal de repique altista fechando acima dos 64,3 mirando resistências em 74,85 ou 82,66. O IFR sobrevendido alerta para recuperações se superar 64,3</t>
  </si>
  <si>
    <t>BRSR6 está em tendência de alta pelas médias de 21 e 200 dias e vai mantendo sinal de força altista. Acima dos 18,18 pode buscar projeções nos 19,08 ou 21,61. Teria sinal de realização na perda dos 17,65 mirando os 14,98 ou 13,71. O padrão de volume favorece a alta.</t>
  </si>
  <si>
    <t>BBSE3 está em tendência de alta pelas médias de 21 e 200 dias e vai mantendo sinal de força altista. Acima dos 42,5 pode buscar projeções nos 45,13 ou 49,39. Teria sinal de realização na perda dos 41,55 mirando os 38,24 ou 36,92.</t>
  </si>
  <si>
    <t>BMOB3 está em tendência de alta pelas médias de 21 e 200 dias e vai mantendo sinal de força altista. Acima dos 34,8 pode buscar projeções nos 39,62 ou 47,42. Teria sinal de realização na perda dos 32,73 mirando os 27 ou 24,58. O IFR sobrecomprado alerta realizações se perder 32,73.</t>
  </si>
  <si>
    <t>BERK34 está em tendência de alta pelas médias de 21 e 200 dias e vai mantendo sinal de força altista. Acima dos 135,59 pode buscar projeções nos 142,41 ou 153,46. Teria sinal de realização na perda dos 133,38 mirando os 124,54 ou 121,12. O padrão de volume favorece a alta.</t>
  </si>
  <si>
    <t>BLAU3 está em tendência de alta pelas médias de 21 e 200 dias e vai mantendo sinal de força altista. Acima dos 13,06 pode buscar projeções nos 14,95 ou 18,01. Teria sinal de realização na perda dos 12,42 mirando os 10 ou 9,05. O padrão de volume favorece a alta. O IFR sobrecomprado alerta realizações se perder 12,42.</t>
  </si>
  <si>
    <t>SOJA3 está em tendência de alta pelas médias de 21 e 200 dias e vai mantendo sinal de força altista. Acima dos 8,36 pode buscar projeções nos 8,84 ou 9,72. Teria sinal de realização na perda dos 8,13 mirando os 7,4 ou 6,95.</t>
  </si>
  <si>
    <t>BKNG34 está em tendência de baixa pelas médias de 21 e 200 dias, mas começa a dar sinais de repiques de alta. Acima dos 4,77 teria sinal de repique altista mirando resistências nos 5,09 ou 5,51. Já uma perda dos 4,4 traria de volta o sinal de baixa projetando de 4,18 a 3,97.</t>
  </si>
  <si>
    <t>BRBI11 está em tendência de alta pelas médias de 21 e 200 dias e vai mantendo sinal de força altista. Acima dos 19,44 pode buscar projeções nos 22,6 ou 27,72. Teria sinal de realização na perda dos 18,11 mirando os 14,32 ou 12,73. O padrão de volume favorece a alta. O IFR sobrecomprado alerta realizações se perder 18,11.</t>
  </si>
  <si>
    <t>BBDC3 está em tendência de alta pelas médias de 21 e 200 dias e vai mantendo sinal de força altista. Acima dos 18,36 pode buscar projeções nos 19,89 ou 22,81. Teria sinal de realização na perda dos 17,91 mirando os 15,16 ou 13,69.</t>
  </si>
  <si>
    <t>BBDC4 está em tendência de alta pelas médias de 21 e 200 dias e vai mantendo sinal de força altista. Acima dos 20,9 pode buscar projeções nos 22,61 ou 25,96. Teria sinal de realização na perda dos 20,32 mirando os 17,18 ou 15,5.</t>
  </si>
  <si>
    <t>BRAP3</t>
  </si>
  <si>
    <t>BRAP3 está em tendência de baixa pela média de 200 dias, a parece ter completado movimento de repique de alta de curto prazo e pode estar retomando o movimento baixista. Abaixo dos 18,14 pode seguir em queda na direção dos suportes 17,68 ou 17,26. Teria sinal de repique altista fechando acima dos 18,47 mirando resistências em 19,01 ou 19,83.</t>
  </si>
  <si>
    <t>BRAP4 está em clara tendência de baixa pelas médias de 21 e 200 dias e segue em movimento de baixa. Abaixo dos 19,82 pode buscar suportes 19,24 ou 18,66. Teria sinal de repique altista fechando acima dos 20,28 mirando resistências em 21,69 ou 22,84.</t>
  </si>
  <si>
    <t>SAUD3 está em tendência de alta pelas médias de 21 e 200 dias e vai mantendo sinal de força altista. Acima dos 16,2 pode buscar projeções nos 18,32 ou 21,76. Teria sinal de realização na perda dos 15,15 mirando os 12,76 ou 11,69.</t>
  </si>
  <si>
    <t>BBAS3 está em tendência de alta pelas médias de 21 e 200 dias e vai mantendo sinal de força altista. Acima dos 24,48 pode buscar projeções nos 27,19 ou 30,9. Teria sinal de realização na perda dos 23,82 mirando os 21,18 ou 19,32.</t>
  </si>
  <si>
    <t>AGRO3 apesar de estar em tendência de baixa no longo prazo pela média de 200 dias, no curto prazo está com sinal de recuperação favorecendo repiques de alta. Acima dos 19,35 pode seguir repique altista na direção resistências nos 20,54 ou 22,48. Caso perca os 18,49 teria sinal de baixa projetando de 17,41 a 16,81.</t>
  </si>
  <si>
    <t>BRKM5 está em clara tendência de baixa pelas médias de 21 e 200 dias e segue em movimento de baixa. Abaixo dos 4,14 pode buscar suportes 3,65 ou 3,33. Teria sinal de repique altista fechando acima dos 4,33 mirando resistências em 4,68 ou 5,31.</t>
  </si>
  <si>
    <t>BRAV3 está em tendência de alta pelas médias de 21 e 200 dias e vai mantendo sinal de força altista. Acima dos 21,57 pode buscar projeções nos 24,28 ou 28,67. Teria sinal de realização na perda dos 20,64 mirando os 17,18 ou 15,82. O padrão de volume favorece a alta. O IFR sobrecomprado alerta realizações se perder 20,64.</t>
  </si>
  <si>
    <t>AVGO34 está em clara tendência de baixa pelas médias de 21 e 200 dias e segue em movimento de baixa. Abaixo dos 23,77 pode buscar suportes 22,73 ou 21,69. Teria sinal de repique altista fechando acima dos 24,41 mirando resistências em 27,13 ou 29,2. O IFR sobrevendido alerta para recuperações se superar 24,41</t>
  </si>
  <si>
    <t>BPAC11 está em tendência de alta pelas médias de 21 e 200 dias e vai mantendo sinal de força altista. Acima dos 84,59 pode buscar projeções nos 98,72 ou 121,59. Teria sinal de realização na perda dos 79,63 mirando os 61,72 ou 54,65. O IFR sobrecomprado alerta realizações se perder 79,63.</t>
  </si>
  <si>
    <t>CXSE3 está em tendência de alta pelas médias de 21 e 200 dias e vai mantendo sinal de força altista. Acima dos 21,96 pode buscar projeções nos 23,36 ou 25,64. Teria sinal de realização na perda dos 20,98 mirando os 19,68 ou 18,97. O padrão de volume favorece a alta.</t>
  </si>
  <si>
    <t>CAML3 está em tendência de alta pelas médias de 21 e 200 dias e vai mantendo sinal de força altista. Acima dos 7,27 pode buscar projeções nos 8,77 ou 11,2. Teria sinal de realização na perda dos 6,6 mirando os 4,84 ou 4,08. O padrão de volume favorece a alta.</t>
  </si>
  <si>
    <t>BHIA3 apesar de estar em tendência de baixa no longo prazo pela média de 200 dias, no curto prazo está com sinal de recuperação favorecendo repiques de alta. Acima dos 1,45 pode seguir repique altista na direção resistências nos 1,7 ou 2,2. Caso perca os 1,19 teria sinal de baixa projetando de 0,88 a 0,62. O padrão de volume favorece a alta.</t>
  </si>
  <si>
    <t>Caterpillar Inc</t>
  </si>
  <si>
    <t>CATP34</t>
  </si>
  <si>
    <t>CATP34 está em clara tendência de baixa pelas médias de 21 e 200 dias e segue em movimento de baixa. Abaixo dos 222,87 pode buscar suportes 205,04 ou 187,22. Teria sinal de repique altista fechando acima dos 230,35 mirando resistências em 280,55 ou 316,19. O IFR sobrevendido alerta para recuperações se superar 230,35</t>
  </si>
  <si>
    <t>CBAV3 está em tendência de alta pelas médias de 21 e 200 dias, mas começa a dar sinal de possível realização. Abaixo dos 11,26 poderia realizar na direção dos suportes 11,09 ou 10,99. Caso supere os 11,39 retomaria sinal de alta com projeções nos 11,57 ou 11,87.</t>
  </si>
  <si>
    <t>CEAB3 está em tendência de alta pelas médias de 21 e 200 dias e vai mantendo sinal de força altista. Acima dos 14,29 pode buscar projeções nos 17,51 ou 22,73. Teria sinal de realização na perda dos 13,75 mirando os 9,07 ou 7,45. O padrão de volume favorece a alta. O IFR sobrecomprado alerta realizações se perder 13,75.</t>
  </si>
  <si>
    <t>Celesc</t>
  </si>
  <si>
    <t>CLSC4</t>
  </si>
  <si>
    <t>CLSC4 está em tendência de alta pelas médias de 21 e 200 dias e vai mantendo sinal de força altista. Acima dos 190,96 pode buscar projeções nos 197,01 ou 222,92. Teria sinal de realização na perda dos 188,61 mirando os 155,07 ou 142,11. O padrão de volume favorece a alta. O IFR sobrecomprado alerta realizações se perder 188,61.</t>
  </si>
  <si>
    <t>CMIG3 está em tendência de alta pelas médias de 21 e 200 dias, mas começa a dar sinal de possível realização. Abaixo dos 17,8 poderia realizar na direção dos suportes 16,32 ou 15,6. Caso supere os 18,02 retomaria sinal de alta com projeções nos 18,62 ou 20,04.</t>
  </si>
  <si>
    <t>CMIG4 está em tendência de alta pelas médias de 21 e 200 dias e vai mantendo sinal de força altista. Acima dos 11,88 pode buscar projeções nos 12,33 ou 13,31. Teria sinal de realização na perda dos 11,67 mirando os 10,73 ou 10,23.</t>
  </si>
  <si>
    <t>Citigroup Inc</t>
  </si>
  <si>
    <t>CTGP34</t>
  </si>
  <si>
    <t>CTGP34 está em clara tendência de baixa pelas médias de 21 e 200 dias e segue em movimento de baixa. Abaixo dos 100,95 pode buscar suportes 96,02 ou 91,09. Teria sinal de repique altista fechando acima dos 103,27 mirando resistências em 116,9 ou 126,75. O IFR sobrevendido alerta para recuperações se superar 103,27</t>
  </si>
  <si>
    <t>N2ET34 apesar de estar em tendência de alta no longo prazo pela média de 200 dias, no curto prazo está em realização. Abaixo dos 79,88 pode seguir em baixa no curto prazo mirando suportes em 71,96 ou 64,04. Teria sinal de retomada altista fechando acima dos 83,14 mirando resistências em 105,5 ou 121,33. O IFR sobrevendido alerta para recuperações se superar 83,14</t>
  </si>
  <si>
    <t>COCA34 está em tendência de alta pelas médias de 21 e 200 dias, mas começa a dar sinal de possível realização. Abaixo dos 77,34 poderia realizar na direção dos suportes 70,58 ou 67,87. Caso supere os 79,35 retomaria sinal de alta com projeções nos 84,76 ou 93,53.</t>
  </si>
  <si>
    <t>COGN3 está em tendência de alta pelas médias de 21 e 200 dias e vai mantendo sinal de força altista. Acima dos 3,31 pode buscar projeções nos 4,07 ou 5,3. Teria sinal de realização na perda dos 3,18 mirando os 2,08 ou 1,69. O padrão de volume favorece a alta. O IFR sobrecomprado alerta realizações se perder 3,18.</t>
  </si>
  <si>
    <t>C2OI34 está em tendência de baixa pelas médias de 21 e 200 dias, mas começa a dar sinais de repiques de alta. Acima dos 35,3 teria sinal de repique altista mirando resistências nos 42,08 ou 47,5. Já uma perda dos 33,3 traria de volta o sinal de baixa projetando de 30,58 a 27,87.</t>
  </si>
  <si>
    <t>CSMG3 está em tendência de alta pelas médias de 21 e 200 dias e vai mantendo sinal de força altista. Acima dos 66,35 pode buscar projeções nos 73,41 ou 84,85. Teria sinal de realização na perda dos 62,86 mirando os 54,91 ou 51,37. O padrão de volume favorece a alta.</t>
  </si>
  <si>
    <t>CPLE3 está em tendência de alta pelas médias de 21 e 200 dias e vai mantendo sinal de força altista. Acima dos 18 pode buscar projeções nos 19,52 ou 21,99. Teria sinal de realização na perda dos 17,39 mirando os 15,53 ou 14,76. O padrão de volume favorece a alta. O IFR sobrecomprado alerta realizações se perder 17,39.</t>
  </si>
  <si>
    <t>CSAN3 está em tendência de alta pelas médias de 21 e 200 dias e vai mantendo sinal de força altista. Acima dos 5,47 pode buscar projeções nos 6,6 ou 8,43. Teria sinal de realização na perda dos 5,2 mirando os 3,64 ou 3,07. O padrão de volume favorece a alta. O IFR sobrecomprado alerta realizações se perder 5,2.</t>
  </si>
  <si>
    <t>CPFE3 está em tendência de alta pelas médias de 21 e 200 dias e vai mantendo sinal de força altista. Acima dos 51,09 pode buscar projeções nos 52,92 ou 58,76. Teria sinal de realização na perda dos 49,6 mirando os 43,47 ou 40,54.</t>
  </si>
  <si>
    <t>C2RW34 apesar de estar em tendência de alta no longo prazo pela média de 200 dias, no curto prazo está em realização. Abaixo dos 50,68 pode seguir em baixa no curto prazo mirando suportes em 46,26 ou 41,84. Teria sinal de retomada altista fechando acima dos 52,27 mirando resistências em 64,97 ou 73,8.</t>
  </si>
  <si>
    <t>CSED3 está em tendência de alta pelas médias de 21 e 200 dias e vai mantendo sinal de força altista. Acima dos 7,2 pode buscar projeções nos 8,65 ou 11. Teria sinal de realização na perda dos 6,95 mirando os 4,85 ou 4,12. O padrão de volume favorece a alta. O IFR sobrecomprado alerta realizações se perder 6,95.</t>
  </si>
  <si>
    <t>CMIN3 está em tendência de baixa pelas médias de 21 e 200 dias, mas começa a dar sinais de repiques de alta. Acima dos 5,01 teria sinal de repique altista mirando resistências nos 5,39 ou 5,81. Já uma perda dos 4,93 traria de volta o sinal de baixa projetando de 4,7 a 4,48.</t>
  </si>
  <si>
    <t>CSUD3 está em tendência de alta pelas médias de 21 e 200 dias e vai mantendo sinal de força altista. Acima dos 17,64 pode buscar projeções nos 20,24 ou 24,45. Teria sinal de realização na perda dos 16,99 mirando os 13,43 ou 12,12. O padrão de volume favorece a alta. O IFR sobrecomprado alerta realizações se perder 16,99.</t>
  </si>
  <si>
    <t>CURY3 está em tendência de alta pelas médias de 21 e 200 dias e vai mantendo sinal de força altista. Acima dos 35,19 pode buscar projeções nos 40,48 ou 49,04. Teria sinal de realização na perda dos 32 mirando os 26,63 ou 23,98.</t>
  </si>
  <si>
    <t>CVCB3 apesar de estar em tendência de baixa no longo prazo pela média de 200 dias, no curto prazo está com sinal de recuperação favorecendo repiques de alta. Acima dos 1,73 pode seguir repique altista na direção resistências nos 1,97 ou 2,37. Caso perca os 1,51 teria sinal de baixa projetando de 1,33 a 1,2. O padrão de volume favorece a alta.</t>
  </si>
  <si>
    <t>CYRE3 está em tendência de alta pelas médias de 21 e 200 dias e vai mantendo sinal de força altista. Acima dos 35,91 pode buscar projeções nos 41,94 ou 51,71. Teria sinal de realização na perda dos 32,95 mirando os 26,14 ou 23,12. O padrão de volume favorece a alta.</t>
  </si>
  <si>
    <t>CYRE4 está em tendência de alta pelas médias de 21 e 200 dias e vai mantendo sinal de força altista. Acima dos 33,81 pode buscar projeções nos 39,34 ou 48,29. Teria sinal de realização na perda dos 30,73 mirando os 24,86 ou 22,09. O padrão de volume favorece a alta.</t>
  </si>
  <si>
    <t>DASA3 está em tendência de alta pelas médias de 21 e 200 dias e vai mantendo sinal de força altista. Acima dos 5,7 pode buscar projeções nos 7,26 ou 9,8. Teria sinal de realização na perda dos 5,24 mirando os 3,16 ou 2,37. O padrão de volume favorece a alta. O IFR sobrecomprado alerta realizações se perder 5,24.</t>
  </si>
  <si>
    <t>D1DG34 está em tendência de alta no longo prazo, teve uma correção no curto prazo, mas pode estar retomando sinal de altas. Acima dos 134 pode buscar 146,85 ou 160,95. Abaixo dos 124,03 retomaria sinal de realização mirando suportes em 116,97 ou 109,92.</t>
  </si>
  <si>
    <t>D1EL34 está em tendência de alta no longo prazo, teve uma correção no curto prazo, mas pode estar retomando sinal de altas. Acima dos 93,54 pode buscar 119,08 ou 137,98. Abaixo dos 88,49 retomaria sinal de realização mirando suportes em 79,03 ou 69,58.</t>
  </si>
  <si>
    <t>DESK3 está em tendência de alta pelas médias de 21 e 200 dias, mas começa a dar sinal de possível realização. Abaixo dos 19,37 poderia realizar na direção dos suportes 18,94 ou 18,69. Caso supere os 19,49 retomaria sinal de alta com projeções nos 19,73 ou 20,21.</t>
  </si>
  <si>
    <t>DXCO3 está em tendência de alta pelas médias de 21 e 200 dias e vai mantendo sinal de força altista. Acima dos 8,33 pode buscar projeções nos 10,06 ou 12,87. Teria sinal de realização na perda dos 7,89 mirando os 5,52 ou 4,65. O padrão de volume favorece a alta. O IFR sobrecomprado alerta realizações se perder 7,89.</t>
  </si>
  <si>
    <t>PNVL3 está em tendência de alta pelas médias de 21 e 200 dias e vai mantendo sinal de força altista. Acima dos 16,24 pode buscar projeções nos 18,96 ou 23,37. Teria sinal de realização na perda dos 15,76 mirando os 11,83 ou 10,46. O IFR sobrecomprado alerta realizações se perder 15,76.</t>
  </si>
  <si>
    <t>DIRR3 apesar de estar em tendência de baixa no longo prazo pela média de 200 dias, no curto prazo está com sinal de recuperação favorecendo repiques de alta. Acima dos 11,42 pode seguir repique altista na direção resistências nos 12,37 ou 14,1. Caso perca os 10,86 teria sinal de baixa projetando de 9,56 a 8,69.</t>
  </si>
  <si>
    <t>ECOR3 está em tendência de alta pelas médias de 21 e 200 dias e vai mantendo sinal de força altista. Acima dos 14,87 pode buscar projeções nos 18,86 ou 25,33. Teria sinal de realização na perda dos 13,57 mirando os 8,4 ou 6,4. O padrão de volume favorece a alta.</t>
  </si>
  <si>
    <t>LILY34 está em tendência de alta pelas médias de 21 e 200 dias e vai mantendo sinal de força altista. Acima dos 218,74 pode buscar projeções nos 237,36 ou 267,5. Teria sinal de realização na perda dos 209,16 mirando os 188,6 ou 179,28.</t>
  </si>
  <si>
    <t>EMBJ3 apesar de estar em tendência de alta no longo prazo pela média de 200 dias, no curto prazo está em realização. Abaixo dos 88,12 pode seguir em baixa no curto prazo mirando suportes em 83,75 ou 79,38. Teria sinal de retomada altista fechando acima dos 93,22 mirando resistências em 102,25 ou 110,98.</t>
  </si>
  <si>
    <t>ENGI11 está em tendência de alta pelas médias de 21 e 200 dias e vai mantendo sinal de força altista. Acima dos 69,05 pode buscar projeções nos 80,5 ou 99,04. Teria sinal de realização na perda dos 66,37 mirando os 50,51 ou 44,78. O padrão de volume favorece a alta. O IFR sobrecomprado alerta realizações se perder 66,37.</t>
  </si>
  <si>
    <t>ENEV3 está em tendência de alta pelas médias de 21 e 200 dias e vai mantendo sinal de força altista. Acima dos 32,42 pode buscar projeções nos 36,05 ou 41,93. Teria sinal de realização na perda dos 31,8 mirando os 26,54 ou 24,72. O IFR sobrecomprado alerta realizações se perder 31,8.</t>
  </si>
  <si>
    <t>EGIE3 apesar de estar em tendência de baixa no longo prazo pela média de 200 dias, no curto prazo está com sinal de recuperação favorecendo repiques de alta. Acima dos 31,5 pode seguir repique altista na direção resistências nos 33,1 ou 35,79. Caso perca os 30,8 teria sinal de baixa projetando de 28,74 a 27,39.</t>
  </si>
  <si>
    <t>EQTL3 está em tendência de alta pelas médias de 21 e 200 dias e vai mantendo sinal de força altista. Acima dos 51,26 pode buscar projeções nos 58,89 ou 71,24. Teria sinal de realização na perda dos 49,02 mirando os 38,91 ou 35,09. O padrão de volume favorece a alta. O IFR sobrecomprado alerta realizações se perder 49,02.</t>
  </si>
  <si>
    <t>EVEN3 apesar de estar em tendência de baixa no longo prazo pela média de 200 dias, no curto prazo está com sinal de recuperação favorecendo repiques de alta. Acima dos 5,84 pode seguir repique altista na direção resistências nos 6,3 ou 7,66. Caso perca os 5,68 teria sinal de baixa projetando de 4,09 a 3,4.</t>
  </si>
  <si>
    <t>EZTC3 está em tendência de alta pelas médias de 21 e 200 dias e vai mantendo sinal de força altista. Acima dos 19,08 pode buscar projeções nos 20,09 ou 24,32. Teria sinal de realização na perda dos 18,46 mirando os 13,24 ou 11,12. O padrão de volume favorece a alta. O IFR sobrecomprado alerta realizações se perder 18,46.</t>
  </si>
  <si>
    <t>FESA4 apesar de estar em tendência de baixa no longo prazo pela média de 200 dias, no curto prazo está com sinal de recuperação favorecendo repiques de alta. Acima dos 6,76 pode seguir repique altista na direção resistências nos 7,68 ou 9,18. Caso perca os 6,31 teria sinal de baixa projetando de 5,26 a 4,79. O padrão de volume favorece a alta. O IFR sobrecomprado alerta realizações se perder 6,31.</t>
  </si>
  <si>
    <t>FLRY3 está em tendência de alta pelas médias de 21 e 200 dias e vai mantendo sinal de força altista. Acima dos 28,59 pode buscar projeções nos 33,08 ou 40,36. Teria sinal de realização na perda dos 27,79 mirando os 21,31 ou 19,06. O padrão de volume favorece a alta. O IFR sobrecomprado alerta realizações se perder 27,79.</t>
  </si>
  <si>
    <t>F1TN34 apesar de estar em tendência de alta no longo prazo pela média de 200 dias, no curto prazo está em realização. Abaixo dos 69,98 pode seguir em baixa no curto prazo mirando suportes em 66,26 ou 62,55. Teria sinal de retomada altista fechando acima dos 72,16 mirando resistências em 81,99 ou 89,41.</t>
  </si>
  <si>
    <t>FRAS3 está em tendência de alta pelas médias de 21 e 200 dias e vai mantendo sinal de força altista. Acima dos 29,4 pode buscar projeções nos 33,87 ou 41,11. Teria sinal de realização na perda dos 28,09 mirando os 22,16 ou 19,92. O padrão de volume favorece a alta. O IFR sobrecomprado alerta realizações se perder 28,09.</t>
  </si>
  <si>
    <t>FCXO34 apesar de estar em tendência de alta no longo prazo pela média de 200 dias, no curto prazo está em realização. Abaixo dos 111,75 pode seguir em baixa no curto prazo mirando suportes em 106,79 ou 101,83. Teria sinal de retomada altista fechando acima dos 118,63 mirando resistências em 127,8 ou 137,71.</t>
  </si>
  <si>
    <t>GFSA3 está em tendência de baixa pela média de 200 dias, a parece ter completado movimento de repique de alta de curto prazo e pode estar retomando o movimento baixista. Abaixo dos 0,38 pode seguir em queda na direção dos suportes 0,22 ou 0,12. Teria sinal de repique altista fechando acima dos 0,41 mirando resistências em 0,54 ou 0,73.</t>
  </si>
  <si>
    <t>GGBR4 está em tendência de alta pelas médias de 21 e 200 dias e vai mantendo sinal de força altista. Acima dos 27,13 pode buscar projeções nos 29,03 ou 32,12. Teria sinal de realização na perda dos 25,66 mirando os 24,04 ou 23,08.</t>
  </si>
  <si>
    <t>GOAU4 está em tendência de alta pelas médias de 21 e 200 dias e vai mantendo sinal de força altista. Acima dos 12,23 pode buscar projeções nos 13,15 ou 14,64. Teria sinal de realização na perda dos 11,6 mirando os 10,74 ou 10,27. O padrão de volume favorece a alta.</t>
  </si>
  <si>
    <t>GGPS3 está em tendência de alta pelas médias de 21 e 200 dias e vai mantendo sinal de força altista. Acima dos 16,73 pode buscar projeções nos 18,25 ou 22,09. Teria sinal de realização na perda dos 16,22 mirando os 12,03 ou 10,1.</t>
  </si>
  <si>
    <t>GRND3 está em tendência de alta pelas médias de 21 e 200 dias e vai mantendo sinal de força altista. Acima dos 4,83 pode buscar projeções nos 5,5 ou 6,6. Teria sinal de realização na perda dos 4,57 mirando os 3,73 ou 3,39. O padrão de volume favorece a alta. O IFR sobrecomprado alerta realizações se perder 4,57.</t>
  </si>
  <si>
    <t>GMAT3 está em tendência de alta pelas médias de 21 e 200 dias e vai mantendo sinal de força altista. Acima dos 5,82 pode buscar projeções nos 6,45 ou 7,48. Teria sinal de realização na perda dos 5,45 mirando os 4,79 ou 4,47. O padrão de volume favorece a alta.</t>
  </si>
  <si>
    <t>SBFG3 está em tendência de alta pelas médias de 21 e 200 dias e vai mantendo sinal de força altista. Acima dos 11,89 pode buscar projeções nos 14,6 ou 18,99. Teria sinal de realização na perda dos 11,09 mirando os 7,5 ou 6,14. O padrão de volume favorece a alta. O IFR sobrecomprado alerta realizações se perder 11,09.</t>
  </si>
  <si>
    <t>HBRE3 está em tendência de alta pelas médias de 21 e 200 dias e vai mantendo sinal de força altista. Acima dos 3,48 pode buscar projeções nos 4,09 ou 5,09. Teria sinal de realização na perda dos 3,28 mirando os 2,48 ou 2,17. O padrão de volume favorece a alta. O IFR sobrecomprado alerta realizações se perder 3,28.</t>
  </si>
  <si>
    <t>HBOR3 está em tendência de alta pelas médias de 21 e 200 dias e vai mantendo sinal de força altista. Acima dos 2,8 pode buscar projeções nos 3,28 ou 4,06. Teria sinal de realização na perda dos 2,51 mirando os 2,02 ou 1,77. O padrão de volume favorece a alta.</t>
  </si>
  <si>
    <t>HBSA3 está em tendência de alta pelas médias de 21 e 200 dias e vai mantendo sinal de força altista. Acima dos 4,16 pode buscar projeções nos 4,71 ou 5,6. Teria sinal de realização na perda dos 3,93 mirando os 3,27 ou 2,99. O padrão de volume favorece a alta.</t>
  </si>
  <si>
    <t>HYPE3 está em tendência de alta pelas médias de 21 e 200 dias e vai mantendo sinal de força altista. Acima dos 27,55 pode buscar projeções nos 30 ou 34,01. Teria sinal de realização na perda dos 26,46 mirando os 23,51 ou 21,5.</t>
  </si>
  <si>
    <t>IGTI11 está em tendência de alta pelas médias de 21 e 200 dias e vai mantendo sinal de força altista. Acima dos 33,42 pode buscar projeções nos 38,25 ou 46,08. Teria sinal de realização na perda dos 32,02 mirando os 25,59 ou 23,17. O padrão de volume favorece a alta. O IFR sobrecomprado alerta realizações se perder 32,02.</t>
  </si>
  <si>
    <t>ITLC34 apesar de estar em tendência de alta no longo prazo pela média de 200 dias, no curto prazo está em realização. Abaixo dos 74,34 pode seguir em baixa no curto prazo mirando suportes em 62,98 ou 51,62. Teria sinal de retomada altista fechando acima dos 78,34 mirando resistências em 111,1 ou 133,81. O IFR sobrevendido alerta para recuperações se superar 78,34</t>
  </si>
  <si>
    <t>INTB3 está em tendência de alta pelas médias de 21 e 200 dias e vai mantendo sinal de força altista. Acima dos 19,96 pode buscar projeções nos 23,79 ou 29,99. Teria sinal de realização na perda dos 18,56 mirando os 13,76 ou 11,84. O padrão de volume favorece a alta. O IFR sobrecomprado alerta realizações se perder 18,56.</t>
  </si>
  <si>
    <t>INBR34</t>
  </si>
  <si>
    <t>INBR34 está em tendência de alta pelas médias de 21 e 200 dias e vai mantendo sinal de força altista. Acima dos 35,9 pode buscar projeções nos 38,51 ou 46,3. Teria sinal de realização na perda dos 34 mirando os 25,89 ou 21,99.</t>
  </si>
  <si>
    <t>MYPK3 está em tendência de alta pelas médias de 21 e 200 dias e vai mantendo sinal de força altista. Acima dos 12,13 pode buscar projeções nos 14,11 ou 17,32. Teria sinal de realização na perda dos 11,48 mirando os 8,92 ou 7,92. O padrão de volume favorece a alta. O IFR sobrecomprado alerta realizações se perder 11,48.</t>
  </si>
  <si>
    <t>RANI3 apesar de estar em tendência de baixa no longo prazo pela média de 200 dias, no curto prazo está com sinal de recuperação favorecendo repiques de alta. Acima dos 8,47 pode seguir repique altista na direção resistências nos 8,95 ou 9,74. Caso perca os 8,05 teria sinal de baixa projetando de 7,68 a 7,43.</t>
  </si>
  <si>
    <t>IRBR3 está em tendência de alta pelas médias de 21 e 200 dias e vai mantendo sinal de força altista. Acima dos 71,5 pode buscar projeções nos 79,54 ou 92,55. Teria sinal de realização na perda dos 68,79 mirando os 58,49 ou 54,46.</t>
  </si>
  <si>
    <t>ISAE4 está em tendência de alta pelas médias de 21 e 200 dias e vai mantendo sinal de força altista. Acima dos 29,19 pode buscar projeções nos 30,25 ou 32,66. Teria sinal de realização na perda dos 28,47 mirando os 26,34 ou 25,13.</t>
  </si>
  <si>
    <t>ITSA3 está em tendência de alta pelas médias de 21 e 200 dias e vai mantendo sinal de força altista. Acima dos 15,9 pode buscar projeções nos 16,6 ou 18,2. Teria sinal de realização na perda dos 15,61 mirando os 14,01 ou 13,2.</t>
  </si>
  <si>
    <t>ITSA4 está em tendência de alta pelas médias de 21 e 200 dias e vai mantendo sinal de força altista. Acima dos 15,82 pode buscar projeções nos 16,63 ou 18,38. Teria sinal de realização na perda dos 15,5 mirando os 13,79 ou 12,91.</t>
  </si>
  <si>
    <t>ITUB3 está em tendência de alta pelas médias de 21 e 200 dias e vai mantendo sinal de força altista. Acima dos 53,5 pode buscar projeções nos 55,43 ou 61,51. Teria sinal de realização na perda dos 52,16 mirando os 45,58 ou 42,53.</t>
  </si>
  <si>
    <t>ITUB4 está em tendência de alta pelas médias de 21 e 200 dias e vai mantendo sinal de força altista. Acima dos 49,32 pode buscar projeções nos 50,85 ou 56,63. Teria sinal de realização na perda dos 48,16 mirando os 41,49 ou 38,59.</t>
  </si>
  <si>
    <t>JALL3 está em tendência de alta pelas médias de 21 e 200 dias e vai mantendo sinal de força altista. Acima dos 3,18 pode buscar projeções nos 3,76 ou 4,7. Teria sinal de realização na perda dos 3,02 mirando os 2,24 ou 1,94. O padrão de volume favorece a alta. O IFR sobrecomprado alerta realizações se perder 3,02.</t>
  </si>
  <si>
    <t>JBSS32 está em tendência de baixa pela média de 200 dias, a parece ter completado movimento de repique de alta de curto prazo e pode estar retomando o movimento baixista. Abaixo dos 63,66 pode seguir em queda na direção dos suportes 55,44 ou 51,74. Teria sinal de repique altista fechando acima dos 65,54 mirando resistências em 67,39 ou 74,77.</t>
  </si>
  <si>
    <t>JHSF3 está em tendência de alta pelas médias de 21 e 200 dias e vai mantendo sinal de força altista. Acima dos 14,73 pode buscar projeções nos 16,89 ou 20,4. Teria sinal de realização na perda dos 13,72 mirando os 11,22 ou 10,13. O padrão de volume favorece a alta.</t>
  </si>
  <si>
    <t>JPMC34 está em tendência de alta no longo prazo, teve uma correção no curto prazo, mas pode estar retomando sinal de altas. Acima dos 170,24 pode buscar 180,14 ou 190,97. Abaixo dos 167,38 retomaria sinal de realização mirando suportes em 162,6 ou 157,18.</t>
  </si>
  <si>
    <t>JSLG3 está em tendência de alta pelas médias de 21 e 200 dias e vai mantendo sinal de força altista. Acima dos 12,84 pode buscar projeções nos 16,89 ou 23,45. Teria sinal de realização na perda dos 11,61 mirando os 6,28 ou 4,25. O padrão de volume favorece a alta. O IFR sobrecomprado alerta realizações se perder 11,61.</t>
  </si>
  <si>
    <t>KEPL3 está em tendência de alta pelas médias de 21 e 200 dias e vai mantendo sinal de força altista. Acima dos 7,96 pode buscar projeções nos 8,94 ou 10,54. Teria sinal de realização na perda dos 7,7 mirando os 6,36 ou 5,86. O padrão de volume favorece a alta. O IFR sobrecomprado alerta realizações se perder 7,7.</t>
  </si>
  <si>
    <t>KLBN3 está em tendência de alta no longo prazo, teve uma correção no curto prazo, mas pode estar retomando sinal de altas. Acima dos 3,76 pode buscar 4,05 ou 4,29. Abaixo dos 3,65 retomaria sinal de realização mirando suportes em 3,52 ou 3,4.</t>
  </si>
  <si>
    <t>KLBN4 está em tendência de alta pelas médias de 21 e 200 dias e vai mantendo sinal de força altista. Acima dos 3,69 pode buscar projeções nos 3,82 ou 3,99. Teria sinal de realização na perda dos 3,6 mirando os 3,53 ou 3,44.</t>
  </si>
  <si>
    <t>KLBN11 está em tendência de alta pelas médias de 21 e 200 dias e vai mantendo sinal de força altista. Acima dos 18,45 pode buscar projeções nos 19,33 ou 20,25. Teria sinal de realização na perda dos 17,84 mirando os 17,37 ou 16,91.</t>
  </si>
  <si>
    <t>LAVV3 está em tendência de alta pelas médias de 21 e 200 dias e vai mantendo sinal de força altista. Acima dos 16,2 pode buscar projeções nos 20,06 ou 26,31. Teria sinal de realização na perda dos 14,79 mirando os 9,95 ou 8,01. O padrão de volume favorece a alta. O IFR sobrecomprado alerta realizações se perder 14,79.</t>
  </si>
  <si>
    <t>LIGT3 apesar de estar em tendência de baixa no longo prazo pela média de 200 dias, no curto prazo está com sinal de recuperação favorecendo repiques de alta. Acima dos 3,86 pode seguir repique altista na direção resistências nos 4,15 ou 4,67. Caso perca os 3,76 teria sinal de baixa projetando de 3,3 a 3,03. O padrão de volume favorece a alta.</t>
  </si>
  <si>
    <t>RENT3 está em tendência de alta pelas médias de 21 e 200 dias e vai mantendo sinal de força altista. Acima dos 54,87 pode buscar projeções nos 66,4 ou 85,06. Teria sinal de realização na perda dos 51,92 mirando os 36,21 ou 30,44. O padrão de volume favorece a alta. O IFR sobrecomprado alerta realizações se perder 51,92.</t>
  </si>
  <si>
    <t>RENT4 está em tendência de alta pelas médias de 21 e 200 dias e vai mantendo sinal de força altista. Acima dos 53,79 pode buscar projeções nos 65,26 ou 83,83. Teria sinal de realização na perda dos 50,15 mirando os 35,22 ou 29,48. O IFR sobrecomprado alerta realizações se perder 50,15.</t>
  </si>
  <si>
    <t>LOGG3 está em tendência de alta pelas médias de 21 e 200 dias e vai mantendo sinal de força altista. Acima dos 31,53 pode buscar projeções nos 36,13 ou 43,58. Teria sinal de realização na perda dos 29,5 mirando os 24,08 ou 21,77. O padrão de volume favorece a alta.</t>
  </si>
  <si>
    <t>LREN3 está em tendência de alta pelas médias de 21 e 200 dias e vai mantendo sinal de força altista. Acima dos 15,16 pode buscar projeções nos 17,79 ou 22,06. Teria sinal de realização na perda dos 14,52 mirando os 10,89 ou 9,57. O IFR sobrecomprado alerta realizações se perder 14,52.</t>
  </si>
  <si>
    <t>LWSA3 está em tendência de alta pelas médias de 21 e 200 dias e vai mantendo sinal de força altista. Acima dos 5,83 pode buscar projeções nos 7,06 ou 9,06. Teria sinal de realização na perda dos 5,26 mirando os 3,83 ou 3,21. O IFR sobrecomprado alerta realizações se perder 5,26.</t>
  </si>
  <si>
    <t>MDIA3 está em tendência de baixa pela média de 200 dias, a parece ter completado movimento de repique de alta de curto prazo e pode estar retomando o movimento baixista. Abaixo dos 19,64 pode seguir em queda na direção dos suportes 16,02 ou 14,51. Teria sinal de repique altista fechando acima dos 20,9 mirando resistências em 23,91 ou 28,79.</t>
  </si>
  <si>
    <t>MGLU3 está em tendência de alta pelas médias de 21 e 200 dias e vai mantendo sinal de força altista. Acima dos 13,58 pode buscar projeções nos 18,4 ou 26,2. Teria sinal de realização na perda dos 12,4 mirando os 5,78 ou 3,36. O padrão de volume favorece a alta. O IFR sobrecomprado alerta realizações se perder 12,4.</t>
  </si>
  <si>
    <t>POMO3 apesar de estar em tendência de baixa no longo prazo pela média de 200 dias, no curto prazo está com sinal de recuperação favorecendo repiques de alta. Acima dos 4,65 pode seguir repique altista na direção resistências nos 5,15 ou 5,97. Caso perca os 4,4 teria sinal de baixa projetando de 3,83 a 3,57. O padrão de volume favorece a alta.</t>
  </si>
  <si>
    <t>POMO4 apesar de estar em tendência de baixa no longo prazo pela média de 200 dias, no curto prazo está com sinal de recuperação favorecendo repiques de alta. Acima dos 5 pode seguir repique altista na direção resistências nos 5,59 ou 6,56. Caso perca os 4,73 teria sinal de baixa projetando de 4,03 a 3,73. O padrão de volume favorece a alta.</t>
  </si>
  <si>
    <t>MBRF3 está em tendência de alta pelas médias de 21 e 200 dias e vai mantendo sinal de força altista. Acima dos 19,3 pode buscar projeções nos 21,08 ou 23,97. Teria sinal de realização na perda dos 17,99 mirando os 16,41 ou 15,51.</t>
  </si>
  <si>
    <t>M2RV34 apesar de estar em tendência de alta no longo prazo pela média de 200 dias, no curto prazo está em realização. Abaixo dos 113,89 pode seguir em baixa no curto prazo mirando suportes em 102,93 ou 91,97. Teria sinal de retomada altista fechando acima dos 122,19 mirando resistências em 149,35 ou 171,26.</t>
  </si>
  <si>
    <t>MATD3 está em tendência de alta pelas médias de 21 e 200 dias, mas começa a dar sinal de possível realização. Abaixo dos 6,29 poderia realizar na direção dos suportes 4,87 ou 4,25. Caso supere os 6,85 retomaria sinal de alta com projeções nos 8,07 ou 10,05.</t>
  </si>
  <si>
    <t>Mcdonald’S Corp</t>
  </si>
  <si>
    <t>MCDC34</t>
  </si>
  <si>
    <t>MCDC34 está em tendência de baixa pela média de 200 dias, a parece ter completado movimento de repique de alta de curto prazo e pode estar retomando o movimento baixista. Abaixo dos 61,17 pode seguir em queda na direção dos suportes 57,1 ou 54,75. Teria sinal de repique altista fechando acima dos 62,12 mirando resistências em 64,7 ou 69,39.</t>
  </si>
  <si>
    <t>CASH3 está em tendência de alta no longo prazo, teve uma correção no curto prazo, mas pode estar retomando sinal de altas. Acima dos 5,15 pode buscar 5,68 ou 6,18. Abaixo dos 4,86 retomaria sinal de realização mirando suportes em 4,6 ou 4,35.</t>
  </si>
  <si>
    <t>MELK3 está em tendência de alta pelas médias de 21 e 200 dias e vai mantendo sinal de força altista. Acima dos 3,3 pode buscar projeções nos 3,66 ou 4,12. Teria sinal de realização na perda dos 3,22 mirando os 2,9 ou 2,66.</t>
  </si>
  <si>
    <t>MELI34 apesar de estar em tendência de baixa no longo prazo pela média de 200 dias, no curto prazo está com sinal de recuperação favorecendo repiques de alta. Acima dos 79,54 pode seguir repique altista na direção resistências nos 83,85 ou 90,83. Caso perca os 76,54 teria sinal de baixa projetando de 72,56 a 70,4.</t>
  </si>
  <si>
    <t>BMEB4 está em tendência de alta pelas médias de 21 e 200 dias e vai mantendo sinal de força altista. Acima dos 80 pode buscar projeções nos 94,52 ou 118,02. Teria sinal de realização na perda dos 78,52 mirando os 56,5 ou 49,23. O IFR sobrecomprado alerta realizações se perder 78,52.</t>
  </si>
  <si>
    <t>M1TA34 apesar de estar em tendência de alta no longo prazo pela média de 200 dias, no curto prazo está em realização. Abaixo dos 122,18 pode seguir em baixa no curto prazo mirando suportes em 115,23 ou 108,29. Teria sinal de retomada altista fechando acima dos 125,4 mirando resistências em 144,64 ou 158,52.</t>
  </si>
  <si>
    <t>LEVE3 está em tendência de alta pelas médias de 21 e 200 dias e vai mantendo sinal de força altista. Acima dos 39,01 pode buscar projeções nos 42,94 ou 49,3. Teria sinal de realização na perda dos 37,85 mirando os 32,65 ou 30,68. O padrão de volume favorece a alta. O IFR sobrecomprado alerta realizações se perder 37,85.</t>
  </si>
  <si>
    <t>MUTC34 apesar de estar em tendência de alta no longo prazo pela média de 200 dias, no curto prazo está em realização. Abaixo dos 725,54 pode seguir em baixa no curto prazo mirando suportes em 650,22 ou 574,91. Teria sinal de retomada altista fechando acima dos 767,48 mirando resistências em 969,27 ou 1119,89.</t>
  </si>
  <si>
    <t>MSFT34 está em tendência de alta pelas médias de 21 e 200 dias, mas começa a dar sinal de possível realização. Abaixo dos 109,92 poderia realizar na direção dos suportes 105,11 ou 102,03. Caso supere os 112,04 retomaria sinal de alta com projeções nos 115,06 ou 121,2.</t>
  </si>
  <si>
    <t>MILS3 está em tendência de alta pelas médias de 21 e 200 dias e vai mantendo sinal de força altista. Acima dos 16,31 pode buscar projeções nos 16,61 ou 17,1. Teria sinal de realização na perda dos 16,19 mirando os 15,82 ou 15,66. O padrão de volume favorece a alta. O IFR sobrecomprado alerta realizações se perder 16,19.</t>
  </si>
  <si>
    <t>BEEF3 está em tendência de alta pelas médias de 21 e 200 dias, mas começa a dar sinal de possível realização. Abaixo dos 4,3 poderia realizar na direção dos suportes 3,81 ou 3,52. Caso supere os 4,44 retomaria sinal de alta com projeções nos 4,74 ou 5,31.</t>
  </si>
  <si>
    <t>MTRE3 está em tendência de alta pelas médias de 21 e 200 dias e vai mantendo sinal de força altista. Acima dos 4,12 pode buscar projeções nos 4,61 ou 5,41. Teria sinal de realização na perda dos 3,85 mirando os 3,32 ou 3,07. O padrão de volume favorece a alta.</t>
  </si>
  <si>
    <t>M1RN34 está em tendência de alta pelas médias de 21 e 200 dias e vai mantendo sinal de força altista. Acima dos 61,07 pode buscar projeções nos 72,18 ou 90,16. Teria sinal de realização na perda dos 54,5 mirando os 43,09 ou 37,53. O padrão de volume favorece a alta.</t>
  </si>
  <si>
    <t>MOTV3 está em tendência de alta pelas médias de 21 e 200 dias e vai mantendo sinal de força altista. Acima dos 20,83 pode buscar projeções nos 23,66 ou 28,24. Teria sinal de realização na perda dos 20,26 mirando os 16,25 ou 14,83. O padrão de volume favorece a alta. O IFR sobrecomprado alerta realizações se perder 20,26.</t>
  </si>
  <si>
    <t>MDNE3 está em tendência de alta pelas médias de 21 e 200 dias e vai mantendo sinal de força altista. Acima dos 30,64 pode buscar projeções nos 33,02 ou 38,66. Teria sinal de realização na perda dos 29,22 mirando os 23,89 ou 21,06.</t>
  </si>
  <si>
    <t>MOVI3 está em tendência de alta pelas médias de 21 e 200 dias e vai mantendo sinal de força altista. Acima dos 19,96 pode buscar projeções nos 27,21 ou 38,95. Teria sinal de realização na perda dos 18,47 mirando os 8,22 ou 4,59. O padrão de volume favorece a alta. O IFR sobrecomprado alerta realizações se perder 18,47.</t>
  </si>
  <si>
    <t>MRVE3 está em tendência de alta pelas médias de 21 e 200 dias e vai mantendo sinal de força altista. Acima dos 8,48 pode buscar projeções nos 10,58 ou 13,99. Teria sinal de realização na perda dos 8,04 mirando os 5,07 ou 4,01. O padrão de volume favorece a alta. O IFR sobrecomprado alerta realizações se perder 8,04.</t>
  </si>
  <si>
    <t>MLAS3 está em tendência de alta pelas médias de 21 e 200 dias e vai mantendo sinal de força altista. Acima dos 2,6 pode buscar projeções nos 3,09 ou 3,89. Teria sinal de realização na perda dos 2,46 mirando os 1,8 ou 1,55. O padrão de volume favorece a alta. O IFR sobrecomprado alerta realizações se perder 2,46.</t>
  </si>
  <si>
    <t>MULT3 está em tendência de alta pelas médias de 21 e 200 dias e vai mantendo sinal de força altista. Acima dos 39,38 pode buscar projeções nos 45,25 ou 54,75. Teria sinal de realização na perda dos 37,54 mirando os 29,88 ou 26,94. O padrão de volume favorece a alta. O IFR sobrecomprado alerta realizações se perder 37,54.</t>
  </si>
  <si>
    <t>NATU3 apesar de estar em tendência de baixa no longo prazo pela média de 200 dias, no curto prazo está com sinal de recuperação favorecendo repiques de alta. Acima dos 7,68 pode seguir repique altista na direção resistências nos 8,26 ou 9,39. Caso perca os 7,13 teria sinal de baixa projetando de 6,42 a 5,85. O padrão de volume favorece a alta.</t>
  </si>
  <si>
    <t>NFLX34 está em clara tendência de baixa pelas médias de 21 e 200 dias e segue em movimento de baixa. Abaixo dos 6,63 pode buscar suportes 6,33 ou 6,04. Teria sinal de repique altista fechando acima dos 7,09 mirando resistências em 7,58 ou 8,16.</t>
  </si>
  <si>
    <t>NIKE34 apesar de estar em tendência de baixa no longo prazo pela média de 200 dias, no curto prazo está com sinal de recuperação favorecendo repiques de alta. Acima dos 96,2 pode seguir repique altista na direção resistências nos 105,16 ou 119,66. Caso perca os 93,19 teria sinal de baixa projetando de 81,7 a 77,21.</t>
  </si>
  <si>
    <t>ROXO34 está em tendência de alta pelas médias de 21 e 200 dias e vai mantendo sinal de força altista. Acima dos 12,88 pode buscar projeções nos 13,37 ou 15,17. Teria sinal de realização na perda dos 12,25 mirando os 10,45 ou 9,54. O padrão de volume favorece a alta.</t>
  </si>
  <si>
    <t>NVDC34 apesar de estar em tendência de alta no longo prazo pela média de 200 dias, no curto prazo está em realização. Abaixo dos 22,24 pode seguir em baixa no curto prazo mirando suportes em 21,11 ou 19,99. Teria sinal de retomada altista fechando acima dos 22,79 mirando resistências em 25,88 ou 28,12. O IFR sobrevendido alerta para recuperações se superar 22,79</t>
  </si>
  <si>
    <t>OPCT3 está em tendência de baixa pela média de 200 dias, a parece ter completado movimento de repique de alta de curto prazo e pode estar retomando o movimento baixista. Abaixo dos 9,28 pode seguir em queda na direção dos suportes 8,09 ou 7,21. Teria sinal de repique altista fechando acima dos 10,92 mirando resistências em 12,66 ou 15,49.</t>
  </si>
  <si>
    <t>Okta, Inc</t>
  </si>
  <si>
    <t>O1KT34</t>
  </si>
  <si>
    <t>O1KT34 está em tendência de alta no longo prazo, teve uma correção no curto prazo, mas pode estar retomando sinal de altas. Acima dos 48,95 pode buscar 58,14 ou 65,04. Abaixo dos 46,96 retomaria sinal de realização mirando suportes em 43,5 ou 40,05.</t>
  </si>
  <si>
    <t>ONCO3 está em clara tendência de baixa pelas médias de 21 e 200 dias e segue em movimento de baixa. Abaixo dos 0,97 pode buscar suportes 0,85 ou 0,74. Teria sinal de repique altista fechando acima dos 1,06 mirando resistências em 1,33 ou 1,55.</t>
  </si>
  <si>
    <t>ORCL34 está em tendência de baixa pelas médias de 21 e 200 dias, mas começa a dar sinais de repiques de alta. Acima dos 112,24 teria sinal de repique altista mirando resistências nos 130,76 ou 145,5. Já uma perda dos 106,9 traria de volta o sinal de baixa projetando de 99,52 a 92,15.</t>
  </si>
  <si>
    <t>OBTC3 está em tendência de baixa pelas médias de 21 e 200 dias, mas começa a dar sinais de repiques de alta. Acima dos 7,16 teria sinal de repique altista mirando resistências nos 8,45 ou 9,67. Já uma perda dos 6,47 traria de volta o sinal de baixa projetando de 5,85 a 5,24.</t>
  </si>
  <si>
    <t>ORVR3 está em tendência de alta pelas médias de 21 e 200 dias e vai mantendo sinal de força altista. Acima dos 21,15 pode buscar projeções nos 22,15 ou 25,9. Teria sinal de realização na perda dos 20,4 mirando os 16,08 ou 14,2.</t>
  </si>
  <si>
    <t>PCAR3 está em tendência de alta no longo prazo, teve uma correção no curto prazo, mas pode estar retomando sinal de altas. Acima dos 3,14 pode buscar 3,85 ou 4,49. Abaixo dos 2,8 retomaria sinal de realização mirando suportes em 2,47 ou 2,15.</t>
  </si>
  <si>
    <t>PAGS34</t>
  </si>
  <si>
    <t>PAGS34 está em tendência de alta pelas médias de 21 e 200 dias e vai mantendo sinal de força altista. Acima dos 11,86 pode buscar projeções nos 13,6 ou 16,42. Teria sinal de realização na perda dos 11,27 mirando os 9,04 ou 8,16. O IFR sobrecomprado alerta realizações se perder 11,27.</t>
  </si>
  <si>
    <t>PGMN3 está em tendência de alta pelas médias de 21 e 200 dias e vai mantendo sinal de força altista. Acima dos 5,77 pode buscar projeções nos 7,31 ou 9,81. Teria sinal de realização na perda dos 5,5 mirando os 3,27 ou 2,49. O padrão de volume favorece a alta. O IFR sobrecomprado alerta realizações se perder 5,5.</t>
  </si>
  <si>
    <t>Palantir Technologies Inc</t>
  </si>
  <si>
    <t>P2LT34 apesar de estar em tendência de alta no longo prazo pela média de 200 dias, no curto prazo está em realização. Abaixo dos 310,94 pode seguir em baixa no curto prazo mirando suportes em 298,24 ou 285,55. Teria sinal de retomada altista fechando acima dos 327,12 mirando resistências em 352,02 ou 377,4.</t>
  </si>
  <si>
    <t>P2AN34 apesar de estar em tendência de alta no longo prazo pela média de 200 dias, no curto prazo está em realização. Abaixo dos 28,24 pode seguir em baixa no curto prazo mirando suportes em 25,92 ou 23,6. Teria sinal de retomada altista fechando acima dos 28,99 mirando resistências em 35,74 ou 40,37. O IFR sobrevendido alerta para recuperações se superar 28,99</t>
  </si>
  <si>
    <t>PMAM3 está em tendência de baixa pelas médias de 21 e 200 dias, mas começa a dar sinais de repiques de alta. Acima dos 0,38 teria sinal de repique altista mirando resistências nos 0,48 ou 0,57. Já uma perda dos 0,37 traria de volta o sinal de baixa projetando de 0,33 a 0,28.</t>
  </si>
  <si>
    <t>PETR3 está em tendência de alta pelas médias de 21 e 200 dias e vai mantendo sinal de força altista. Acima dos 66,49 pode buscar projeções nos 75,43 ou 89,9. Teria sinal de realização na perda dos 63,46 mirando os 52,02 ou 47,54.</t>
  </si>
  <si>
    <t>PETR4 está em tendência de alta pelas médias de 21 e 200 dias e vai mantendo sinal de força altista. Acima dos 59,68 pode buscar projeções nos 67,33 ou 79,71. Teria sinal de realização na perda dos 56,91 mirando os 47,3 ou 43,47.</t>
  </si>
  <si>
    <t>RECV3 está em tendência de alta pelas médias de 21 e 200 dias e vai mantendo sinal de força altista. Acima dos 12,82 pode buscar projeções nos 14,27 ou 16,62. Teria sinal de realização na perda dos 12,45 mirando os 10,47 ou 9,74. O IFR sobrecomprado alerta realizações se perder 12,45.</t>
  </si>
  <si>
    <t>PRIO3 está em tendência de alta pelas médias de 21 e 200 dias e vai mantendo sinal de força altista. Acima dos 71,99 pode buscar projeções nos 79,96 ou 92,87. Teria sinal de realização na perda dos 68,1 mirando os 59,08 ou 55,09. O padrão de volume favorece a alta. O IFR sobrecomprado alerta realizações se perder 68,1.</t>
  </si>
  <si>
    <t>AUAU3 está em tendência de alta pelas médias de 21 e 200 dias e vai mantendo sinal de força altista. Acima dos 5,32 pode buscar projeções nos 6,12 ou 7,43. Teria sinal de realização na perda dos 5,09 mirando os 4,01 ou 3,6. O padrão de volume favorece a alta. O IFR sobrecomprado alerta realizações se perder 5,09.</t>
  </si>
  <si>
    <t>PINE4 está em tendência de alta pelas médias de 21 e 200 dias e vai mantendo sinal de força altista. Acima dos 16,75 pode buscar projeções nos 20,02 ou 25,32. Teria sinal de realização na perda dos 16,17 mirando os 11,45 ou 9,81. O padrão de volume favorece a alta. O IFR sobrecomprado alerta realizações se perder 16,17.</t>
  </si>
  <si>
    <t>PLPL3 apesar de estar em tendência de baixa no longo prazo pela média de 200 dias, no curto prazo está com sinal de recuperação favorecendo repiques de alta. Acima dos 8,12 pode seguir repique altista na direção resistências nos 9,2 ou 10,85. Caso perca os 7,8 teria sinal de baixa projetando de 6,52 a 5,69. O padrão de volume favorece a alta.</t>
  </si>
  <si>
    <t>PSSA3 está em tendência de alta pelas médias de 21 e 200 dias e vai mantendo sinal de força altista. Acima dos 53,97 pode buscar projeções nos 58,53 ou 65,92. Teria sinal de realização na perda dos 51,47 mirando os 46,58 ou 44,29. O padrão de volume favorece a alta.</t>
  </si>
  <si>
    <t>PTBL3 está em tendência de alta pelas médias de 21 e 200 dias e vai mantendo sinal de força altista. Acima dos 3,34 pode buscar projeções nos 4,44 ou 6,23. Teria sinal de realização na perda dos 2,73 mirando os 1,55 ou 0,99. O padrão de volume favorece a alta.</t>
  </si>
  <si>
    <t>POSI3 está em tendência de alta pelas médias de 21 e 200 dias e vai mantendo sinal de força altista. Acima dos 5,1 pode buscar projeções nos 6,14 ou 7,83. Teria sinal de realização na perda dos 4,88 mirando os 3,41 ou 2,88. O padrão de volume favorece a alta. O IFR sobrecomprado alerta realizações se perder 4,88.</t>
  </si>
  <si>
    <t>PRNR3 está em tendência de alta pelas médias de 21 e 200 dias e vai mantendo sinal de força altista. Acima dos 21,12 pode buscar projeções nos 22,89 ou 25,86. Teria sinal de realização na perda dos 20,57 mirando os 18,07 ou 16,58.</t>
  </si>
  <si>
    <t>PFRM3 está em tendência de alta pelas médias de 21 e 200 dias, mas começa a dar sinal de possível realização. Abaixo dos 9,29 poderia realizar na direção dos suportes 7 ou 6,22. Caso supere os 9,5 retomaria sinal de alta com projeções nos 11,04 ou 13,54. O IFR sobrecomprado alerta realizações se perder 9,29.</t>
  </si>
  <si>
    <t>QUAL3 está em tendência de alta pelas médias de 21 e 200 dias e vai mantendo sinal de força altista. Acima dos 2,24 pode buscar projeções nos 2,43 ou 2,99. Teria sinal de realização na perda dos 2,11 mirando os 1,52 ou 1,23. O padrão de volume favorece a alta.</t>
  </si>
  <si>
    <t>LJQQ3 está em tendência de alta pelas médias de 21 e 200 dias e vai mantendo sinal de força altista. Acima dos 3,13 pode buscar projeções nos 4,31 ou 6,22. Teria sinal de realização na perda dos 2,73 mirando os 1,22 ou 0,62. O padrão de volume favorece a alta. O IFR sobrecomprado alerta realizações se perder 2,73.</t>
  </si>
  <si>
    <t>RADL3 está em tendência de alta pelas médias de 21 e 200 dias e vai mantendo sinal de força altista. Acima dos 22,09 pode buscar projeções nos 23,12 ou 26,61. Teria sinal de realização na perda dos 21,5 mirando os 17,47 ou 15,72.</t>
  </si>
  <si>
    <t>RAIZ4 apesar de estar em tendência de baixa no longo prazo pela média de 200 dias, no curto prazo está com sinal de recuperação favorecendo repiques de alta. Acima dos 0,45 pode seguir repique altista na direção resistências nos 0,56 ou 0,75. Caso perca os 0,38 teria sinal de baixa projetando de 0,26 a 0,2. O padrão de volume favorece a alta. O IFR sobrecomprado alerta realizações se perder 0,38.</t>
  </si>
  <si>
    <t>RAPT4 está em tendência de alta pelas médias de 21 e 200 dias e vai mantendo sinal de força altista. Acima dos 8,18 pode buscar projeções nos 10,36 ou 13,9. Teria sinal de realização na perda dos 7,84 mirando os 4,64 ou 3,54. O padrão de volume favorece a alta. O IFR sobrecomprado alerta realizações se perder 7,84.</t>
  </si>
  <si>
    <t>Recrusul</t>
  </si>
  <si>
    <t>RCSL4</t>
  </si>
  <si>
    <t>RCSL4 está em tendência de baixa pelas médias de 21 e 200 dias, mas começa a dar sinais de repiques de alta. Acima dos 0,97 teria sinal de repique altista mirando resistências nos 1,4 ou 1,73. Já uma perda dos 0,86 traria de volta o sinal de baixa projetando de 0,69 a 0,52.</t>
  </si>
  <si>
    <t>RDOR3 está em tendência de alta pelas médias de 21 e 200 dias e vai mantendo sinal de força altista. Acima dos 44,98 pode buscar projeções nos 46,59 ou 52,67. Teria sinal de realização na perda dos 43,7 mirando os 36,74 ou 33,69.</t>
  </si>
  <si>
    <t>RIAA3 está em tendência de alta pelas médias de 21 e 200 dias e vai mantendo sinal de força altista. Acima dos 11,3 pode buscar projeções nos 14,17 ou 18,83. Teria sinal de realização na perda dos 10,62 mirando os 6,64 ou 5,2. O padrão de volume favorece a alta. O IFR sobrecomprado alerta realizações se perder 10,62.</t>
  </si>
  <si>
    <t>ROMI3 está em tendência de alta pelas médias de 21 e 200 dias, mas começa a dar sinal de possível realização. Abaixo dos 7,33 poderia realizar na direção dos suportes 5,6 ou 4,89. Caso supere os 7,88 retomaria sinal de alta com projeções nos 9,28 ou 11,56.</t>
  </si>
  <si>
    <t>RAIL3 está em tendência de alta pelas médias de 21 e 200 dias e vai mantendo sinal de força altista. Acima dos 19,49 pode buscar projeções nos 22,16 ou 26,49. Teria sinal de realização na perda dos 18,83 mirando os 15,16 ou 13,82. O padrão de volume favorece a alta. O IFR sobrecomprado alerta realizações se perder 18,83.</t>
  </si>
  <si>
    <t>SAPR3</t>
  </si>
  <si>
    <t>SAPR3 está em tendência de alta pelas médias de 21 e 200 dias, mas começa a dar sinal de possível realização. Abaixo dos 9,03 poderia realizar na direção dos suportes 6,99 ou 5,87. Caso supere os 9,4 retomaria sinal de alta com projeções nos 10,6 ou 12,83.</t>
  </si>
  <si>
    <t>SAPR4 está em tendência de alta pelas médias de 21 e 200 dias e vai mantendo sinal de força altista. Acima dos 8,02 pode buscar projeções nos 8,83 ou 10,34. Teria sinal de realização na perda dos 7,81 mirando os 6,38 ou 5,62.</t>
  </si>
  <si>
    <t>SAPR11 está em tendência de alta pelas médias de 21 e 200 dias e vai mantendo sinal de força altista. Acima dos 41,64 pode buscar projeções nos 45,94 ou 54,31. Teria sinal de realização na perda dos 40,38 mirando os 32,39 ou 28,2.</t>
  </si>
  <si>
    <t>SANB3 está em tendência de baixa pelas médias de 21 e 200 dias, mas começa a dar sinais de repiques de alta. Acima dos 14,12 teria sinal de repique altista mirando resistências nos 15,06 ou 15,89. Já uma perda dos 13,71 traria de volta o sinal de baixa projetando de 13,29 a 12,87.</t>
  </si>
  <si>
    <t>SANB4 está em tendência de baixa pelas médias de 21 e 200 dias, mas começa a dar sinais de repiques de alta. Acima dos 14,2 teria sinal de repique altista mirando resistências nos 15,04 ou 15,92. Já uma perda dos 13,61 traria de volta o sinal de baixa projetando de 13,16 a 12,72.</t>
  </si>
  <si>
    <t>SANB11 está em tendência de baixa pelas médias de 21 e 200 dias, mas começa a dar sinais de repiques de alta. Acima dos 28,34 teria sinal de repique altista mirando resistências nos 30,12 ou 31,83. Já uma perda dos 27,34 traria de volta o sinal de baixa projetando de 26,48 a 25,62.</t>
  </si>
  <si>
    <t>SMTO3 está em tendência de alta pelas médias de 21 e 200 dias e vai mantendo sinal de força altista. Acima dos 21,91 pode buscar projeções nos 24,87 ou 29,67. Teria sinal de realização na perda dos 20,53 mirando os 17,11 ou 15,62.</t>
  </si>
  <si>
    <t>SHUL4 está em tendência de alta pelas médias de 21 e 200 dias e vai mantendo sinal de força altista. Acima dos 5,35 pode buscar projeções nos 6,06 ou 7,21. Teria sinal de realização na perda dos 5,06 mirando os 4,2 ou 3,84. O padrão de volume favorece a alta. O IFR sobrecomprado alerta realizações se perder 5,06.</t>
  </si>
  <si>
    <t>SEER3 está em tendência de alta pelas médias de 21 e 200 dias e vai mantendo sinal de força altista. Acima dos 18,06 pode buscar projeções nos 21,35 ou 26,68. Teria sinal de realização na perda dos 17,49 mirando os 12,73 ou 11,08.</t>
  </si>
  <si>
    <t>CSNA3 está em tendência de baixa pelas médias de 21 e 200 dias, mas começa a dar sinais de repiques de alta. Acima dos 6,05 teria sinal de repique altista mirando resistências nos 6,83 ou 7,8. Já uma perda dos 5,84 traria de volta o sinal de baixa projetando de 5,25 a 4,76.</t>
  </si>
  <si>
    <t>SIMH3 está em tendência de alta pelas médias de 21 e 200 dias e vai mantendo sinal de força altista. Acima dos 17,27 pode buscar projeções nos 23,08 ou 32,49. Teria sinal de realização na perda dos 16,34 mirando os 7,86 ou 4,95. O padrão de volume favorece a alta. O IFR sobrecomprado alerta realizações se perder 16,34.</t>
  </si>
  <si>
    <t>SKHY34 está em clara tendência de baixa pelas médias de 21 e 200 dias e segue em movimento de baixa. Abaixo dos 43 pode buscar suportes 36,14 ou 29,28. Teria sinal de repique altista fechando acima dos 45,03 mirando resistências em 65,2 ou 78,91. O IFR sobrevendido alerta para recuperações se superar 45,03</t>
  </si>
  <si>
    <t>SLCE3 está em tendência de alta no longo prazo, teve uma correção no curto prazo, mas pode estar retomando sinal de altas. Acima dos 17,12 pode buscar 18,12 ou 19,1. Abaixo dos 16,52 retomaria sinal de realização mirando suportes em 16,02 ou 15,53.</t>
  </si>
  <si>
    <t>SMFT3 está em tendência de alta pelas médias de 21 e 200 dias e vai mantendo sinal de força altista. Acima dos 26,1 pode buscar projeções nos 32 ou 41,55. Teria sinal de realização na perda dos 25,37 mirando os 16,55 ou 13,59. O padrão de volume favorece a alta. O IFR sobrecomprado alerta realizações se perder 25,37.</t>
  </si>
  <si>
    <t>SPCX34 está em clara tendência de baixa pelas médias de 21 e 200 dias e segue em movimento de baixa. Abaixo dos 47,49 pode buscar suportes 44,09 ou 40,7. Teria sinal de repique altista fechando acima dos 49,72 mirando resistências em 58,47 ou 65,25.</t>
  </si>
  <si>
    <t>STOC34 está em tendência de alta pelas médias de 21 e 200 dias e vai mantendo sinal de força altista. Acima dos 62,19 pode buscar projeções nos 71,65 ou 86,97. Teria sinal de realização na perda dos 57,44 mirando os 46,87 ou 42,13.</t>
  </si>
  <si>
    <t>M2ST34 está em tendência de alta no longo prazo, teve uma correção no curto prazo, mas pode estar retomando sinal de altas. Acima dos 10,5 pode buscar 12,69 ou 14,61. Abaixo dos 9,58 retomaria sinal de realização mirando suportes em 8,61 ou 7,65.</t>
  </si>
  <si>
    <t>SUZB3 está em clara tendência de baixa pelas médias de 21 e 200 dias e segue em movimento de baixa. Abaixo dos 42,26 pode buscar suportes 40,6 ou 38,1. Teria sinal de repique altista fechando acima dos 43,11 mirando resistências em 48,69 ou 53,68.</t>
  </si>
  <si>
    <t>SYNE3 apesar de estar em tendência de baixa no longo prazo pela média de 200 dias, no curto prazo está com sinal de recuperação favorecendo repiques de alta. Acima dos 3,93 pode seguir repique altista na direção resistências nos 4,11 ou 4,49. Caso perca os 3,79 teria sinal de baixa projetando de 3,48 a 3,28.</t>
  </si>
  <si>
    <t>TAEE3 está em tendência de alta pelas médias de 21 e 200 dias e vai mantendo sinal de força altista. Acima dos 15,4 pode buscar projeções nos 16,81 ou 19,1. Teria sinal de realização na perda dos 14,6 mirando os 13,11 ou 12,4. O padrão de volume favorece a alta.</t>
  </si>
  <si>
    <t>TAEE4 está em tendência de alta pelas médias de 21 e 200 dias e vai mantendo sinal de força altista. Acima dos 15,71 pode buscar projeções nos 17,13 ou 19,43. Teria sinal de realização na perda dos 14,97 mirando os 13,41 ou 12,69. O padrão de volume favorece a alta.</t>
  </si>
  <si>
    <t>TAEE11 está em tendência de alta pelas médias de 21 e 200 dias e vai mantendo sinal de força altista. Acima dos 46,91 pode buscar projeções nos 51,32 ou 58,46. Teria sinal de realização na perda dos 44,79 mirando os 39,77 ou 37,56. O padrão de volume favorece a alta.</t>
  </si>
  <si>
    <t>TSMC34 está em tendência de alta no longo prazo, teve uma correção no curto prazo, mas pode estar retomando sinal de altas. Acima dos 268,19 pode buscar 309,32 ou 341,35. Abaixo dos 257,49 retomaria sinal de realização mirando suportes em 241,47 ou 225,45.</t>
  </si>
  <si>
    <t>TASA3</t>
  </si>
  <si>
    <t>TASA3 está em tendência de alta pelas médias de 21 e 200 dias e vai mantendo sinal de força altista. Acima dos 12 pode buscar projeções nos 14,67 ou 19. Teria sinal de realização na perda dos 10,7 mirando os 7,67 ou 6,33. O padrão de volume favorece a alta. O IFR sobrecomprado alerta realizações se perder 10,7.</t>
  </si>
  <si>
    <t>TASA4 está em tendência de alta pelas médias de 21 e 200 dias e vai mantendo sinal de força altista. Acima dos 10,06 pode buscar projeções nos 11,7 ou 14,36. Teria sinal de realização na perda dos 9,15 mirando os 7,4 ou 6,57. O padrão de volume favorece a alta. O IFR sobrecomprado alerta realizações se perder 9,15.</t>
  </si>
  <si>
    <t>TGMA3 está em tendência de alta pelas médias de 21 e 200 dias e vai mantendo sinal de força altista. Acima dos 50,43 pode buscar projeções nos 59,99 ou 75,47. Teria sinal de realização na perda dos 48,38 mirando os 34,95 ou 30,16. O padrão de volume favorece a alta. O IFR sobrecomprado alerta realizações se perder 48,38.</t>
  </si>
  <si>
    <t>VIVT3 apesar de estar em tendência de baixa no longo prazo pela média de 200 dias, no curto prazo está com sinal de recuperação favorecendo repiques de alta. Acima dos 32,64 pode seguir repique altista na direção resistências nos 34,72 ou 38,09. Caso perca os 32 teria sinal de baixa projetando de 29,27 a 28,22.</t>
  </si>
  <si>
    <t>TEND3 apesar de estar em tendência de baixa no longo prazo pela média de 200 dias, no curto prazo está com sinal de recuperação favorecendo repiques de alta. Acima dos 29,18 pode seguir repique altista na direção resistências nos 32,01 ou 35,84. Caso perca os 27,65 teria sinal de baixa projetando de 25,8 a 23,88.</t>
  </si>
  <si>
    <t>TSLA34 está em tendência de baixa pelas médias de 21 e 200 dias, mas começa a dar sinais de repiques de alta. Acima dos 59,15 teria sinal de repique altista mirando resistências nos 62,8 ou 67,36. Já uma perda dos 55,42 traria de volta o sinal de baixa projetando de 53,13 a 50,85.</t>
  </si>
  <si>
    <t>TIMS3 apesar de estar em tendência de baixa no longo prazo pela média de 200 dias, no curto prazo está com sinal de recuperação favorecendo repiques de alta. Acima dos 19,23 pode seguir repique altista na direção resistências nos 20,05 ou 21,37. Caso perca os 18,82 teria sinal de baixa projetando de 17,9 a 17,23.</t>
  </si>
  <si>
    <t>TOTS3 está em tendência de alta pelas médias de 21 e 200 dias e vai mantendo sinal de força altista. Acima dos 42,71 pode buscar projeções nos 48,59 ou 58,11. Teria sinal de realização na perda dos 40,78 mirando os 33,19 ou 30,24. O IFR sobrecomprado alerta realizações se perder 40,78.</t>
  </si>
  <si>
    <t>TFCO4 apesar de estar em tendência de baixa no longo prazo pela média de 200 dias, no curto prazo está com sinal de recuperação favorecendo repiques de alta. Acima dos 14,78 pode seguir repique altista na direção resistências nos 16,18 ou 18,26. Caso perca os 14,23 teria sinal de baixa projetando de 12,81 a 11,76.</t>
  </si>
  <si>
    <t>TRIS3 está em tendência de alta pelas médias de 21 e 200 dias e vai mantendo sinal de força altista. Acima dos 6,88 pode buscar projeções nos 8,17 ou 10,27. Teria sinal de realização na perda dos 6,51 mirando os 4,78 ou 4,13. O IFR sobrecomprado alerta realizações se perder 6,51.</t>
  </si>
  <si>
    <t>TUPY3 está em tendência de alta pelas médias de 21 e 200 dias e vai mantendo sinal de força altista. Acima dos 20,84 pode buscar projeções nos 23,98 ou 29,07. Teria sinal de realização na perda dos 20,23 mirando os 15,75 ou 14,17. O padrão de volume favorece a alta. O IFR sobrecomprado alerta realizações se perder 20,23.</t>
  </si>
  <si>
    <t>U1BE34 está em clara tendência de baixa pelas médias de 21 e 200 dias e segue em movimento de baixa. Abaixo dos 84,8 pode buscar suportes 82,26 ou 79,73. Teria sinal de repique altista fechando acima dos 88 mirando resistências em 92,99 ou 98,05.</t>
  </si>
  <si>
    <t>UGPA3 está em tendência de alta pelas médias de 21 e 200 dias e vai mantendo sinal de força altista. Acima dos 41 pode buscar projeções nos 44,02 ou 48,91. Teria sinal de realização na perda dos 39,23 mirando os 36,11 ou 34,59.</t>
  </si>
  <si>
    <t>FIQE3 está em tendência de alta pelas médias de 21 e 200 dias e vai mantendo sinal de força altista. Acima dos 6,32 pode buscar projeções nos 7,19 ou 8,6. Teria sinal de realização na perda dos 6,15 mirando os 4,91 ou 4,47. O IFR sobrecomprado alerta realizações se perder 6,15.</t>
  </si>
  <si>
    <t>UNIP6 está em tendência de alta pelas médias de 21 e 200 dias e vai mantendo sinal de força altista. Acima dos 62,19 pode buscar projeções nos 66,18 ou 72,64. Teria sinal de realização na perda dos 60,21 mirando os 55,73 ou 53,73. O padrão de volume favorece a alta. O IFR sobrecomprado alerta realizações se perder 60,21.</t>
  </si>
  <si>
    <t>USIM3 está em tendência de baixa pelas médias de 21 e 200 dias, mas começa a dar sinais de repiques de alta. Acima dos 6,63 teria sinal de repique altista mirando resistências nos 7,36 ou 8,06. Já uma perda dos 6,22 traria de volta o sinal de baixa projetando de 5,86 a 5,51.</t>
  </si>
  <si>
    <t>USIM5 está em tendência de baixa pelas médias de 21 e 200 dias, mas começa a dar sinais de repiques de alta. Acima dos 6,88 teria sinal de repique altista mirando resistências nos 7,83 ou 8,59. Já uma perda dos 6,59 traria de volta o sinal de baixa projetando de 6,2 a 5,82.</t>
  </si>
  <si>
    <t>VALE3 está em clara tendência de baixa pelas médias de 21 e 200 dias e segue em movimento de baixa. Abaixo dos 65,41 pode buscar suportes 62,67 ou 59,93. Teria sinal de repique altista fechando acima dos 66,49 mirando resistências em 74,27 ou 79,74. O IFR sobrevendido alerta para recuperações se superar 66,49</t>
  </si>
  <si>
    <t>VLID3 está em tendência de alta pelas médias de 21 e 200 dias e vai mantendo sinal de força altista. Acima dos 20,49 pode buscar projeções nos 22,62 ou 26,08. Teria sinal de realização na perda dos 19,92 mirando os 17,03 ou 15,96. O padrão de volume favorece a alta. O IFR sobrecomprado alerta realizações se perder 19,92.</t>
  </si>
  <si>
    <t>VAMO3 está em tendência de alta pelas médias de 21 e 200 dias e vai mantendo sinal de força altista. Acima dos 6,97 pode buscar projeções nos 9,09 ou 12,53. Teria sinal de realização na perda dos 6,32 mirando os 3,53 ou 2,46. O padrão de volume favorece a alta. O IFR sobrecomprado alerta realizações se perder 6,32.</t>
  </si>
  <si>
    <t>VBBR3 está em tendência de alta no longo prazo, teve uma correção no curto prazo, mas pode estar retomando sinal de altas. Acima dos 37,5 pode buscar 41,27 ou 44,69. Abaixo dos 35,73 retomaria sinal de realização mirando suportes em 34,01 ou 32,3.</t>
  </si>
  <si>
    <t>VISA34 está em tendência de alta pelas médias de 21 e 200 dias, mas começa a dar sinal de possível realização. Abaixo dos 100,44 poderia realizar na direção dos suportes 89,5 ou 85,34. Caso supere os 102,95 retomaria sinal de alta com projeções nos 111,26 ou 124,71.</t>
  </si>
  <si>
    <t>VTRU3 está em tendência de alta pelas médias de 21 e 200 dias e vai mantendo sinal de força altista. Acima dos 20,79 pode buscar projeções nos 24,51 ou 30,53. Teria sinal de realização na perda dos 20,1 mirando os 14,77 ou 12,9. O padrão de volume favorece a alta. O IFR sobrecomprado alerta realizações se perder 20,1.</t>
  </si>
  <si>
    <t>VIVA3 está em tendência de alta pelas médias de 21 e 200 dias e vai mantendo sinal de força altista. Acima dos 28,09 pode buscar projeções nos 29,99 ou 35,41. Teria sinal de realização na perda dos 27,22 mirando os 21,21 ou 18,49.</t>
  </si>
  <si>
    <t>VVEO3 está em tendência de baixa pela média de 200 dias, a parece ter completado movimento de repique de alta de curto prazo e pode estar retomando o movimento baixista. Abaixo dos 1,02 pode seguir em queda na direção dos suportes 0,73 ou 0,61. Teria sinal de repique altista fechando acima dos 1,11 mirando resistências em 1,34 ou 1,72. O IFR sobrecomprado alerta realizações se perder 1,02.</t>
  </si>
  <si>
    <t>VULC3 está em tendência de alta pelas médias de 21 e 200 dias e vai mantendo sinal de força altista. Acima dos 16,6 pode buscar projeções nos 18,7 ou 22,1. Teria sinal de realização na perda dos 15,77 mirando os 13,2 ou 12,14. O padrão de volume favorece a alta. O IFR sobrecomprado alerta realizações se perder 15,77.</t>
  </si>
  <si>
    <t>Walmart Inc</t>
  </si>
  <si>
    <t>WALM34</t>
  </si>
  <si>
    <t>WALM34 está em tendência de baixa pela média de 200 dias, a parece ter completado movimento de repique de alta de curto prazo e pode estar retomando o movimento baixista. Abaixo dos 36,82 pode seguir em queda na direção dos suportes 32 ou 30,01. Teria sinal de repique altista fechando acima dos 38,43 mirando resistências em 42,4 ou 48,83.</t>
  </si>
  <si>
    <t>DISB34 está em tendência de alta pelas médias de 21 e 200 dias, mas começa a dar sinal de possível realização. Abaixo dos 36,7 poderia realizar na direção dos suportes 33,5 ou 32,05. Caso supere os 38,18 retomaria sinal de alta com projeções nos 41,07 ou 45,75.</t>
  </si>
  <si>
    <t>WEGE3 está em tendência de alta no longo prazo, teve uma correção no curto prazo, mas pode estar retomando sinal de altas. Acima dos 48,88 pode buscar 52,71 ou 56,01. Abaixo dos 47,37 retomaria sinal de realização mirando suportes em 45,71 ou 44,06.</t>
  </si>
  <si>
    <t>WIZC3 está em clara tendência de baixa pelas médias de 21 e 200 dias e segue em movimento de baixa. Abaixo dos 6,47 pode buscar suportes 5,63 ou 4,79. Teria sinal de repique altista fechando acima dos 8 mirando resistências em 9,18 ou 10,85. O IFR sobrevendido alerta para recuperações se superar 8</t>
  </si>
  <si>
    <t>YDUQ3 está em tendência de alta pelas médias de 21 e 200 dias e vai mantendo sinal de força altista. Acima dos 14,87 pode buscar projeções nos 17,66 ou 22,19. Teria sinal de realização na perda dos 14,11 mirando os 10,34 ou 8,94. O IFR sobrecomprado alerta realizações se perder 14,11.</t>
  </si>
  <si>
    <t>Zscaler, Inc</t>
  </si>
  <si>
    <t>Z2SC34</t>
  </si>
  <si>
    <t>Z2SC34 está em tendência de alta pelas médias de 21 e 200 dias, mas começa a dar sinal de possível realização. Abaixo dos 35,6 poderia realizar na direção dos suportes 32,88 ou 30,97. Caso supere os 36,04 retomaria sinal de alta com projeções nos 39,05 ou 42,86.</t>
  </si>
  <si>
    <t>BREW11 está em tendência de alta pelas médias de 21 e 200 dias e vai mantendo sinal de força altista. Acima dos 173,54 pode buscar projeções nos 191,4 ou 220,3. Teria sinal de realização na perda dos 171,44 mirando os 144,64 ou 135,7. O padrão de volume favorece a alta. O IFR sobrecomprado alerta realizações se perder 171,44.</t>
  </si>
  <si>
    <t>BCIC11 está em tendência de alta pelas médias de 21 e 200 dias e vai mantendo sinal de força altista. Acima dos 162,37 pode buscar projeções nos 179,29 ou 206,68. Teria sinal de realização na perda dos 160,7 mirando os 134,98 ou 126,51. O padrão de volume favorece a alta. O IFR sobrecomprado alerta realizações se perder 160,7.</t>
  </si>
  <si>
    <t>BDEF11 está em tendência de alta pelas médias de 21 e 200 dias e vai mantendo sinal de força altista. Acima dos 195,1 pode buscar projeções nos 197,6 ou 218,34. Teria sinal de realização na perda dos 194,17 mirando os 164,04 ou 153,66. O padrão de volume favorece a alta. O IFR sobrecomprado alerta realizações se perder 194,17.</t>
  </si>
  <si>
    <t>DOLA11 está em clara tendência de baixa pelas médias de 21 e 200 dias e segue em movimento de baixa. Abaixo dos 9,99 pode buscar suportes 9,88 ou 9,7. Teria sinal de repique altista fechando acima dos 10,09 mirando resistências em 10,44 ou 10,78.</t>
  </si>
  <si>
    <t>BBOV11 está em tendência de alta pelas médias de 21 e 200 dias e vai mantendo sinal de força altista. Acima dos 111,5 pode buscar projeções nos 121,45 ou 137,56. Teria sinal de realização na perda dos 108,74 mirando os 95,39 ou 90,41. O IFR sobrecomprado alerta realizações se perder 108,74.</t>
  </si>
  <si>
    <t>DOLB11 está em clara tendência de baixa pelas médias de 21 e 200 dias e segue em movimento de baixa. Abaixo dos 95,2 pode buscar suportes 93,42 ou 91,64. Teria sinal de repique altista fechando acima dos 97,67 mirando resistências em 99,18 ou 102,73.</t>
  </si>
  <si>
    <t>SPBZ11 está em tendência de alta pelas médias de 21 e 200 dias e vai mantendo sinal de força altista. Acima dos 124,53 pode buscar projeções nos 125,75 ou 129,24. Teria sinal de realização na perda dos 123,52 mirando os 120,09 ou 118,34. O padrão de volume favorece a alta.</t>
  </si>
  <si>
    <t>BZEQ11 apesar de estar em tendência de baixa no longo prazo pela média de 200 dias, no curto prazo está com sinal de recuperação favorecendo repiques de alta. Acima dos 118,01 pode seguir repique altista na direção resistências nos 120 ou 130,61. Caso perca os 117,24 teria sinal de baixa projetando de 102,83 a 97,52. O IFR sobrecomprado alerta realizações se perder 117,24.</t>
  </si>
  <si>
    <t>AUVP11 está em tendência de alta pelas médias de 21 e 200 dias e vai mantendo sinal de força altista. Acima dos 153,91 pode buscar projeções nos 169,64 ou 195,1. Teria sinal de realização na perda dos 151,19 mirando os 128,45 ou 120,58. O IFR sobrecomprado alerta realizações se perder 151,19.</t>
  </si>
  <si>
    <t>BOVB11 está em tendência de alta pelas médias de 21 e 200 dias e vai mantendo sinal de força altista. Acima dos 215,38 pode buscar projeções nos 233,17 ou 261,96. Teria sinal de realização na perda dos 211,81 mirando os 186,59 ou 177,69. O padrão de volume favorece a alta. O IFR sobrecomprado alerta realizações se perder 211,81.</t>
  </si>
  <si>
    <t>COIN11 está em tendência de alta no longo prazo, teve uma correção no curto prazo, mas pode estar retomando sinal de altas. Acima dos 44,5 pode buscar 47,71 ou 50,88. Abaixo dos 42,58 retomaria sinal de realização mirando suportes em 40,99 ou 39,4.</t>
  </si>
  <si>
    <t>SPYI11 apesar de estar em tendência de alta no longo prazo pela média de 200 dias, no curto prazo está em realização. Abaixo dos 104,89 pode seguir em baixa no curto prazo mirando suportes em 103,12 ou 101,36. Teria sinal de retomada altista fechando acima dos 106,25 mirando resistências em 110,59 ou 114,11.</t>
  </si>
  <si>
    <t>Etf BV Xbci</t>
  </si>
  <si>
    <t>XBCI11</t>
  </si>
  <si>
    <t>XBCI11 está em tendência de baixa pelas médias de 21 e 200 dias, mas começa a dar sinais de repiques de alta. Acima dos 94,39 teria sinal de repique altista mirando resistências nos 105,62 ou 115,51. Já uma perda dos 89,61 traria de volta o sinal de baixa projetando de 84,66 a 79,71.</t>
  </si>
  <si>
    <t>QQQI11 apesar de estar em tendência de alta no longo prazo pela média de 200 dias, no curto prazo está em realização. Abaixo dos 91,98 pode seguir em baixa no curto prazo mirando suportes em 89,34 ou 86,71. Teria sinal de retomada altista fechando acima dos 93,23 mirando resistências em 100,5 ou 105,76.</t>
  </si>
  <si>
    <t>Global X Copper Miners</t>
  </si>
  <si>
    <t>BCPX39</t>
  </si>
  <si>
    <t>BCPX39 está em clara tendência de baixa pelas médias de 21 e 200 dias e segue em movimento de baixa. Abaixo dos 39 pode buscar suportes 36,79 ou 34,58. Teria sinal de repique altista fechando acima dos 40,38 mirando resistências em 46,15 ou 50,56.</t>
  </si>
  <si>
    <t>BITH11 apesar de estar em tendência de alta no longo prazo pela média de 200 dias, no curto prazo está em realização. Abaixo dos 90,7 pode seguir em baixa no curto prazo mirando suportes em 87,06 ou 83,43. Teria sinal de retomada altista fechando acima dos 94,01 mirando resistências em 102,46 ou 109,72.</t>
  </si>
  <si>
    <t>ETHE11 está em tendência de alta no longo prazo, teve uma correção no curto prazo, mas pode estar retomando sinal de altas. Acima dos 35,85 pode buscar 41,79 ou 46,59. Abaixo dos 34,01 retomaria sinal de realização mirando suportes em 31,6 ou 29,2.</t>
  </si>
  <si>
    <t>HASH11 está em tendência de alta no longo prazo, teve uma correção no curto prazo, mas pode estar retomando sinal de altas. Acima dos 53,75 pode buscar 59,64 ou 64,44. Abaixo dos 51,86 retomaria sinal de realização mirando suportes em 49,45 ou 47,05.</t>
  </si>
  <si>
    <t>CHIP11 apesar de estar em tendência de alta no longo prazo pela média de 200 dias, no curto prazo está em realização. Abaixo dos 33,1 pode seguir em baixa no curto prazo mirando suportes em 30,68 ou 28,26. Teria sinal de retomada altista fechando acima dos 35,09 mirando resistências em 40,93 ou 45,76. O IFR sobrevendido alerta para recuperações se superar 35,09</t>
  </si>
  <si>
    <t>Investo Usbd</t>
  </si>
  <si>
    <t>USDB11</t>
  </si>
  <si>
    <t>USDB11 está em clara tendência de baixa pelas médias de 21 e 200 dias e segue em movimento de baixa. Abaixo dos 94,5 pode buscar suportes 92,65 ou 90,84. Teria sinal de repique altista fechando acima dos 95,69 mirando resistências em 98,49 ou 102,09.</t>
  </si>
  <si>
    <t>WRLD11 apesar de estar em tendência de alta no longo prazo pela média de 200 dias, no curto prazo está em realização. Abaixo dos 140,8 pode seguir em baixa no curto prazo mirando suportes em 137,64 ou 134,49. Teria sinal de retomada altista fechando acima dos 143,76 mirando resistências em 151 ou 157,3.</t>
  </si>
  <si>
    <t>Investobest</t>
  </si>
  <si>
    <t>BEST11</t>
  </si>
  <si>
    <t>BEST11 está em tendência de alta pelas médias de 21 e 200 dias e vai mantendo sinal de força altista. Acima dos 134,75 pode buscar projeções nos 147,99 ou 169,42. Teria sinal de realização na perda dos 130,69 mirando os 113,32 ou 106,69. O padrão de volume favorece a alta. O IFR sobrecomprado alerta realizações se perder 130,69.</t>
  </si>
  <si>
    <t>BTER11 apesar de estar em tendência de baixa no longo prazo pela média de 200 dias, no curto prazo está com sinal de recuperação favorecendo repiques de alta. Acima dos 24,44 pode seguir repique altista na direção resistências nos 25,99 ou 29,17. Caso perca os 24,08 teria sinal de baixa projetando de 20,83 a 19,23. O padrão de volume favorece a alta. O IFR sobrecomprado alerta realizações se perder 24,08.</t>
  </si>
  <si>
    <t>GPUS11 apesar de estar em tendência de alta no longo prazo pela média de 200 dias, no curto prazo está em realização. Abaixo dos 116,21 pode seguir em baixa no curto prazo mirando suportes em 113,75 ou 111,3. Teria sinal de retomada altista fechando acima dos 117,68 mirando resistências em 124,14 ou 129,04.</t>
  </si>
  <si>
    <t>UTLL11 está em tendência de alta pelas médias de 21 e 200 dias e vai mantendo sinal de força altista. Acima dos 146,6 pode buscar projeções nos 161,98 ou 186,88. Teria sinal de realização na perda dos 141,59 mirando os 121,7 ou 114. O padrão de volume favorece a alta. O IFR sobrecomprado alerta realizações se perder 141,59.</t>
  </si>
  <si>
    <t>VWRA11 está em tendência de alta no longo prazo, teve uma correção no curto prazo, mas pode estar retomando sinal de altas. Acima dos 110,61 pode buscar 116,01 ou 120,03. Abaixo dos 109,5 retomaria sinal de realização mirando suportes em 107,48 ou 105,47.</t>
  </si>
  <si>
    <t>BTLT39 está em tendência de baixa pelas médias de 21 e 200 dias, mas começa a dar sinais de repiques de alta. Acima dos 26,9 teria sinal de repique altista mirando resistências nos 28,5 ou 30,4. Já uma perda dos 26,68 traria de volta o sinal de baixa projetando de 25,42 a 24,46.</t>
  </si>
  <si>
    <t>IBIT39 está em tendência de alta no longo prazo, teve uma correção no curto prazo, mas pode estar retomando sinal de altas. Acima dos 78,79 pode buscar 86 ou 92,25. Abaixo dos 75,88 retomaria sinal de realização mirando suportes em 72,75 ou 69,62.</t>
  </si>
  <si>
    <t>BOVA11 está em tendência de alta pelas médias de 21 e 200 dias e vai mantendo sinal de força altista. Acima dos 207 pode buscar projeções nos 224,5 ou 252,82. Teria sinal de realização na perda dos 203,21 mirando os 178,68 ou 169,92. O padrão de volume favorece a alta. O IFR sobrecomprado alerta realizações se perder 203,21.</t>
  </si>
  <si>
    <t>Ishares Cap5</t>
  </si>
  <si>
    <t>CAPE11</t>
  </si>
  <si>
    <t>CAPE11 está em tendência de alta pelas médias de 21 e 200 dias e vai mantendo sinal de força altista. Acima dos 167,43 pode buscar projeções nos 181,82 ou 205,11. Teria sinal de realização na perda dos 165,45 mirando os 144,14 ou 136,94. O padrão de volume favorece a alta. O IFR sobrecomprado alerta realizações se perder 165,45.</t>
  </si>
  <si>
    <t>BIVB39 apesar de estar em tendência de alta no longo prazo pela média de 200 dias, no curto prazo está em realização. Abaixo dos 95,95 pode seguir em baixa no curto prazo mirando suportes em 94,25 ou 92,55. Teria sinal de retomada altista fechando acima dos 97,31 mirando resistências em 101,45 ou 104,84.</t>
  </si>
  <si>
    <t>EWBZ11 está em tendência de alta pelas médias de 21 e 200 dias e vai mantendo sinal de força altista. Acima dos 156,33 pode buscar projeções nos 173,79 ou 202,05. Teria sinal de realização na perda dos 154,82 mirando os 128,07 ou 119,33. O padrão de volume favorece a alta. O IFR sobrecomprado alerta realizações se perder 154,82.</t>
  </si>
  <si>
    <t>Ishares Ibrx Indice Brasil</t>
  </si>
  <si>
    <t>BRAX11</t>
  </si>
  <si>
    <t>BRAX11 está em tendência de alta pelas médias de 21 e 200 dias e vai mantendo sinal de força altista. Acima dos 175,19 pode buscar projeções nos 178,77 ou 195,25. Teria sinal de realização na perda dos 172,82 mirando os 152,1 ou 143,85. O IFR sobrecomprado alerta realizações se perder 172,82.</t>
  </si>
  <si>
    <t>BACW39 apesar de estar em tendência de alta no longo prazo pela média de 200 dias, no curto prazo está em realização. Abaixo dos 79,39 pode seguir em baixa no curto prazo mirando suportes em 77,87 ou 76,36. Teria sinal de retomada altista fechando acima dos 80,11 mirando resistências em 84,29 ou 87,31.</t>
  </si>
  <si>
    <t>iShares MSCI South Korea Capped ETF</t>
  </si>
  <si>
    <t>BEWY39</t>
  </si>
  <si>
    <t>BEWY39 está em tendência de baixa pelas médias de 21 e 200 dias, mas começa a dar sinais de repiques de alta. Acima dos 100,48 teria sinal de repique altista mirando resistências nos 126,06 ou 145,29. Já uma perda dos 94,94 traria de volta o sinal de baixa projetando de 85,32 a 75,7.</t>
  </si>
  <si>
    <t>IVVB11 apesar de estar em tendência de alta no longo prazo pela média de 200 dias, no curto prazo está em realização. Abaixo dos 432,2 pode seguir em baixa no curto prazo mirando suportes em 424,34 ou 416,49. Teria sinal de retomada altista fechando acima dos 438,54 mirando resistências em 457,62 ou 473,32.</t>
  </si>
  <si>
    <t>iShares S&amp;P 500 Growth Index</t>
  </si>
  <si>
    <t>BIVW39</t>
  </si>
  <si>
    <t>BIVW39 apesar de estar em tendência de alta no longo prazo pela média de 200 dias, no curto prazo está em realização. Abaixo dos 87,31 pode seguir em baixa no curto prazo mirando suportes em 85,16 ou 83,02. Teria sinal de retomada altista fechando acima dos 87,92 mirando resistências em 94,24 ou 98,52.</t>
  </si>
  <si>
    <t>BSLV39 está em tendência de baixa pelas médias de 21 e 200 dias, mas começa a dar sinais de repiques de alta. Acima dos 88,21 teria sinal de repique altista mirando resistências nos 103,6 ou 115,66. Já uma perda dos 84,08 traria de volta o sinal de baixa projetando de 78,04 a 72,01.</t>
  </si>
  <si>
    <t>SMAL11 está em tendência de alta pelas médias de 21 e 200 dias e vai mantendo sinal de força altista. Acima dos 139,8 pode buscar projeções nos 159,43 ou 191,2. Teria sinal de realização na perda dos 136,6 mirando os 108,03 ou 98,21. O padrão de volume favorece a alta. O IFR sobrecomprado alerta realizações se perder 136,6.</t>
  </si>
  <si>
    <t>BOVV11 está em tendência de alta pelas médias de 21 e 200 dias e vai mantendo sinal de força altista. Acima dos 218 pode buscar projeções nos 236,84 ou 267,34. Teria sinal de realização na perda dos 213,42 mirando os 187,5 ou 178,07. O padrão de volume favorece a alta. O IFR sobrecomprado alerta realizações se perder 213,42.</t>
  </si>
  <si>
    <t>DIVO11 está em tendência de alta pelas médias de 21 e 200 dias e vai mantendo sinal de força altista. Acima dos 148,71 pode buscar projeções nos 161,01 ou 180,92. Teria sinal de realização na perda dos 145,37 mirando os 128,8 ou 122,64. O padrão de volume favorece a alta.</t>
  </si>
  <si>
    <t>FIND11 está em tendência de alta pelas médias de 21 e 200 dias e vai mantendo sinal de força altista. Acima dos 227,45 pode buscar projeções nos 234 ou 263,38. Teria sinal de realização na perda dos 220,29 mirando os 186,45 ou 171,75. O padrão de volume favorece a alta. O IFR sobrecomprado alerta realizações se perder 220,29.</t>
  </si>
  <si>
    <t>MATB11 está em tendência de baixa pelas médias de 21 e 200 dias, mas começa a dar sinais de repiques de alta. Acima dos 62,66 teria sinal de repique altista mirando resistências nos 67,3 ou 71,29. Já uma perda dos 62,14 traria de volta o sinal de baixa projetando de 60,84 a 58,84.</t>
  </si>
  <si>
    <t>SMAC11 está em tendência de alta pelas médias de 21 e 200 dias e vai mantendo sinal de força altista. Acima dos 72,76 pode buscar projeções nos 82,79 ou 99,02. Teria sinal de realização na perda dos 70,53 mirando os 56,53 ou 51,51. O padrão de volume favorece a alta. O IFR sobrecomprado alerta realizações se perder 70,53.</t>
  </si>
  <si>
    <t>SPXR11 está em tendência de alta pelas médias de 21 e 200 dias e vai mantendo sinal de força altista. Acima dos 76,74 pode buscar projeções nos 77,98 ou 79,69. Teria sinal de realização na perda dos 75,21 mirando os 74,35 ou 73,49.</t>
  </si>
  <si>
    <t>SPXI11 apesar de estar em tendência de alta no longo prazo pela média de 200 dias, no curto prazo está em realização. Abaixo dos 52,66 pode seguir em baixa no curto prazo mirando suportes em 51,72 ou 50,78. Teria sinal de retomada altista fechando acima dos 53,39 mirando resistências em 55,69 ou 57,56.</t>
  </si>
  <si>
    <t>TECK11 apesar de estar em tendência de alta no longo prazo pela média de 200 dias, no curto prazo está em realização. Abaixo dos 121,21 pode seguir em baixa no curto prazo mirando suportes em 118,07 ou 114,93. Teria sinal de retomada altista fechando acima dos 123,06 mirando resistências em 131,37 ou 137,64.</t>
  </si>
  <si>
    <t>UTLI11 apesar de estar em tendência de baixa no longo prazo pela média de 200 dias, no curto prazo está com sinal de recuperação favorecendo repiques de alta. Acima dos 61,13 pode seguir repique altista na direção resistências nos 67,76 ou 78,5. Caso perca os 59,21 teria sinal de baixa projetando de 50,39 a 47,07. O padrão de volume favorece a alta.</t>
  </si>
  <si>
    <t>NSDV11 está em tendência de alta pelas médias de 21 e 200 dias e vai mantendo sinal de força altista. Acima dos 170,28 pode buscar projeções nos 175 ou 189,37. Teria sinal de realização na perda dos 167,55 mirando os 151,74 ou 144,55.</t>
  </si>
  <si>
    <t>HIGH11 está em tendência de alta pelas médias de 21 e 200 dias e vai mantendo sinal de força altista. Acima dos 116,4 pode buscar projeções nos 137,02 ou 170,4. Teria sinal de realização na perda dos 111,7 mirando os 83,02 ou 72,7. O padrão de volume favorece a alta. O IFR sobrecomprado alerta realizações se perder 111,7.</t>
  </si>
  <si>
    <t>IBOB11 está em tendência de alta pelas médias de 21 e 200 dias e vai mantendo sinal de força altista. Acima dos 173,6 pode buscar projeções nos 188,26 ou 211,99. Teria sinal de realização na perda dos 170,81 mirando os 149,87 ou 142,53. O padrão de volume favorece a alta. O IFR sobrecomprado alerta realizações se perder 170,81.</t>
  </si>
  <si>
    <t>QBTC11 está em tendência de alta no longo prazo, teve uma correção no curto prazo, mas pode estar retomando sinal de altas. Acima dos 25,09 pode buscar 27,3 ou 29,19. Abaixo dos 24,24 retomaria sinal de realização mirando suportes em 23,29 ou 22,34.</t>
  </si>
  <si>
    <t>QLBR11 está em tendência de alta pelas médias de 21 e 200 dias e vai mantendo sinal de força altista. Acima dos 146,7 pode buscar projeções nos 166,13 ou 197,58. Teria sinal de realização na perda dos 142,49 mirando os 115,25 ou 105,53. O padrão de volume favorece a alta. O IFR sobrecomprado alerta realizações se perder 142,49.</t>
  </si>
  <si>
    <t>ACWI11 apesar de estar em tendência de alta no longo prazo pela média de 200 dias, no curto prazo está em realização. Abaixo dos 16,61 pode seguir em baixa no curto prazo mirando suportes em 16,27 ou 15,93. Teria sinal de retomada altista fechando acima dos 16,83 mirando resistências em 17,7 ou 18,37.</t>
  </si>
  <si>
    <t>XINA11 está em clara tendência de baixa pelas médias de 21 e 200 dias e segue em movimento de baixa. Abaixo dos 6,61 pode buscar suportes 6,4 ou 6,2. Teria sinal de repique altista fechando acima dos 6,67 mirando resistências em 7,26 ou 7,66.</t>
  </si>
  <si>
    <t>DOLX11 está em clara tendência de baixa pelas médias de 21 e 200 dias e segue em movimento de baixa. Abaixo dos 46,62 pode buscar suportes 45,7 ou 43,84. Teria sinal de repique altista fechando acima dos 47,49 mirando resistências em 51,7 ou 55,4.</t>
  </si>
  <si>
    <t>BOVX11 está em tendência de alta pelas médias de 21 e 200 dias e vai mantendo sinal de força altista. Acima dos 21,73 pode buscar projeções nos 23,63 ou 26,71. Teria sinal de realização na perda dos 21,23 mirando os 18,65 ou 17,69. O IFR sobrecomprado alerta realizações se perder 21,23.</t>
  </si>
  <si>
    <t>NASD11 apesar de estar em tendência de alta no longo prazo pela média de 200 dias, no curto prazo está em realização. Abaixo dos 20,44 pode seguir em baixa no curto prazo mirando suportes em 19,77 ou 19,1. Teria sinal de retomada altista fechando acima dos 20,72 mirando resistências em 22,6 ou 23,93. O IFR sobrevendido alerta para recuperações se superar 20,72</t>
  </si>
  <si>
    <t>GOLD11 está em clara tendência de baixa pelas médias de 21 e 200 dias e segue em movimento de baixa. Abaixo dos 21,1 pode buscar suportes 20,46 ou 19,82. Teria sinal de repique altista fechando acima dos 21,6 mirando resistências em 23,17 ou 24,44.</t>
  </si>
  <si>
    <t>GOLX11 está em clara tendência de baixa pelas médias de 21 e 200 dias e segue em movimento de baixa. Abaixo dos 49,15 pode buscar suportes 48 ou 46,76. Teria sinal de repique altista fechando acima dos 49,78 mirando resistências em 52,01 ou 54,48.</t>
  </si>
  <si>
    <t>XCAP11 apesar de estar em tendência de baixa no longo prazo pela média de 200 dias, no curto prazo está com sinal de recuperação favorecendo repiques de alta. Acima dos 65,9 pode seguir repique altista na direção resistências nos 75,02 ou 89,79. Caso perca os 63,7 teria sinal de baixa projetando de 51,13 a 46,56. O padrão de volume favorece a alta. O IFR sobrecomprado alerta realizações se perder 63,7.</t>
  </si>
  <si>
    <t>UTEC11 apesar de estar em tendência de alta no longo prazo pela média de 200 dias, no curto prazo está em realização. Abaixo dos 28,44 pode seguir em baixa no curto prazo mirando suportes em 27,35 ou 26,27. Teria sinal de retomada altista fechando acima dos 28,75 mirando resistências em 31,95 ou 34,11. O IFR sobrevendido alerta para recuperações se superar 28,75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</si>
</sst>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339"/>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206</v>
      </c>
      <c r="X3" s="50">
        <f>X7-X10</f>
        <v>60</v>
      </c>
      <c r="Y3" s="51">
        <f>W3/(X3+W3)</f>
        <v>0.77443609022556392</v>
      </c>
      <c r="Z3" s="35" t="s">
        <v>11</v>
      </c>
    </row>
    <row r="4" spans="2:28" ht="15" customHeight="1" x14ac:dyDescent="0.25">
      <c r="B4" s="3"/>
      <c r="C4" s="26"/>
      <c r="D4" s="27"/>
      <c r="E4" s="27"/>
      <c r="F4" s="27"/>
      <c r="G4" s="27"/>
      <c r="H4" s="27"/>
      <c r="I4" s="27"/>
      <c r="J4" s="27"/>
      <c r="K4" s="27"/>
      <c r="L4" s="27"/>
      <c r="M4" s="27"/>
      <c r="N4" s="27"/>
      <c r="O4" s="28"/>
      <c r="P4" s="53"/>
      <c r="Q4" s="27"/>
      <c r="R4" s="29"/>
      <c r="S4" s="20"/>
      <c r="Y4" s="52">
        <f>U10</f>
        <v>0.32692307692307693</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223</v>
      </c>
      <c r="X7" s="33">
        <f>COUNTIF($Q$17:$Q$352,"Baixa")</f>
        <v>95</v>
      </c>
      <c r="Y7" s="33"/>
      <c r="Z7" s="33">
        <f>W7+X7</f>
        <v>318</v>
      </c>
    </row>
    <row r="8" spans="2:28" ht="15" customHeight="1" x14ac:dyDescent="0.25">
      <c r="B8" s="3"/>
      <c r="C8" s="26"/>
      <c r="D8" s="27"/>
      <c r="E8" s="27"/>
      <c r="F8" s="27"/>
      <c r="G8" s="27"/>
      <c r="H8" s="27"/>
      <c r="I8" s="27"/>
      <c r="J8" s="27"/>
      <c r="K8" s="27"/>
      <c r="L8" s="27"/>
      <c r="M8" s="27"/>
      <c r="N8" s="27"/>
      <c r="O8" s="28"/>
      <c r="P8" s="53"/>
      <c r="Q8" s="27"/>
      <c r="R8" s="29"/>
      <c r="S8" s="20"/>
      <c r="W8" s="34">
        <f>W7/Z7</f>
        <v>0.70125786163522008</v>
      </c>
      <c r="X8" s="34">
        <f>X7/Z7</f>
        <v>0.29874213836477986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52</v>
      </c>
      <c r="V9" s="49" t="s">
        <v>14</v>
      </c>
      <c r="W9" s="45">
        <f>SUMIF(D17:D352,"=*34*",E17:E352)/U9</f>
        <v>4.1923076923076925</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0.32692307692307693</v>
      </c>
      <c r="V10" s="44" t="s">
        <v>9</v>
      </c>
      <c r="W10" s="47">
        <f>COUNTIFS(D17:D352,"=*34*",Q17:Q352,"Alta")</f>
        <v>17</v>
      </c>
      <c r="X10" s="48">
        <f>U9-W10</f>
        <v>35</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46316</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e vai mantendo sinal de força altista. Acima dos 19,3 pode buscar projeções nos 21,08 ou 23,97. Teria sinal de realização na perda dos 17,99 mirando os 16,41 ou 15,51.</v>
      </c>
    </row>
    <row r="17" spans="2:260" s="12" customFormat="1" ht="75" customHeight="1" x14ac:dyDescent="0.25">
      <c r="B17" s="3"/>
      <c r="C17" s="9" t="s">
        <v>24</v>
      </c>
      <c r="D17" s="16" t="s">
        <v>25</v>
      </c>
      <c r="E17" s="16">
        <v>6</v>
      </c>
      <c r="F17" s="15">
        <v>13.3</v>
      </c>
      <c r="G17" s="15">
        <v>11.35</v>
      </c>
      <c r="H17" s="15">
        <v>9.4</v>
      </c>
      <c r="I17" s="14"/>
      <c r="J17" s="15">
        <v>14.05</v>
      </c>
      <c r="K17" s="15">
        <v>17.940000000000001</v>
      </c>
      <c r="L17" s="15">
        <v>24.24</v>
      </c>
      <c r="M17" s="54"/>
      <c r="N17" s="15">
        <v>76.501671676000001</v>
      </c>
      <c r="O17" s="15">
        <v>30.014201142999998</v>
      </c>
      <c r="P17" s="15" t="s">
        <v>26</v>
      </c>
      <c r="Q17" s="16" t="s">
        <v>27</v>
      </c>
      <c r="R17" s="37" t="s">
        <v>614</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28.99</v>
      </c>
      <c r="G18" s="14">
        <v>26.57</v>
      </c>
      <c r="H18" s="14">
        <v>24.15</v>
      </c>
      <c r="I18" s="14"/>
      <c r="J18" s="14">
        <v>29.93</v>
      </c>
      <c r="K18" s="14">
        <v>34.76</v>
      </c>
      <c r="L18" s="14">
        <v>42.58</v>
      </c>
      <c r="M18" s="54"/>
      <c r="N18" s="14">
        <v>72.574986706999994</v>
      </c>
      <c r="O18" s="31">
        <v>22.099303048000003</v>
      </c>
      <c r="P18" s="31" t="s">
        <v>27</v>
      </c>
      <c r="Q18" s="17" t="s">
        <v>27</v>
      </c>
      <c r="R18" s="38" t="s">
        <v>615</v>
      </c>
      <c r="S18" s="10"/>
      <c r="T18" s="11"/>
      <c r="U18" s="11"/>
      <c r="V18" s="11"/>
      <c r="W18" s="36">
        <f>SUM(E17:E352)/X18</f>
        <v>6.9133126934984519</v>
      </c>
      <c r="X18" s="11">
        <f>COUNT(E17:E352)</f>
        <v>323</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6</v>
      </c>
      <c r="F19" s="15">
        <v>329.92</v>
      </c>
      <c r="G19" s="15">
        <v>283.8</v>
      </c>
      <c r="H19" s="15">
        <v>237.68</v>
      </c>
      <c r="I19" s="14"/>
      <c r="J19" s="15">
        <v>342.64</v>
      </c>
      <c r="K19" s="15">
        <v>434.87</v>
      </c>
      <c r="L19" s="15">
        <v>584.12</v>
      </c>
      <c r="M19" s="54"/>
      <c r="N19" s="15">
        <v>30.074480205</v>
      </c>
      <c r="O19" s="15">
        <v>28.334580449000001</v>
      </c>
      <c r="P19" s="15" t="s">
        <v>27</v>
      </c>
      <c r="Q19" s="16" t="s">
        <v>26</v>
      </c>
      <c r="R19" s="37" t="s">
        <v>616</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19.14</v>
      </c>
      <c r="G20" s="14">
        <v>16.91</v>
      </c>
      <c r="H20" s="14">
        <v>14.68</v>
      </c>
      <c r="I20" s="14"/>
      <c r="J20" s="14">
        <v>19.55</v>
      </c>
      <c r="K20" s="14">
        <v>24</v>
      </c>
      <c r="L20" s="14">
        <v>31.21</v>
      </c>
      <c r="M20" s="54"/>
      <c r="N20" s="14">
        <v>39.558322574000002</v>
      </c>
      <c r="O20" s="31">
        <v>7.5025587228999999</v>
      </c>
      <c r="P20" s="31" t="s">
        <v>26</v>
      </c>
      <c r="Q20" s="17" t="s">
        <v>26</v>
      </c>
      <c r="R20" s="38" t="s">
        <v>617</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504</v>
      </c>
      <c r="D21" s="16" t="s">
        <v>505</v>
      </c>
      <c r="E21" s="16">
        <v>9</v>
      </c>
      <c r="F21" s="15">
        <v>6.81</v>
      </c>
      <c r="G21" s="15">
        <v>5.82</v>
      </c>
      <c r="H21" s="15">
        <v>4.83</v>
      </c>
      <c r="I21" s="14"/>
      <c r="J21" s="15">
        <v>7.11</v>
      </c>
      <c r="K21" s="15">
        <v>9.08</v>
      </c>
      <c r="L21" s="15">
        <v>12.27</v>
      </c>
      <c r="M21" s="54"/>
      <c r="N21" s="15">
        <v>89.610193019999997</v>
      </c>
      <c r="O21" s="15">
        <v>14.800456761</v>
      </c>
      <c r="P21" s="15" t="s">
        <v>27</v>
      </c>
      <c r="Q21" s="16" t="s">
        <v>27</v>
      </c>
      <c r="R21" s="37" t="s">
        <v>618</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10</v>
      </c>
      <c r="F22" s="14">
        <v>35.35</v>
      </c>
      <c r="G22" s="14">
        <v>31.81</v>
      </c>
      <c r="H22" s="14">
        <v>28.28</v>
      </c>
      <c r="I22" s="14"/>
      <c r="J22" s="14">
        <v>36.1</v>
      </c>
      <c r="K22" s="14">
        <v>43.16</v>
      </c>
      <c r="L22" s="14">
        <v>54.58</v>
      </c>
      <c r="M22" s="54"/>
      <c r="N22" s="14">
        <v>79.018070742000006</v>
      </c>
      <c r="O22" s="31">
        <v>272.87663757000001</v>
      </c>
      <c r="P22" s="31" t="s">
        <v>27</v>
      </c>
      <c r="Q22" s="17" t="s">
        <v>27</v>
      </c>
      <c r="R22" s="38" t="s">
        <v>619</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7</v>
      </c>
      <c r="F23" s="15">
        <v>17.73</v>
      </c>
      <c r="G23" s="15">
        <v>15.29</v>
      </c>
      <c r="H23" s="15">
        <v>12.86</v>
      </c>
      <c r="I23" s="14"/>
      <c r="J23" s="15">
        <v>18.68</v>
      </c>
      <c r="K23" s="15">
        <v>23.54</v>
      </c>
      <c r="L23" s="15">
        <v>31.42</v>
      </c>
      <c r="M23" s="54"/>
      <c r="N23" s="15">
        <v>72.598999382000002</v>
      </c>
      <c r="O23" s="15">
        <v>45.172596619000004</v>
      </c>
      <c r="P23" s="15" t="s">
        <v>27</v>
      </c>
      <c r="Q23" s="16" t="s">
        <v>27</v>
      </c>
      <c r="R23" s="37" t="s">
        <v>620</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0</v>
      </c>
      <c r="F24" s="14">
        <v>141.41999999999999</v>
      </c>
      <c r="G24" s="14">
        <v>132.02000000000001</v>
      </c>
      <c r="H24" s="14">
        <v>122.62</v>
      </c>
      <c r="I24" s="14"/>
      <c r="J24" s="14">
        <v>144</v>
      </c>
      <c r="K24" s="14">
        <v>162.79</v>
      </c>
      <c r="L24" s="14">
        <v>193.19</v>
      </c>
      <c r="M24" s="54"/>
      <c r="N24" s="14">
        <v>38.209520173000001</v>
      </c>
      <c r="O24" s="31">
        <v>51.061025084000001</v>
      </c>
      <c r="P24" s="31" t="s">
        <v>26</v>
      </c>
      <c r="Q24" s="17" t="s">
        <v>26</v>
      </c>
      <c r="R24" s="38" t="s">
        <v>621</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7</v>
      </c>
      <c r="F25" s="15">
        <v>38.49</v>
      </c>
      <c r="G25" s="15">
        <v>35.29</v>
      </c>
      <c r="H25" s="15">
        <v>32.090000000000003</v>
      </c>
      <c r="I25" s="14"/>
      <c r="J25" s="15">
        <v>40.950000000000003</v>
      </c>
      <c r="K25" s="15">
        <v>47.34</v>
      </c>
      <c r="L25" s="15">
        <v>57.69</v>
      </c>
      <c r="M25" s="54"/>
      <c r="N25" s="15">
        <v>70.591033905000003</v>
      </c>
      <c r="O25" s="15">
        <v>55.491205714000003</v>
      </c>
      <c r="P25" s="15" t="s">
        <v>27</v>
      </c>
      <c r="Q25" s="16" t="s">
        <v>27</v>
      </c>
      <c r="R25" s="37" t="s">
        <v>622</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7</v>
      </c>
      <c r="F26" s="14">
        <v>65.38</v>
      </c>
      <c r="G26" s="14">
        <v>60.79</v>
      </c>
      <c r="H26" s="14">
        <v>56.2</v>
      </c>
      <c r="I26" s="14"/>
      <c r="J26" s="14">
        <v>66.61</v>
      </c>
      <c r="K26" s="14">
        <v>75.78</v>
      </c>
      <c r="L26" s="14">
        <v>90.62</v>
      </c>
      <c r="M26" s="54"/>
      <c r="N26" s="14">
        <v>55.750796080999997</v>
      </c>
      <c r="O26" s="31">
        <v>45.722238849</v>
      </c>
      <c r="P26" s="31" t="s">
        <v>27</v>
      </c>
      <c r="Q26" s="17" t="s">
        <v>27</v>
      </c>
      <c r="R26" s="38" t="s">
        <v>623</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9</v>
      </c>
      <c r="F27" s="15">
        <v>16.55</v>
      </c>
      <c r="G27" s="15">
        <v>15.79</v>
      </c>
      <c r="H27" s="15">
        <v>15.03</v>
      </c>
      <c r="I27" s="14"/>
      <c r="J27" s="15">
        <v>16.97</v>
      </c>
      <c r="K27" s="15">
        <v>18.48</v>
      </c>
      <c r="L27" s="15">
        <v>20.92</v>
      </c>
      <c r="M27" s="54"/>
      <c r="N27" s="15">
        <v>68.127030707000003</v>
      </c>
      <c r="O27" s="15">
        <v>552.34787438000001</v>
      </c>
      <c r="P27" s="15" t="s">
        <v>27</v>
      </c>
      <c r="Q27" s="16" t="s">
        <v>27</v>
      </c>
      <c r="R27" s="37" t="s">
        <v>624</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10</v>
      </c>
      <c r="F28" s="14">
        <v>6.9</v>
      </c>
      <c r="G28" s="14">
        <v>5.62</v>
      </c>
      <c r="H28" s="14">
        <v>4.34</v>
      </c>
      <c r="I28" s="14"/>
      <c r="J28" s="14">
        <v>7.5</v>
      </c>
      <c r="K28" s="14">
        <v>10.050000000000001</v>
      </c>
      <c r="L28" s="14">
        <v>14.18</v>
      </c>
      <c r="M28" s="54"/>
      <c r="N28" s="14">
        <v>70.967126355999994</v>
      </c>
      <c r="O28" s="31">
        <v>13.288212095</v>
      </c>
      <c r="P28" s="31" t="s">
        <v>27</v>
      </c>
      <c r="Q28" s="17" t="s">
        <v>27</v>
      </c>
      <c r="R28" s="38" t="s">
        <v>625</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7</v>
      </c>
      <c r="F29" s="15">
        <v>4.91</v>
      </c>
      <c r="G29" s="15">
        <v>3.7</v>
      </c>
      <c r="H29" s="15">
        <v>2.4900000000000002</v>
      </c>
      <c r="I29" s="14"/>
      <c r="J29" s="15">
        <v>5.83</v>
      </c>
      <c r="K29" s="15">
        <v>8.24</v>
      </c>
      <c r="L29" s="15">
        <v>12.15</v>
      </c>
      <c r="M29" s="54"/>
      <c r="N29" s="15">
        <v>65.844371151000004</v>
      </c>
      <c r="O29" s="15">
        <v>45.278563333000001</v>
      </c>
      <c r="P29" s="15" t="s">
        <v>27</v>
      </c>
      <c r="Q29" s="16" t="s">
        <v>27</v>
      </c>
      <c r="R29" s="37" t="s">
        <v>626</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4</v>
      </c>
      <c r="F30" s="14">
        <v>85</v>
      </c>
      <c r="G30" s="14">
        <v>79.260000000000005</v>
      </c>
      <c r="H30" s="14">
        <v>73.52</v>
      </c>
      <c r="I30" s="14"/>
      <c r="J30" s="14">
        <v>86.06</v>
      </c>
      <c r="K30" s="14">
        <v>97.53</v>
      </c>
      <c r="L30" s="14">
        <v>116.1</v>
      </c>
      <c r="M30" s="54"/>
      <c r="N30" s="14">
        <v>46.108850253999996</v>
      </c>
      <c r="O30" s="31">
        <v>33.013991858000004</v>
      </c>
      <c r="P30" s="31" t="s">
        <v>27</v>
      </c>
      <c r="Q30" s="17" t="s">
        <v>26</v>
      </c>
      <c r="R30" s="38" t="s">
        <v>627</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52</v>
      </c>
      <c r="D31" s="16" t="s">
        <v>53</v>
      </c>
      <c r="E31" s="16">
        <v>10</v>
      </c>
      <c r="F31" s="15">
        <v>6.45</v>
      </c>
      <c r="G31" s="15">
        <v>5.05</v>
      </c>
      <c r="H31" s="15">
        <v>3.66</v>
      </c>
      <c r="I31" s="14"/>
      <c r="J31" s="15">
        <v>7.16</v>
      </c>
      <c r="K31" s="15">
        <v>9.94</v>
      </c>
      <c r="L31" s="15">
        <v>14.44</v>
      </c>
      <c r="M31" s="54"/>
      <c r="N31" s="15">
        <v>80.396966039000006</v>
      </c>
      <c r="O31" s="15">
        <v>8.5569744761999988</v>
      </c>
      <c r="P31" s="15" t="s">
        <v>27</v>
      </c>
      <c r="Q31" s="16" t="s">
        <v>27</v>
      </c>
      <c r="R31" s="37" t="s">
        <v>628</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457</v>
      </c>
      <c r="D32" s="17" t="s">
        <v>458</v>
      </c>
      <c r="E32" s="17">
        <v>3</v>
      </c>
      <c r="F32" s="14">
        <v>147.36000000000001</v>
      </c>
      <c r="G32" s="14">
        <v>132.74</v>
      </c>
      <c r="H32" s="14">
        <v>118.12</v>
      </c>
      <c r="I32" s="14"/>
      <c r="J32" s="14">
        <v>150.18</v>
      </c>
      <c r="K32" s="14">
        <v>179.41</v>
      </c>
      <c r="L32" s="14">
        <v>226.72</v>
      </c>
      <c r="M32" s="54"/>
      <c r="N32" s="14">
        <v>25.763429009999999</v>
      </c>
      <c r="O32" s="31">
        <v>8.7425702980999986</v>
      </c>
      <c r="P32" s="31" t="s">
        <v>27</v>
      </c>
      <c r="Q32" s="17" t="s">
        <v>26</v>
      </c>
      <c r="R32" s="38" t="s">
        <v>629</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54</v>
      </c>
      <c r="D33" s="16" t="s">
        <v>55</v>
      </c>
      <c r="E33" s="16">
        <v>10</v>
      </c>
      <c r="F33" s="15">
        <v>13.68</v>
      </c>
      <c r="G33" s="15">
        <v>11.65</v>
      </c>
      <c r="H33" s="15">
        <v>9.6300000000000008</v>
      </c>
      <c r="I33" s="14"/>
      <c r="J33" s="15">
        <v>14.14</v>
      </c>
      <c r="K33" s="15">
        <v>18.18</v>
      </c>
      <c r="L33" s="15">
        <v>24.73</v>
      </c>
      <c r="M33" s="54"/>
      <c r="N33" s="15">
        <v>73.792411014999999</v>
      </c>
      <c r="O33" s="15">
        <v>248.64893567000001</v>
      </c>
      <c r="P33" s="15" t="s">
        <v>27</v>
      </c>
      <c r="Q33" s="16" t="s">
        <v>27</v>
      </c>
      <c r="R33" s="37" t="s">
        <v>630</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4</v>
      </c>
      <c r="F34" s="14">
        <v>141.57</v>
      </c>
      <c r="G34" s="14">
        <v>117.21</v>
      </c>
      <c r="H34" s="14">
        <v>92.85</v>
      </c>
      <c r="I34" s="14"/>
      <c r="J34" s="14">
        <v>146.72999999999999</v>
      </c>
      <c r="K34" s="14">
        <v>195.44</v>
      </c>
      <c r="L34" s="14">
        <v>274.27999999999997</v>
      </c>
      <c r="M34" s="54"/>
      <c r="N34" s="14">
        <v>47.761243215</v>
      </c>
      <c r="O34" s="31">
        <v>111.80129171999999</v>
      </c>
      <c r="P34" s="31" t="s">
        <v>27</v>
      </c>
      <c r="Q34" s="17" t="s">
        <v>26</v>
      </c>
      <c r="R34" s="38" t="s">
        <v>631</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9</v>
      </c>
      <c r="F35" s="15">
        <v>15.03</v>
      </c>
      <c r="G35" s="15">
        <v>13.05</v>
      </c>
      <c r="H35" s="15">
        <v>11.08</v>
      </c>
      <c r="I35" s="14"/>
      <c r="J35" s="15">
        <v>16.36</v>
      </c>
      <c r="K35" s="15">
        <v>20.3</v>
      </c>
      <c r="L35" s="15">
        <v>26.68</v>
      </c>
      <c r="M35" s="54"/>
      <c r="N35" s="15">
        <v>65.280681795000007</v>
      </c>
      <c r="O35" s="15">
        <v>77.361698429</v>
      </c>
      <c r="P35" s="15" t="s">
        <v>27</v>
      </c>
      <c r="Q35" s="16" t="s">
        <v>27</v>
      </c>
      <c r="R35" s="37" t="s">
        <v>632</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593</v>
      </c>
      <c r="D36" s="17" t="s">
        <v>594</v>
      </c>
      <c r="E36" s="17">
        <v>10</v>
      </c>
      <c r="F36" s="14">
        <v>16.2</v>
      </c>
      <c r="G36" s="14">
        <v>14.08</v>
      </c>
      <c r="H36" s="14">
        <v>11.97</v>
      </c>
      <c r="I36" s="14"/>
      <c r="J36" s="14">
        <v>17.420000000000002</v>
      </c>
      <c r="K36" s="14">
        <v>21.64</v>
      </c>
      <c r="L36" s="14">
        <v>28.47</v>
      </c>
      <c r="M36" s="54"/>
      <c r="N36" s="14">
        <v>67.112598007000003</v>
      </c>
      <c r="O36" s="31">
        <v>2.2752960475999999</v>
      </c>
      <c r="P36" s="31" t="s">
        <v>27</v>
      </c>
      <c r="Q36" s="17" t="s">
        <v>27</v>
      </c>
      <c r="R36" s="38" t="s">
        <v>633</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9</v>
      </c>
      <c r="F37" s="15">
        <v>58.17</v>
      </c>
      <c r="G37" s="15">
        <v>54.05</v>
      </c>
      <c r="H37" s="15">
        <v>49.93</v>
      </c>
      <c r="I37" s="14"/>
      <c r="J37" s="15">
        <v>61.96</v>
      </c>
      <c r="K37" s="15">
        <v>70.19</v>
      </c>
      <c r="L37" s="15">
        <v>83.51</v>
      </c>
      <c r="M37" s="54"/>
      <c r="N37" s="15">
        <v>57.975604484000002</v>
      </c>
      <c r="O37" s="15">
        <v>1230.792281</v>
      </c>
      <c r="P37" s="15" t="s">
        <v>27</v>
      </c>
      <c r="Q37" s="16" t="s">
        <v>27</v>
      </c>
      <c r="R37" s="37" t="s">
        <v>634</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10</v>
      </c>
      <c r="F38" s="14">
        <v>58.67</v>
      </c>
      <c r="G38" s="14">
        <v>54.24</v>
      </c>
      <c r="H38" s="14">
        <v>49.82</v>
      </c>
      <c r="I38" s="14"/>
      <c r="J38" s="14">
        <v>62.35</v>
      </c>
      <c r="K38" s="14">
        <v>71.19</v>
      </c>
      <c r="L38" s="14">
        <v>85.5</v>
      </c>
      <c r="M38" s="54"/>
      <c r="N38" s="14">
        <v>57.464029764999999</v>
      </c>
      <c r="O38" s="31">
        <v>122.86597481</v>
      </c>
      <c r="P38" s="31" t="s">
        <v>27</v>
      </c>
      <c r="Q38" s="17" t="s">
        <v>27</v>
      </c>
      <c r="R38" s="38" t="s">
        <v>635</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9</v>
      </c>
      <c r="F39" s="15">
        <v>12.7</v>
      </c>
      <c r="G39" s="15">
        <v>8.44</v>
      </c>
      <c r="H39" s="15">
        <v>4.1900000000000004</v>
      </c>
      <c r="I39" s="14"/>
      <c r="J39" s="15">
        <v>13.52</v>
      </c>
      <c r="K39" s="15">
        <v>22.02</v>
      </c>
      <c r="L39" s="15">
        <v>35.79</v>
      </c>
      <c r="M39" s="54"/>
      <c r="N39" s="15">
        <v>83.567589678999994</v>
      </c>
      <c r="O39" s="15">
        <v>6.7796118570999999</v>
      </c>
      <c r="P39" s="15" t="s">
        <v>27</v>
      </c>
      <c r="Q39" s="16" t="s">
        <v>27</v>
      </c>
      <c r="R39" s="37" t="s">
        <v>636</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528</v>
      </c>
      <c r="E40" s="17">
        <v>0</v>
      </c>
      <c r="F40" s="14">
        <v>1.1399999999999999</v>
      </c>
      <c r="G40" s="14">
        <v>0.61</v>
      </c>
      <c r="H40" s="14">
        <v>0.08</v>
      </c>
      <c r="I40" s="14"/>
      <c r="J40" s="14">
        <v>1.19</v>
      </c>
      <c r="K40" s="14">
        <v>2.2400000000000002</v>
      </c>
      <c r="L40" s="14">
        <v>3.95</v>
      </c>
      <c r="M40" s="54"/>
      <c r="N40" s="14">
        <v>36.589211900000002</v>
      </c>
      <c r="O40" s="31">
        <v>3.6997558571</v>
      </c>
      <c r="P40" s="31" t="s">
        <v>26</v>
      </c>
      <c r="Q40" s="17" t="s">
        <v>26</v>
      </c>
      <c r="R40" s="38" t="s">
        <v>637</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467</v>
      </c>
      <c r="D41" s="16" t="s">
        <v>468</v>
      </c>
      <c r="E41" s="16">
        <v>0</v>
      </c>
      <c r="F41" s="15">
        <v>16.260000000000002</v>
      </c>
      <c r="G41" s="15">
        <v>13.09</v>
      </c>
      <c r="H41" s="15">
        <v>9.93</v>
      </c>
      <c r="I41" s="14"/>
      <c r="J41" s="15">
        <v>17.16</v>
      </c>
      <c r="K41" s="15">
        <v>23.48</v>
      </c>
      <c r="L41" s="15">
        <v>33.71</v>
      </c>
      <c r="M41" s="54"/>
      <c r="N41" s="15">
        <v>34.138239087999999</v>
      </c>
      <c r="O41" s="15">
        <v>2.9028320476</v>
      </c>
      <c r="P41" s="15" t="s">
        <v>26</v>
      </c>
      <c r="Q41" s="16" t="s">
        <v>26</v>
      </c>
      <c r="R41" s="37" t="s">
        <v>638</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10</v>
      </c>
      <c r="F42" s="14">
        <v>26.48</v>
      </c>
      <c r="G42" s="14">
        <v>22.24</v>
      </c>
      <c r="H42" s="14">
        <v>18.010000000000002</v>
      </c>
      <c r="I42" s="14"/>
      <c r="J42" s="14">
        <v>28</v>
      </c>
      <c r="K42" s="14">
        <v>36.46</v>
      </c>
      <c r="L42" s="14">
        <v>50.16</v>
      </c>
      <c r="M42" s="54"/>
      <c r="N42" s="14">
        <v>76.818098355000004</v>
      </c>
      <c r="O42" s="31">
        <v>118.05484037999999</v>
      </c>
      <c r="P42" s="31" t="s">
        <v>27</v>
      </c>
      <c r="Q42" s="17" t="s">
        <v>27</v>
      </c>
      <c r="R42" s="38" t="s">
        <v>639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9</v>
      </c>
      <c r="F43" s="15">
        <v>22.82</v>
      </c>
      <c r="G43" s="15">
        <v>19.59</v>
      </c>
      <c r="H43" s="15">
        <v>16.36</v>
      </c>
      <c r="I43" s="14"/>
      <c r="J43" s="15">
        <v>24.28</v>
      </c>
      <c r="K43" s="15">
        <v>30.73</v>
      </c>
      <c r="L43" s="15">
        <v>41.19</v>
      </c>
      <c r="M43" s="54"/>
      <c r="N43" s="15">
        <v>75.691243370999999</v>
      </c>
      <c r="O43" s="15">
        <v>1244.5604438</v>
      </c>
      <c r="P43" s="15" t="s">
        <v>27</v>
      </c>
      <c r="Q43" s="16" t="s">
        <v>27</v>
      </c>
      <c r="R43" s="37" t="s">
        <v>640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9</v>
      </c>
      <c r="F44" s="14">
        <v>7.1</v>
      </c>
      <c r="G44" s="14">
        <v>6.32</v>
      </c>
      <c r="H44" s="14">
        <v>5.55</v>
      </c>
      <c r="I44" s="14"/>
      <c r="J44" s="14">
        <v>7.26</v>
      </c>
      <c r="K44" s="14">
        <v>8.8000000000000007</v>
      </c>
      <c r="L44" s="14">
        <v>11.31</v>
      </c>
      <c r="M44" s="54"/>
      <c r="N44" s="14">
        <v>74.333295972000002</v>
      </c>
      <c r="O44" s="31">
        <v>10.911583381</v>
      </c>
      <c r="P44" s="31" t="s">
        <v>27</v>
      </c>
      <c r="Q44" s="17" t="s">
        <v>27</v>
      </c>
      <c r="R44" s="38" t="s">
        <v>641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506</v>
      </c>
      <c r="D45" s="16" t="s">
        <v>507</v>
      </c>
      <c r="E45" s="16">
        <v>0</v>
      </c>
      <c r="F45" s="15">
        <v>62.9</v>
      </c>
      <c r="G45" s="15">
        <v>55.95</v>
      </c>
      <c r="H45" s="15">
        <v>49.01</v>
      </c>
      <c r="I45" s="14"/>
      <c r="J45" s="15">
        <v>64.3</v>
      </c>
      <c r="K45" s="15">
        <v>78.180000000000007</v>
      </c>
      <c r="L45" s="15">
        <v>100.65</v>
      </c>
      <c r="M45" s="54"/>
      <c r="N45" s="15">
        <v>20.360963375000001</v>
      </c>
      <c r="O45" s="15">
        <v>3.6661247057000002</v>
      </c>
      <c r="P45" s="15" t="s">
        <v>26</v>
      </c>
      <c r="Q45" s="16" t="s">
        <v>26</v>
      </c>
      <c r="R45" s="37" t="s">
        <v>642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10</v>
      </c>
      <c r="F46" s="14">
        <v>17.649999999999999</v>
      </c>
      <c r="G46" s="14">
        <v>15.71</v>
      </c>
      <c r="H46" s="14">
        <v>13.78</v>
      </c>
      <c r="I46" s="14"/>
      <c r="J46" s="14">
        <v>19.079999999999998</v>
      </c>
      <c r="K46" s="14">
        <v>22.94</v>
      </c>
      <c r="L46" s="14">
        <v>29.18</v>
      </c>
      <c r="M46" s="54"/>
      <c r="N46" s="14">
        <v>64.738573522999999</v>
      </c>
      <c r="O46" s="31">
        <v>34.931730094999999</v>
      </c>
      <c r="P46" s="31" t="s">
        <v>27</v>
      </c>
      <c r="Q46" s="17" t="s">
        <v>27</v>
      </c>
      <c r="R46" s="38" t="s">
        <v>643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73</v>
      </c>
      <c r="D47" s="16" t="s">
        <v>74</v>
      </c>
      <c r="E47" s="16">
        <v>9</v>
      </c>
      <c r="F47" s="15">
        <v>41.55</v>
      </c>
      <c r="G47" s="15">
        <v>39.24</v>
      </c>
      <c r="H47" s="15">
        <v>36.94</v>
      </c>
      <c r="I47" s="14"/>
      <c r="J47" s="15">
        <v>42.5</v>
      </c>
      <c r="K47" s="15">
        <v>47.1</v>
      </c>
      <c r="L47" s="15">
        <v>54.56</v>
      </c>
      <c r="M47" s="54"/>
      <c r="N47" s="15">
        <v>66.516298340999995</v>
      </c>
      <c r="O47" s="15">
        <v>286.75014119000002</v>
      </c>
      <c r="P47" s="15" t="s">
        <v>27</v>
      </c>
      <c r="Q47" s="16" t="s">
        <v>27</v>
      </c>
      <c r="R47" s="37" t="s">
        <v>644</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75</v>
      </c>
      <c r="D48" s="17" t="s">
        <v>76</v>
      </c>
      <c r="E48" s="17">
        <v>9</v>
      </c>
      <c r="F48" s="14">
        <v>32.729999999999997</v>
      </c>
      <c r="G48" s="14">
        <v>28.77</v>
      </c>
      <c r="H48" s="14">
        <v>24.82</v>
      </c>
      <c r="I48" s="14"/>
      <c r="J48" s="14">
        <v>34.799999999999997</v>
      </c>
      <c r="K48" s="14">
        <v>42.7</v>
      </c>
      <c r="L48" s="14">
        <v>55.5</v>
      </c>
      <c r="M48" s="54"/>
      <c r="N48" s="14">
        <v>70.099516084000001</v>
      </c>
      <c r="O48" s="31">
        <v>34.825879476000004</v>
      </c>
      <c r="P48" s="31" t="s">
        <v>27</v>
      </c>
      <c r="Q48" s="17" t="s">
        <v>27</v>
      </c>
      <c r="R48" s="38" t="s">
        <v>645</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77</v>
      </c>
      <c r="D49" s="16" t="s">
        <v>78</v>
      </c>
      <c r="E49" s="16">
        <v>10</v>
      </c>
      <c r="F49" s="15">
        <v>133.38</v>
      </c>
      <c r="G49" s="15">
        <v>129.06</v>
      </c>
      <c r="H49" s="15">
        <v>124.74</v>
      </c>
      <c r="I49" s="14"/>
      <c r="J49" s="15">
        <v>135.59</v>
      </c>
      <c r="K49" s="15">
        <v>144.22</v>
      </c>
      <c r="L49" s="15">
        <v>158.19</v>
      </c>
      <c r="M49" s="54"/>
      <c r="N49" s="15">
        <v>64.435272431000001</v>
      </c>
      <c r="O49" s="15">
        <v>9.2353353218999992</v>
      </c>
      <c r="P49" s="15" t="s">
        <v>27</v>
      </c>
      <c r="Q49" s="16" t="s">
        <v>27</v>
      </c>
      <c r="R49" s="37" t="s">
        <v>646</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79</v>
      </c>
      <c r="D50" s="17" t="s">
        <v>80</v>
      </c>
      <c r="E50" s="17">
        <v>10</v>
      </c>
      <c r="F50" s="14">
        <v>12.42</v>
      </c>
      <c r="G50" s="14">
        <v>10.92</v>
      </c>
      <c r="H50" s="14">
        <v>9.42</v>
      </c>
      <c r="I50" s="14"/>
      <c r="J50" s="14">
        <v>13.06</v>
      </c>
      <c r="K50" s="14">
        <v>16.05</v>
      </c>
      <c r="L50" s="14">
        <v>20.89</v>
      </c>
      <c r="M50" s="54"/>
      <c r="N50" s="14">
        <v>75.706381614999998</v>
      </c>
      <c r="O50" s="31">
        <v>3.6216144286</v>
      </c>
      <c r="P50" s="31" t="s">
        <v>27</v>
      </c>
      <c r="Q50" s="17" t="s">
        <v>27</v>
      </c>
      <c r="R50" s="38" t="s">
        <v>647</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82</v>
      </c>
      <c r="E51" s="16">
        <v>9</v>
      </c>
      <c r="F51" s="15">
        <v>8.1300000000000008</v>
      </c>
      <c r="G51" s="15">
        <v>6.92</v>
      </c>
      <c r="H51" s="15">
        <v>5.71</v>
      </c>
      <c r="I51" s="14"/>
      <c r="J51" s="15">
        <v>8.84</v>
      </c>
      <c r="K51" s="15">
        <v>11.25</v>
      </c>
      <c r="L51" s="15">
        <v>15.16</v>
      </c>
      <c r="M51" s="54"/>
      <c r="N51" s="15">
        <v>60.518206673999998</v>
      </c>
      <c r="O51" s="15">
        <v>6.5390016666999999</v>
      </c>
      <c r="P51" s="15" t="s">
        <v>27</v>
      </c>
      <c r="Q51" s="16" t="s">
        <v>27</v>
      </c>
      <c r="R51" s="37" t="s">
        <v>648</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571</v>
      </c>
      <c r="D52" s="17" t="s">
        <v>572</v>
      </c>
      <c r="E52" s="17">
        <v>3</v>
      </c>
      <c r="F52" s="14">
        <v>4.4000000000000004</v>
      </c>
      <c r="G52" s="14">
        <v>3.75</v>
      </c>
      <c r="H52" s="14">
        <v>3.11</v>
      </c>
      <c r="I52" s="14"/>
      <c r="J52" s="14">
        <v>4.7699999999999996</v>
      </c>
      <c r="K52" s="14">
        <v>6.05</v>
      </c>
      <c r="L52" s="14">
        <v>8.1300000000000008</v>
      </c>
      <c r="M52" s="54"/>
      <c r="N52" s="14">
        <v>45.930322742999998</v>
      </c>
      <c r="O52" s="31">
        <v>2.5926158051999999</v>
      </c>
      <c r="P52" s="31" t="s">
        <v>26</v>
      </c>
      <c r="Q52" s="17" t="s">
        <v>26</v>
      </c>
      <c r="R52" s="38" t="s">
        <v>649</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84</v>
      </c>
      <c r="E53" s="16">
        <v>10</v>
      </c>
      <c r="F53" s="15">
        <v>18.11</v>
      </c>
      <c r="G53" s="15">
        <v>15.72</v>
      </c>
      <c r="H53" s="15">
        <v>13.33</v>
      </c>
      <c r="I53" s="14"/>
      <c r="J53" s="15">
        <v>19.440000000000001</v>
      </c>
      <c r="K53" s="15">
        <v>24.21</v>
      </c>
      <c r="L53" s="15">
        <v>31.94</v>
      </c>
      <c r="M53" s="54"/>
      <c r="N53" s="15">
        <v>73.207524000999996</v>
      </c>
      <c r="O53" s="15">
        <v>10.606404904000001</v>
      </c>
      <c r="P53" s="15" t="s">
        <v>27</v>
      </c>
      <c r="Q53" s="16" t="s">
        <v>27</v>
      </c>
      <c r="R53" s="37" t="s">
        <v>650</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86</v>
      </c>
      <c r="E54" s="17">
        <v>9</v>
      </c>
      <c r="F54" s="14">
        <v>17.91</v>
      </c>
      <c r="G54" s="14">
        <v>15.96</v>
      </c>
      <c r="H54" s="14">
        <v>14.01</v>
      </c>
      <c r="I54" s="14"/>
      <c r="J54" s="14">
        <v>19.89</v>
      </c>
      <c r="K54" s="14">
        <v>23.78</v>
      </c>
      <c r="L54" s="14">
        <v>30.08</v>
      </c>
      <c r="M54" s="54"/>
      <c r="N54" s="14">
        <v>60.895196548000001</v>
      </c>
      <c r="O54" s="31">
        <v>319.38773742999996</v>
      </c>
      <c r="P54" s="31" t="s">
        <v>27</v>
      </c>
      <c r="Q54" s="17" t="s">
        <v>27</v>
      </c>
      <c r="R54" s="38" t="s">
        <v>651</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87</v>
      </c>
      <c r="E55" s="16">
        <v>9</v>
      </c>
      <c r="F55" s="15">
        <v>20.32</v>
      </c>
      <c r="G55" s="15">
        <v>18.079999999999998</v>
      </c>
      <c r="H55" s="15">
        <v>15.85</v>
      </c>
      <c r="I55" s="14"/>
      <c r="J55" s="15">
        <v>22.61</v>
      </c>
      <c r="K55" s="15">
        <v>27.07</v>
      </c>
      <c r="L55" s="15">
        <v>34.299999999999997</v>
      </c>
      <c r="M55" s="54"/>
      <c r="N55" s="15">
        <v>59.513671692000003</v>
      </c>
      <c r="O55" s="15">
        <v>1325.9993809</v>
      </c>
      <c r="P55" s="15" t="s">
        <v>27</v>
      </c>
      <c r="Q55" s="16" t="s">
        <v>27</v>
      </c>
      <c r="R55" s="37" t="s">
        <v>652</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88</v>
      </c>
      <c r="D56" s="17" t="s">
        <v>653</v>
      </c>
      <c r="E56" s="17">
        <v>4</v>
      </c>
      <c r="F56" s="14">
        <v>18.14</v>
      </c>
      <c r="G56" s="14">
        <v>17.440000000000001</v>
      </c>
      <c r="H56" s="14">
        <v>16.739999999999998</v>
      </c>
      <c r="I56" s="14"/>
      <c r="J56" s="14">
        <v>19.010000000000002</v>
      </c>
      <c r="K56" s="14">
        <v>20.399999999999999</v>
      </c>
      <c r="L56" s="14">
        <v>22.66</v>
      </c>
      <c r="M56" s="54"/>
      <c r="N56" s="14">
        <v>49.279198542000003</v>
      </c>
      <c r="O56" s="31">
        <v>1.7277582381000001</v>
      </c>
      <c r="P56" s="31" t="s">
        <v>26</v>
      </c>
      <c r="Q56" s="17" t="s">
        <v>27</v>
      </c>
      <c r="R56" s="38" t="s">
        <v>654</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89</v>
      </c>
      <c r="E57" s="16">
        <v>0</v>
      </c>
      <c r="F57" s="15">
        <v>19.91</v>
      </c>
      <c r="G57" s="15">
        <v>18.79</v>
      </c>
      <c r="H57" s="15">
        <v>17.68</v>
      </c>
      <c r="I57" s="14"/>
      <c r="J57" s="15">
        <v>20.28</v>
      </c>
      <c r="K57" s="15">
        <v>22.5</v>
      </c>
      <c r="L57" s="15">
        <v>26.1</v>
      </c>
      <c r="M57" s="54"/>
      <c r="N57" s="15">
        <v>35.827620355999997</v>
      </c>
      <c r="O57" s="15">
        <v>77.305118761999992</v>
      </c>
      <c r="P57" s="15" t="s">
        <v>26</v>
      </c>
      <c r="Q57" s="16" t="s">
        <v>26</v>
      </c>
      <c r="R57" s="37" t="s">
        <v>655</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90</v>
      </c>
      <c r="D58" s="17" t="s">
        <v>91</v>
      </c>
      <c r="E58" s="17">
        <v>8</v>
      </c>
      <c r="F58" s="14">
        <v>15.15</v>
      </c>
      <c r="G58" s="14">
        <v>14.01</v>
      </c>
      <c r="H58" s="14">
        <v>12.87</v>
      </c>
      <c r="I58" s="14"/>
      <c r="J58" s="14">
        <v>16.2</v>
      </c>
      <c r="K58" s="14">
        <v>18.47</v>
      </c>
      <c r="L58" s="14">
        <v>22.16</v>
      </c>
      <c r="M58" s="54"/>
      <c r="N58" s="14">
        <v>59.989127095000001</v>
      </c>
      <c r="O58" s="31">
        <v>106.78535795000001</v>
      </c>
      <c r="P58" s="31" t="s">
        <v>27</v>
      </c>
      <c r="Q58" s="17" t="s">
        <v>27</v>
      </c>
      <c r="R58" s="38" t="s">
        <v>656</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11</v>
      </c>
      <c r="D59" s="16" t="s">
        <v>92</v>
      </c>
      <c r="E59" s="16">
        <v>9</v>
      </c>
      <c r="F59" s="15">
        <v>23.82</v>
      </c>
      <c r="G59" s="15">
        <v>20.87</v>
      </c>
      <c r="H59" s="15">
        <v>17.93</v>
      </c>
      <c r="I59" s="14"/>
      <c r="J59" s="15">
        <v>27.19</v>
      </c>
      <c r="K59" s="15">
        <v>33.07</v>
      </c>
      <c r="L59" s="15">
        <v>42.58</v>
      </c>
      <c r="M59" s="54"/>
      <c r="N59" s="15">
        <v>57.316497986000002</v>
      </c>
      <c r="O59" s="15">
        <v>1210.7900505</v>
      </c>
      <c r="P59" s="15" t="s">
        <v>27</v>
      </c>
      <c r="Q59" s="16" t="s">
        <v>27</v>
      </c>
      <c r="R59" s="37" t="s">
        <v>657</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93</v>
      </c>
      <c r="D60" s="17" t="s">
        <v>94</v>
      </c>
      <c r="E60" s="17">
        <v>6</v>
      </c>
      <c r="F60" s="14">
        <v>18.489999999999998</v>
      </c>
      <c r="G60" s="14">
        <v>17.73</v>
      </c>
      <c r="H60" s="14">
        <v>16.98</v>
      </c>
      <c r="I60" s="14"/>
      <c r="J60" s="14">
        <v>19.350000000000001</v>
      </c>
      <c r="K60" s="14">
        <v>20.85</v>
      </c>
      <c r="L60" s="14">
        <v>23.28</v>
      </c>
      <c r="M60" s="54"/>
      <c r="N60" s="14">
        <v>53.983576200000002</v>
      </c>
      <c r="O60" s="31">
        <v>5.6950454761999998</v>
      </c>
      <c r="P60" s="31" t="s">
        <v>26</v>
      </c>
      <c r="Q60" s="17" t="s">
        <v>27</v>
      </c>
      <c r="R60" s="38" t="s">
        <v>658</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95</v>
      </c>
      <c r="D61" s="16" t="s">
        <v>96</v>
      </c>
      <c r="E61" s="16">
        <v>0</v>
      </c>
      <c r="F61" s="15">
        <v>4.1399999999999997</v>
      </c>
      <c r="G61" s="15">
        <v>2.44</v>
      </c>
      <c r="H61" s="15">
        <v>0.75</v>
      </c>
      <c r="I61" s="14"/>
      <c r="J61" s="15">
        <v>4.33</v>
      </c>
      <c r="K61" s="15">
        <v>7.71</v>
      </c>
      <c r="L61" s="15">
        <v>13.19</v>
      </c>
      <c r="M61" s="54"/>
      <c r="N61" s="15">
        <v>44.936647043000001</v>
      </c>
      <c r="O61" s="15">
        <v>23.242951667</v>
      </c>
      <c r="P61" s="15" t="s">
        <v>26</v>
      </c>
      <c r="Q61" s="16" t="s">
        <v>26</v>
      </c>
      <c r="R61" s="37" t="s">
        <v>659</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97</v>
      </c>
      <c r="D62" s="17" t="s">
        <v>98</v>
      </c>
      <c r="E62" s="17">
        <v>9</v>
      </c>
      <c r="F62" s="14">
        <v>20.64</v>
      </c>
      <c r="G62" s="14">
        <v>19.21</v>
      </c>
      <c r="H62" s="14">
        <v>17.79</v>
      </c>
      <c r="I62" s="14"/>
      <c r="J62" s="14">
        <v>21.57</v>
      </c>
      <c r="K62" s="14">
        <v>24.41</v>
      </c>
      <c r="L62" s="14">
        <v>29.01</v>
      </c>
      <c r="M62" s="54"/>
      <c r="N62" s="14">
        <v>77.282238023999994</v>
      </c>
      <c r="O62" s="31">
        <v>71.110861713999995</v>
      </c>
      <c r="P62" s="31" t="s">
        <v>27</v>
      </c>
      <c r="Q62" s="17" t="s">
        <v>27</v>
      </c>
      <c r="R62" s="38" t="s">
        <v>660</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99</v>
      </c>
      <c r="D63" s="16" t="s">
        <v>100</v>
      </c>
      <c r="E63" s="16">
        <v>0</v>
      </c>
      <c r="F63" s="15">
        <v>23.77</v>
      </c>
      <c r="G63" s="15">
        <v>21.16</v>
      </c>
      <c r="H63" s="15">
        <v>18.559999999999999</v>
      </c>
      <c r="I63" s="14"/>
      <c r="J63" s="15">
        <v>24.41</v>
      </c>
      <c r="K63" s="15">
        <v>29.61</v>
      </c>
      <c r="L63" s="15">
        <v>38.03</v>
      </c>
      <c r="M63" s="54"/>
      <c r="N63" s="15">
        <v>29.088633259000002</v>
      </c>
      <c r="O63" s="15">
        <v>8.6770442227999993</v>
      </c>
      <c r="P63" s="15" t="s">
        <v>26</v>
      </c>
      <c r="Q63" s="16" t="s">
        <v>26</v>
      </c>
      <c r="R63" s="37" t="s">
        <v>661</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101</v>
      </c>
      <c r="D64" s="17" t="s">
        <v>102</v>
      </c>
      <c r="E64" s="17">
        <v>9</v>
      </c>
      <c r="F64" s="14">
        <v>79.63</v>
      </c>
      <c r="G64" s="14">
        <v>68.7</v>
      </c>
      <c r="H64" s="14">
        <v>57.77</v>
      </c>
      <c r="I64" s="14"/>
      <c r="J64" s="14">
        <v>84.59</v>
      </c>
      <c r="K64" s="14">
        <v>106.44</v>
      </c>
      <c r="L64" s="14">
        <v>141.81</v>
      </c>
      <c r="M64" s="54"/>
      <c r="N64" s="14">
        <v>72.583838400000005</v>
      </c>
      <c r="O64" s="31">
        <v>1213.5021154000001</v>
      </c>
      <c r="P64" s="31" t="s">
        <v>27</v>
      </c>
      <c r="Q64" s="17" t="s">
        <v>27</v>
      </c>
      <c r="R64" s="38" t="s">
        <v>662</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v>10</v>
      </c>
      <c r="F65" s="15">
        <v>20.98</v>
      </c>
      <c r="G65" s="15">
        <v>19.61</v>
      </c>
      <c r="H65" s="15">
        <v>18.25</v>
      </c>
      <c r="I65" s="14"/>
      <c r="J65" s="15">
        <v>21.96</v>
      </c>
      <c r="K65" s="15">
        <v>24.68</v>
      </c>
      <c r="L65" s="15">
        <v>29.09</v>
      </c>
      <c r="M65" s="54"/>
      <c r="N65" s="15">
        <v>59.648211232000001</v>
      </c>
      <c r="O65" s="15">
        <v>178.92449257000001</v>
      </c>
      <c r="P65" s="15" t="s">
        <v>27</v>
      </c>
      <c r="Q65" s="16" t="s">
        <v>27</v>
      </c>
      <c r="R65" s="37" t="s">
        <v>663</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v>10</v>
      </c>
      <c r="F66" s="14">
        <v>6.6</v>
      </c>
      <c r="G66" s="14">
        <v>5.6</v>
      </c>
      <c r="H66" s="14">
        <v>4.5999999999999996</v>
      </c>
      <c r="I66" s="14"/>
      <c r="J66" s="14">
        <v>7.27</v>
      </c>
      <c r="K66" s="14">
        <v>9.26</v>
      </c>
      <c r="L66" s="14">
        <v>12.49</v>
      </c>
      <c r="M66" s="54"/>
      <c r="N66" s="14">
        <v>68.927176138999997</v>
      </c>
      <c r="O66" s="31">
        <v>10.083686</v>
      </c>
      <c r="P66" s="31" t="s">
        <v>27</v>
      </c>
      <c r="Q66" s="17" t="s">
        <v>27</v>
      </c>
      <c r="R66" s="38" t="s">
        <v>664</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v>6</v>
      </c>
      <c r="F67" s="15">
        <v>1.19</v>
      </c>
      <c r="G67" s="15">
        <v>0.75</v>
      </c>
      <c r="H67" s="15">
        <v>0.31</v>
      </c>
      <c r="I67" s="14"/>
      <c r="J67" s="15">
        <v>1.7</v>
      </c>
      <c r="K67" s="15">
        <v>2.57</v>
      </c>
      <c r="L67" s="15">
        <v>3.98</v>
      </c>
      <c r="M67" s="54"/>
      <c r="N67" s="15">
        <v>62.885545849000003</v>
      </c>
      <c r="O67" s="15">
        <v>21.583640667000001</v>
      </c>
      <c r="P67" s="15" t="s">
        <v>26</v>
      </c>
      <c r="Q67" s="16" t="s">
        <v>27</v>
      </c>
      <c r="R67" s="37" t="s">
        <v>665</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666</v>
      </c>
      <c r="D68" s="17" t="s">
        <v>667</v>
      </c>
      <c r="E68" s="17">
        <v>0</v>
      </c>
      <c r="F68" s="14">
        <v>222.87</v>
      </c>
      <c r="G68" s="14">
        <v>182.38</v>
      </c>
      <c r="H68" s="14">
        <v>141.88999999999999</v>
      </c>
      <c r="I68" s="14"/>
      <c r="J68" s="14">
        <v>230.35</v>
      </c>
      <c r="K68" s="14">
        <v>311.32</v>
      </c>
      <c r="L68" s="14">
        <v>442.34</v>
      </c>
      <c r="M68" s="54"/>
      <c r="N68" s="14">
        <v>21.672680866</v>
      </c>
      <c r="O68" s="31">
        <v>1.2390030423999998</v>
      </c>
      <c r="P68" s="31" t="s">
        <v>26</v>
      </c>
      <c r="Q68" s="17" t="s">
        <v>26</v>
      </c>
      <c r="R68" s="38" t="s">
        <v>668</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v>7</v>
      </c>
      <c r="F69" s="15">
        <v>11.26</v>
      </c>
      <c r="G69" s="15">
        <v>11.04</v>
      </c>
      <c r="H69" s="15">
        <v>10.82</v>
      </c>
      <c r="I69" s="14"/>
      <c r="J69" s="15">
        <v>11.39</v>
      </c>
      <c r="K69" s="15">
        <v>11.82</v>
      </c>
      <c r="L69" s="15">
        <v>12.52</v>
      </c>
      <c r="M69" s="54"/>
      <c r="N69" s="15">
        <v>50.767872924999999</v>
      </c>
      <c r="O69" s="15">
        <v>46.974288048000005</v>
      </c>
      <c r="P69" s="15" t="s">
        <v>27</v>
      </c>
      <c r="Q69" s="16" t="s">
        <v>27</v>
      </c>
      <c r="R69" s="37" t="s">
        <v>669</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10</v>
      </c>
      <c r="F70" s="14">
        <v>13.75</v>
      </c>
      <c r="G70" s="14">
        <v>11.55</v>
      </c>
      <c r="H70" s="14">
        <v>9.36</v>
      </c>
      <c r="I70" s="14"/>
      <c r="J70" s="14">
        <v>14.29</v>
      </c>
      <c r="K70" s="14">
        <v>18.670000000000002</v>
      </c>
      <c r="L70" s="14">
        <v>25.77</v>
      </c>
      <c r="M70" s="54"/>
      <c r="N70" s="14">
        <v>77.445502722000001</v>
      </c>
      <c r="O70" s="31">
        <v>138.75447824</v>
      </c>
      <c r="P70" s="31" t="s">
        <v>27</v>
      </c>
      <c r="Q70" s="17" t="s">
        <v>27</v>
      </c>
      <c r="R70" s="38" t="s">
        <v>670</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671</v>
      </c>
      <c r="D71" s="16" t="s">
        <v>672</v>
      </c>
      <c r="E71" s="16">
        <v>10</v>
      </c>
      <c r="F71" s="15">
        <v>188.61</v>
      </c>
      <c r="G71" s="15">
        <v>167.35</v>
      </c>
      <c r="H71" s="15">
        <v>146.09</v>
      </c>
      <c r="I71" s="14"/>
      <c r="J71" s="15">
        <v>197.01</v>
      </c>
      <c r="K71" s="15">
        <v>239.52</v>
      </c>
      <c r="L71" s="15">
        <v>308.32</v>
      </c>
      <c r="M71" s="54"/>
      <c r="N71" s="15">
        <v>77.649315853000004</v>
      </c>
      <c r="O71" s="15">
        <v>1.4181585238000001</v>
      </c>
      <c r="P71" s="15" t="s">
        <v>27</v>
      </c>
      <c r="Q71" s="16" t="s">
        <v>27</v>
      </c>
      <c r="R71" s="37" t="s">
        <v>673</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473</v>
      </c>
      <c r="E72" s="17">
        <v>7</v>
      </c>
      <c r="F72" s="14">
        <v>17.8</v>
      </c>
      <c r="G72" s="14">
        <v>16.54</v>
      </c>
      <c r="H72" s="14">
        <v>15.29</v>
      </c>
      <c r="I72" s="14"/>
      <c r="J72" s="14">
        <v>18.62</v>
      </c>
      <c r="K72" s="14">
        <v>21.12</v>
      </c>
      <c r="L72" s="14">
        <v>25.17</v>
      </c>
      <c r="M72" s="54"/>
      <c r="N72" s="14">
        <v>55.960285042000002</v>
      </c>
      <c r="O72" s="31">
        <v>2.6027056667000004</v>
      </c>
      <c r="P72" s="31" t="s">
        <v>27</v>
      </c>
      <c r="Q72" s="17" t="s">
        <v>27</v>
      </c>
      <c r="R72" s="38" t="s">
        <v>674</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8</v>
      </c>
      <c r="F73" s="15">
        <v>11.67</v>
      </c>
      <c r="G73" s="15">
        <v>10.89</v>
      </c>
      <c r="H73" s="15">
        <v>10.11</v>
      </c>
      <c r="I73" s="14"/>
      <c r="J73" s="15">
        <v>12.33</v>
      </c>
      <c r="K73" s="15">
        <v>13.88</v>
      </c>
      <c r="L73" s="15">
        <v>16.399999999999999</v>
      </c>
      <c r="M73" s="54"/>
      <c r="N73" s="15">
        <v>57.643558145</v>
      </c>
      <c r="O73" s="15">
        <v>205.32297743000001</v>
      </c>
      <c r="P73" s="15" t="s">
        <v>27</v>
      </c>
      <c r="Q73" s="16" t="s">
        <v>27</v>
      </c>
      <c r="R73" s="37" t="s">
        <v>675</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676</v>
      </c>
      <c r="D74" s="17" t="s">
        <v>677</v>
      </c>
      <c r="E74" s="17">
        <v>0</v>
      </c>
      <c r="F74" s="14">
        <v>100.95</v>
      </c>
      <c r="G74" s="14">
        <v>92.85</v>
      </c>
      <c r="H74" s="14">
        <v>84.75</v>
      </c>
      <c r="I74" s="14"/>
      <c r="J74" s="14">
        <v>103.27</v>
      </c>
      <c r="K74" s="14">
        <v>119.46</v>
      </c>
      <c r="L74" s="14">
        <v>145.68</v>
      </c>
      <c r="M74" s="54"/>
      <c r="N74" s="14">
        <v>26.40168667</v>
      </c>
      <c r="O74" s="31">
        <v>3.417387261</v>
      </c>
      <c r="P74" s="31" t="s">
        <v>26</v>
      </c>
      <c r="Q74" s="17" t="s">
        <v>26</v>
      </c>
      <c r="R74" s="38" t="s">
        <v>678</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529</v>
      </c>
      <c r="D75" s="16" t="s">
        <v>530</v>
      </c>
      <c r="E75" s="16">
        <v>3</v>
      </c>
      <c r="F75" s="15">
        <v>79.88</v>
      </c>
      <c r="G75" s="15">
        <v>66</v>
      </c>
      <c r="H75" s="15">
        <v>52.13</v>
      </c>
      <c r="I75" s="14"/>
      <c r="J75" s="15">
        <v>83.14</v>
      </c>
      <c r="K75" s="15">
        <v>110.88</v>
      </c>
      <c r="L75" s="15">
        <v>155.78</v>
      </c>
      <c r="M75" s="54"/>
      <c r="N75" s="15">
        <v>27.042409019000001</v>
      </c>
      <c r="O75" s="15">
        <v>7.2082572499999999</v>
      </c>
      <c r="P75" s="15" t="s">
        <v>27</v>
      </c>
      <c r="Q75" s="16" t="s">
        <v>26</v>
      </c>
      <c r="R75" s="37" t="s">
        <v>679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561</v>
      </c>
      <c r="D76" s="17" t="s">
        <v>562</v>
      </c>
      <c r="E76" s="17">
        <v>7</v>
      </c>
      <c r="F76" s="14">
        <v>77.34</v>
      </c>
      <c r="G76" s="14">
        <v>73.349999999999994</v>
      </c>
      <c r="H76" s="14">
        <v>69.36</v>
      </c>
      <c r="I76" s="14"/>
      <c r="J76" s="14">
        <v>79.349999999999994</v>
      </c>
      <c r="K76" s="14">
        <v>87.32</v>
      </c>
      <c r="L76" s="14">
        <v>100.22</v>
      </c>
      <c r="M76" s="54"/>
      <c r="N76" s="14">
        <v>62.044814784000003</v>
      </c>
      <c r="O76" s="31">
        <v>3.3878668090000001</v>
      </c>
      <c r="P76" s="31" t="s">
        <v>27</v>
      </c>
      <c r="Q76" s="17" t="s">
        <v>27</v>
      </c>
      <c r="R76" s="38" t="s">
        <v>680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115</v>
      </c>
      <c r="D77" s="16" t="s">
        <v>116</v>
      </c>
      <c r="E77" s="16">
        <v>10</v>
      </c>
      <c r="F77" s="15">
        <v>3.18</v>
      </c>
      <c r="G77" s="15">
        <v>2.77</v>
      </c>
      <c r="H77" s="15">
        <v>2.36</v>
      </c>
      <c r="I77" s="14"/>
      <c r="J77" s="15">
        <v>3.31</v>
      </c>
      <c r="K77" s="15">
        <v>4.12</v>
      </c>
      <c r="L77" s="15">
        <v>5.44</v>
      </c>
      <c r="M77" s="54"/>
      <c r="N77" s="15">
        <v>76.026573443000004</v>
      </c>
      <c r="O77" s="15">
        <v>160.35504066999999</v>
      </c>
      <c r="P77" s="15" t="s">
        <v>27</v>
      </c>
      <c r="Q77" s="16" t="s">
        <v>27</v>
      </c>
      <c r="R77" s="37" t="s">
        <v>681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531</v>
      </c>
      <c r="D78" s="17" t="s">
        <v>532</v>
      </c>
      <c r="E78" s="17">
        <v>2</v>
      </c>
      <c r="F78" s="14">
        <v>33.299999999999997</v>
      </c>
      <c r="G78" s="14">
        <v>29</v>
      </c>
      <c r="H78" s="14">
        <v>24.71</v>
      </c>
      <c r="I78" s="14"/>
      <c r="J78" s="14">
        <v>35.299999999999997</v>
      </c>
      <c r="K78" s="14">
        <v>43.88</v>
      </c>
      <c r="L78" s="14">
        <v>57.77</v>
      </c>
      <c r="M78" s="54"/>
      <c r="N78" s="14">
        <v>38.476199364000003</v>
      </c>
      <c r="O78" s="31">
        <v>6.2063908195000002</v>
      </c>
      <c r="P78" s="31" t="s">
        <v>26</v>
      </c>
      <c r="Q78" s="17" t="s">
        <v>26</v>
      </c>
      <c r="R78" s="38" t="s">
        <v>682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117</v>
      </c>
      <c r="D79" s="16" t="s">
        <v>118</v>
      </c>
      <c r="E79" s="16">
        <v>6</v>
      </c>
      <c r="F79" s="15" t="s">
        <v>119</v>
      </c>
      <c r="G79" s="15" t="s">
        <v>119</v>
      </c>
      <c r="H79" s="15" t="s">
        <v>119</v>
      </c>
      <c r="I79" s="14"/>
      <c r="J79" s="15" t="s">
        <v>119</v>
      </c>
      <c r="K79" s="15" t="s">
        <v>119</v>
      </c>
      <c r="L79" s="15" t="s">
        <v>119</v>
      </c>
      <c r="M79" s="54"/>
      <c r="N79" s="15" t="s">
        <v>119</v>
      </c>
      <c r="O79" s="15" t="s">
        <v>119</v>
      </c>
      <c r="P79" s="15" t="s">
        <v>119</v>
      </c>
      <c r="Q79" s="16" t="s">
        <v>119</v>
      </c>
      <c r="R79" s="37" t="s">
        <v>120</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121</v>
      </c>
      <c r="D80" s="17" t="s">
        <v>122</v>
      </c>
      <c r="E80" s="17">
        <v>10</v>
      </c>
      <c r="F80" s="14">
        <v>62.86</v>
      </c>
      <c r="G80" s="14">
        <v>58.3</v>
      </c>
      <c r="H80" s="14">
        <v>53.74</v>
      </c>
      <c r="I80" s="14"/>
      <c r="J80" s="14">
        <v>66.349999999999994</v>
      </c>
      <c r="K80" s="14">
        <v>75.459999999999994</v>
      </c>
      <c r="L80" s="14">
        <v>90.22</v>
      </c>
      <c r="M80" s="54"/>
      <c r="N80" s="14">
        <v>64.683524587999997</v>
      </c>
      <c r="O80" s="31">
        <v>336.29004961999999</v>
      </c>
      <c r="P80" s="31" t="s">
        <v>27</v>
      </c>
      <c r="Q80" s="17" t="s">
        <v>27</v>
      </c>
      <c r="R80" s="38" t="s">
        <v>683</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123</v>
      </c>
      <c r="D81" s="16" t="s">
        <v>124</v>
      </c>
      <c r="E81" s="16">
        <v>10</v>
      </c>
      <c r="F81" s="15">
        <v>17.39</v>
      </c>
      <c r="G81" s="15">
        <v>15.97</v>
      </c>
      <c r="H81" s="15">
        <v>14.55</v>
      </c>
      <c r="I81" s="14"/>
      <c r="J81" s="15">
        <v>18</v>
      </c>
      <c r="K81" s="15">
        <v>20.83</v>
      </c>
      <c r="L81" s="15">
        <v>25.42</v>
      </c>
      <c r="M81" s="54"/>
      <c r="N81" s="15">
        <v>74.679759274999995</v>
      </c>
      <c r="O81" s="15">
        <v>410.05229623999998</v>
      </c>
      <c r="P81" s="15" t="s">
        <v>27</v>
      </c>
      <c r="Q81" s="16" t="s">
        <v>27</v>
      </c>
      <c r="R81" s="37" t="s">
        <v>684</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125</v>
      </c>
      <c r="D82" s="17" t="s">
        <v>126</v>
      </c>
      <c r="E82" s="17">
        <v>10</v>
      </c>
      <c r="F82" s="14">
        <v>5.2</v>
      </c>
      <c r="G82" s="14">
        <v>4.46</v>
      </c>
      <c r="H82" s="14">
        <v>3.72</v>
      </c>
      <c r="I82" s="14"/>
      <c r="J82" s="14">
        <v>5.47</v>
      </c>
      <c r="K82" s="14">
        <v>6.94</v>
      </c>
      <c r="L82" s="14">
        <v>9.32</v>
      </c>
      <c r="M82" s="54"/>
      <c r="N82" s="14">
        <v>71.515702501000007</v>
      </c>
      <c r="O82" s="31">
        <v>192.57156695</v>
      </c>
      <c r="P82" s="31" t="s">
        <v>27</v>
      </c>
      <c r="Q82" s="17" t="s">
        <v>27</v>
      </c>
      <c r="R82" s="38" t="s">
        <v>685</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127</v>
      </c>
      <c r="D83" s="16" t="s">
        <v>128</v>
      </c>
      <c r="E83" s="16">
        <v>9</v>
      </c>
      <c r="F83" s="15">
        <v>49.6</v>
      </c>
      <c r="G83" s="15">
        <v>45.68</v>
      </c>
      <c r="H83" s="15">
        <v>41.76</v>
      </c>
      <c r="I83" s="14"/>
      <c r="J83" s="15">
        <v>52.92</v>
      </c>
      <c r="K83" s="15">
        <v>60.75</v>
      </c>
      <c r="L83" s="15">
        <v>73.430000000000007</v>
      </c>
      <c r="M83" s="54"/>
      <c r="N83" s="15">
        <v>60.260866286999999</v>
      </c>
      <c r="O83" s="15">
        <v>101.04194681</v>
      </c>
      <c r="P83" s="15" t="s">
        <v>27</v>
      </c>
      <c r="Q83" s="16" t="s">
        <v>27</v>
      </c>
      <c r="R83" s="37" t="s">
        <v>686</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533</v>
      </c>
      <c r="D84" s="17" t="s">
        <v>534</v>
      </c>
      <c r="E84" s="17">
        <v>3</v>
      </c>
      <c r="F84" s="14">
        <v>50.68</v>
      </c>
      <c r="G84" s="14">
        <v>42.19</v>
      </c>
      <c r="H84" s="14">
        <v>33.700000000000003</v>
      </c>
      <c r="I84" s="14"/>
      <c r="J84" s="14">
        <v>52.27</v>
      </c>
      <c r="K84" s="14">
        <v>69.239999999999995</v>
      </c>
      <c r="L84" s="14">
        <v>96.71</v>
      </c>
      <c r="M84" s="54"/>
      <c r="N84" s="14">
        <v>30.364539333</v>
      </c>
      <c r="O84" s="31">
        <v>14.354129056</v>
      </c>
      <c r="P84" s="31" t="s">
        <v>27</v>
      </c>
      <c r="Q84" s="17" t="s">
        <v>26</v>
      </c>
      <c r="R84" s="38" t="s">
        <v>687</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460</v>
      </c>
      <c r="D85" s="16" t="s">
        <v>461</v>
      </c>
      <c r="E85" s="16">
        <v>10</v>
      </c>
      <c r="F85" s="15">
        <v>6.95</v>
      </c>
      <c r="G85" s="15">
        <v>5.79</v>
      </c>
      <c r="H85" s="15">
        <v>4.63</v>
      </c>
      <c r="I85" s="14"/>
      <c r="J85" s="15">
        <v>7.2</v>
      </c>
      <c r="K85" s="15">
        <v>9.51</v>
      </c>
      <c r="L85" s="15">
        <v>13.25</v>
      </c>
      <c r="M85" s="54"/>
      <c r="N85" s="15">
        <v>73.838864686999997</v>
      </c>
      <c r="O85" s="15">
        <v>2.7415119048000003</v>
      </c>
      <c r="P85" s="15" t="s">
        <v>27</v>
      </c>
      <c r="Q85" s="16" t="s">
        <v>27</v>
      </c>
      <c r="R85" s="37" t="s">
        <v>688</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129</v>
      </c>
      <c r="D86" s="17" t="s">
        <v>130</v>
      </c>
      <c r="E86" s="17">
        <v>2</v>
      </c>
      <c r="F86" s="14">
        <v>4.93</v>
      </c>
      <c r="G86" s="14">
        <v>4</v>
      </c>
      <c r="H86" s="14">
        <v>3.08</v>
      </c>
      <c r="I86" s="14"/>
      <c r="J86" s="14">
        <v>5.01</v>
      </c>
      <c r="K86" s="14">
        <v>6.85</v>
      </c>
      <c r="L86" s="14">
        <v>9.84</v>
      </c>
      <c r="M86" s="54"/>
      <c r="N86" s="14">
        <v>45.279641961000003</v>
      </c>
      <c r="O86" s="31">
        <v>42.502763238</v>
      </c>
      <c r="P86" s="31" t="s">
        <v>26</v>
      </c>
      <c r="Q86" s="17" t="s">
        <v>26</v>
      </c>
      <c r="R86" s="38" t="s">
        <v>689</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595</v>
      </c>
      <c r="D87" s="16" t="s">
        <v>596</v>
      </c>
      <c r="E87" s="16">
        <v>10</v>
      </c>
      <c r="F87" s="15">
        <v>16.989999999999998</v>
      </c>
      <c r="G87" s="15">
        <v>15.38</v>
      </c>
      <c r="H87" s="15">
        <v>13.77</v>
      </c>
      <c r="I87" s="14"/>
      <c r="J87" s="15">
        <v>17.64</v>
      </c>
      <c r="K87" s="15">
        <v>20.85</v>
      </c>
      <c r="L87" s="15">
        <v>26.06</v>
      </c>
      <c r="M87" s="54"/>
      <c r="N87" s="15">
        <v>81.039307311000002</v>
      </c>
      <c r="O87" s="15">
        <v>1.1534944286</v>
      </c>
      <c r="P87" s="15" t="s">
        <v>27</v>
      </c>
      <c r="Q87" s="16" t="s">
        <v>27</v>
      </c>
      <c r="R87" s="37" t="s">
        <v>690</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131</v>
      </c>
      <c r="D88" s="17" t="s">
        <v>132</v>
      </c>
      <c r="E88" s="17">
        <v>9</v>
      </c>
      <c r="F88" s="14">
        <v>32</v>
      </c>
      <c r="G88" s="14">
        <v>29.34</v>
      </c>
      <c r="H88" s="14">
        <v>26.69</v>
      </c>
      <c r="I88" s="14"/>
      <c r="J88" s="14">
        <v>35.19</v>
      </c>
      <c r="K88" s="14">
        <v>40.49</v>
      </c>
      <c r="L88" s="14">
        <v>49.09</v>
      </c>
      <c r="M88" s="54"/>
      <c r="N88" s="14">
        <v>60.116646396999997</v>
      </c>
      <c r="O88" s="31">
        <v>173.91227767000001</v>
      </c>
      <c r="P88" s="31" t="s">
        <v>27</v>
      </c>
      <c r="Q88" s="17" t="s">
        <v>27</v>
      </c>
      <c r="R88" s="38" t="s">
        <v>691</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133</v>
      </c>
      <c r="D89" s="16" t="s">
        <v>134</v>
      </c>
      <c r="E89" s="16">
        <v>6</v>
      </c>
      <c r="F89" s="15">
        <v>1.51</v>
      </c>
      <c r="G89" s="15">
        <v>1.23</v>
      </c>
      <c r="H89" s="15">
        <v>0.96</v>
      </c>
      <c r="I89" s="14"/>
      <c r="J89" s="15">
        <v>1.73</v>
      </c>
      <c r="K89" s="15">
        <v>2.27</v>
      </c>
      <c r="L89" s="15">
        <v>3.15</v>
      </c>
      <c r="M89" s="54"/>
      <c r="N89" s="15">
        <v>60.646608935000003</v>
      </c>
      <c r="O89" s="15">
        <v>25.705542524000002</v>
      </c>
      <c r="P89" s="15" t="s">
        <v>26</v>
      </c>
      <c r="Q89" s="16" t="s">
        <v>27</v>
      </c>
      <c r="R89" s="37" t="s">
        <v>692</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135</v>
      </c>
      <c r="D90" s="17" t="s">
        <v>136</v>
      </c>
      <c r="E90" s="17">
        <v>10</v>
      </c>
      <c r="F90" s="14">
        <v>32.950000000000003</v>
      </c>
      <c r="G90" s="14">
        <v>28.05</v>
      </c>
      <c r="H90" s="14">
        <v>23.16</v>
      </c>
      <c r="I90" s="14"/>
      <c r="J90" s="14">
        <v>35.909999999999997</v>
      </c>
      <c r="K90" s="14">
        <v>45.69</v>
      </c>
      <c r="L90" s="14">
        <v>61.53</v>
      </c>
      <c r="M90" s="54"/>
      <c r="N90" s="14">
        <v>69.341673788999998</v>
      </c>
      <c r="O90" s="31">
        <v>335.09570305</v>
      </c>
      <c r="P90" s="31" t="s">
        <v>27</v>
      </c>
      <c r="Q90" s="17" t="s">
        <v>27</v>
      </c>
      <c r="R90" s="38" t="s">
        <v>693</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135</v>
      </c>
      <c r="D91" s="16" t="s">
        <v>137</v>
      </c>
      <c r="E91" s="16">
        <v>10</v>
      </c>
      <c r="F91" s="15">
        <v>30.73</v>
      </c>
      <c r="G91" s="15">
        <v>26.15</v>
      </c>
      <c r="H91" s="15">
        <v>21.57</v>
      </c>
      <c r="I91" s="14"/>
      <c r="J91" s="15">
        <v>33.81</v>
      </c>
      <c r="K91" s="15">
        <v>42.96</v>
      </c>
      <c r="L91" s="15">
        <v>57.77</v>
      </c>
      <c r="M91" s="54"/>
      <c r="N91" s="15">
        <v>68.145740982000007</v>
      </c>
      <c r="O91" s="15">
        <v>10.155548808999999</v>
      </c>
      <c r="P91" s="15" t="s">
        <v>27</v>
      </c>
      <c r="Q91" s="16" t="s">
        <v>27</v>
      </c>
      <c r="R91" s="37" t="s">
        <v>694</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138</v>
      </c>
      <c r="D92" s="17" t="s">
        <v>139</v>
      </c>
      <c r="E92" s="17">
        <v>10</v>
      </c>
      <c r="F92" s="14">
        <v>5.24</v>
      </c>
      <c r="G92" s="14">
        <v>4.09</v>
      </c>
      <c r="H92" s="14">
        <v>2.95</v>
      </c>
      <c r="I92" s="14"/>
      <c r="J92" s="14">
        <v>5.7</v>
      </c>
      <c r="K92" s="14">
        <v>7.98</v>
      </c>
      <c r="L92" s="14">
        <v>11.68</v>
      </c>
      <c r="M92" s="54"/>
      <c r="N92" s="14">
        <v>77.441144201</v>
      </c>
      <c r="O92" s="31">
        <v>7.5434120475999995</v>
      </c>
      <c r="P92" s="31" t="s">
        <v>27</v>
      </c>
      <c r="Q92" s="17" t="s">
        <v>27</v>
      </c>
      <c r="R92" s="38" t="s">
        <v>695</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569</v>
      </c>
      <c r="D93" s="16" t="s">
        <v>570</v>
      </c>
      <c r="E93" s="16">
        <v>5</v>
      </c>
      <c r="F93" s="15">
        <v>127</v>
      </c>
      <c r="G93" s="15">
        <v>113.21</v>
      </c>
      <c r="H93" s="15">
        <v>99.42</v>
      </c>
      <c r="I93" s="14"/>
      <c r="J93" s="15">
        <v>134</v>
      </c>
      <c r="K93" s="15">
        <v>161.57</v>
      </c>
      <c r="L93" s="15">
        <v>206.19</v>
      </c>
      <c r="M93" s="54"/>
      <c r="N93" s="15">
        <v>48.243342226000003</v>
      </c>
      <c r="O93" s="15">
        <v>2.3572924204999999</v>
      </c>
      <c r="P93" s="15" t="s">
        <v>27</v>
      </c>
      <c r="Q93" s="16" t="s">
        <v>26</v>
      </c>
      <c r="R93" s="37" t="s">
        <v>696</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140</v>
      </c>
      <c r="D94" s="17" t="s">
        <v>141</v>
      </c>
      <c r="E94" s="17">
        <v>5</v>
      </c>
      <c r="F94" s="14">
        <v>88.49</v>
      </c>
      <c r="G94" s="14">
        <v>73.34</v>
      </c>
      <c r="H94" s="14">
        <v>58.2</v>
      </c>
      <c r="I94" s="14"/>
      <c r="J94" s="14">
        <v>93.54</v>
      </c>
      <c r="K94" s="14">
        <v>123.82</v>
      </c>
      <c r="L94" s="14">
        <v>172.84</v>
      </c>
      <c r="M94" s="54"/>
      <c r="N94" s="14">
        <v>30.332111166000001</v>
      </c>
      <c r="O94" s="31">
        <v>4.7739230181000005</v>
      </c>
      <c r="P94" s="31" t="s">
        <v>27</v>
      </c>
      <c r="Q94" s="17" t="s">
        <v>26</v>
      </c>
      <c r="R94" s="38" t="s">
        <v>697</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142</v>
      </c>
      <c r="D95" s="16" t="s">
        <v>143</v>
      </c>
      <c r="E95" s="16">
        <v>7</v>
      </c>
      <c r="F95" s="15">
        <v>19.37</v>
      </c>
      <c r="G95" s="15">
        <v>18.559999999999999</v>
      </c>
      <c r="H95" s="15">
        <v>17.75</v>
      </c>
      <c r="I95" s="14"/>
      <c r="J95" s="15">
        <v>19.73</v>
      </c>
      <c r="K95" s="15">
        <v>21.34</v>
      </c>
      <c r="L95" s="15">
        <v>23.96</v>
      </c>
      <c r="M95" s="54"/>
      <c r="N95" s="15">
        <v>54.591916009999998</v>
      </c>
      <c r="O95" s="15">
        <v>15.525759000000001</v>
      </c>
      <c r="P95" s="15" t="s">
        <v>27</v>
      </c>
      <c r="Q95" s="16" t="s">
        <v>27</v>
      </c>
      <c r="R95" s="37" t="s">
        <v>698</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144</v>
      </c>
      <c r="D96" s="17" t="s">
        <v>145</v>
      </c>
      <c r="E96" s="17">
        <v>10</v>
      </c>
      <c r="F96" s="14">
        <v>7.89</v>
      </c>
      <c r="G96" s="14">
        <v>6.77</v>
      </c>
      <c r="H96" s="14">
        <v>5.65</v>
      </c>
      <c r="I96" s="14"/>
      <c r="J96" s="14">
        <v>8.33</v>
      </c>
      <c r="K96" s="14">
        <v>10.56</v>
      </c>
      <c r="L96" s="14">
        <v>14.18</v>
      </c>
      <c r="M96" s="54"/>
      <c r="N96" s="14">
        <v>90.327931309999997</v>
      </c>
      <c r="O96" s="31">
        <v>34.533381286000001</v>
      </c>
      <c r="P96" s="31" t="s">
        <v>27</v>
      </c>
      <c r="Q96" s="17" t="s">
        <v>27</v>
      </c>
      <c r="R96" s="38" t="s">
        <v>699</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146</v>
      </c>
      <c r="D97" s="16" t="s">
        <v>147</v>
      </c>
      <c r="E97" s="16">
        <v>9</v>
      </c>
      <c r="F97" s="15">
        <v>15.76</v>
      </c>
      <c r="G97" s="15">
        <v>13.93</v>
      </c>
      <c r="H97" s="15">
        <v>12.1</v>
      </c>
      <c r="I97" s="14"/>
      <c r="J97" s="15">
        <v>16.239999999999998</v>
      </c>
      <c r="K97" s="15">
        <v>19.89</v>
      </c>
      <c r="L97" s="15">
        <v>25.8</v>
      </c>
      <c r="M97" s="54"/>
      <c r="N97" s="15">
        <v>73.661149746000007</v>
      </c>
      <c r="O97" s="15">
        <v>18.127744237999998</v>
      </c>
      <c r="P97" s="15" t="s">
        <v>27</v>
      </c>
      <c r="Q97" s="16" t="s">
        <v>27</v>
      </c>
      <c r="R97" s="37" t="s">
        <v>700</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148</v>
      </c>
      <c r="D98" s="17" t="s">
        <v>149</v>
      </c>
      <c r="E98" s="17">
        <v>5</v>
      </c>
      <c r="F98" s="14">
        <v>10.86</v>
      </c>
      <c r="G98" s="14">
        <v>9.35</v>
      </c>
      <c r="H98" s="14">
        <v>7.85</v>
      </c>
      <c r="I98" s="14"/>
      <c r="J98" s="14">
        <v>12.37</v>
      </c>
      <c r="K98" s="14">
        <v>15.37</v>
      </c>
      <c r="L98" s="14">
        <v>20.23</v>
      </c>
      <c r="M98" s="54"/>
      <c r="N98" s="14">
        <v>57.196156670999997</v>
      </c>
      <c r="O98" s="31">
        <v>164.15167876000001</v>
      </c>
      <c r="P98" s="31" t="s">
        <v>26</v>
      </c>
      <c r="Q98" s="17" t="s">
        <v>27</v>
      </c>
      <c r="R98" s="38" t="s">
        <v>701</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150</v>
      </c>
      <c r="D99" s="16" t="s">
        <v>151</v>
      </c>
      <c r="E99" s="16">
        <v>10</v>
      </c>
      <c r="F99" s="15">
        <v>13.57</v>
      </c>
      <c r="G99" s="15">
        <v>10.77</v>
      </c>
      <c r="H99" s="15">
        <v>7.98</v>
      </c>
      <c r="I99" s="14"/>
      <c r="J99" s="15">
        <v>14.87</v>
      </c>
      <c r="K99" s="15">
        <v>20.45</v>
      </c>
      <c r="L99" s="15">
        <v>29.48</v>
      </c>
      <c r="M99" s="54"/>
      <c r="N99" s="15">
        <v>69.728003322000006</v>
      </c>
      <c r="O99" s="15">
        <v>194.21342729</v>
      </c>
      <c r="P99" s="15" t="s">
        <v>27</v>
      </c>
      <c r="Q99" s="16" t="s">
        <v>27</v>
      </c>
      <c r="R99" s="37" t="s">
        <v>702</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152</v>
      </c>
      <c r="D100" s="17" t="s">
        <v>153</v>
      </c>
      <c r="E100" s="17">
        <v>9</v>
      </c>
      <c r="F100" s="14">
        <v>209.16</v>
      </c>
      <c r="G100" s="14">
        <v>197.72</v>
      </c>
      <c r="H100" s="14">
        <v>186.28</v>
      </c>
      <c r="I100" s="14"/>
      <c r="J100" s="14">
        <v>218.74</v>
      </c>
      <c r="K100" s="14">
        <v>241.61</v>
      </c>
      <c r="L100" s="14">
        <v>278.64</v>
      </c>
      <c r="M100" s="54"/>
      <c r="N100" s="14">
        <v>68.201811907000007</v>
      </c>
      <c r="O100" s="31">
        <v>9.1728763913999991</v>
      </c>
      <c r="P100" s="31" t="s">
        <v>27</v>
      </c>
      <c r="Q100" s="17" t="s">
        <v>27</v>
      </c>
      <c r="R100" s="38" t="s">
        <v>703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154</v>
      </c>
      <c r="D101" s="16" t="s">
        <v>155</v>
      </c>
      <c r="E101" s="16">
        <v>4</v>
      </c>
      <c r="F101" s="15">
        <v>150</v>
      </c>
      <c r="G101" s="15" t="s">
        <v>119</v>
      </c>
      <c r="H101" s="15" t="s">
        <v>119</v>
      </c>
      <c r="I101" s="14"/>
      <c r="J101" s="15" t="s">
        <v>119</v>
      </c>
      <c r="K101" s="15" t="s">
        <v>119</v>
      </c>
      <c r="L101" s="15" t="s">
        <v>119</v>
      </c>
      <c r="M101" s="54"/>
      <c r="N101" s="15">
        <v>94.064508982000007</v>
      </c>
      <c r="O101" s="15">
        <v>1.0764285713999999</v>
      </c>
      <c r="P101" s="15" t="s">
        <v>26</v>
      </c>
      <c r="Q101" s="16" t="s">
        <v>27</v>
      </c>
      <c r="R101" s="37" t="s">
        <v>119</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156</v>
      </c>
      <c r="D102" s="17" t="s">
        <v>157</v>
      </c>
      <c r="E102" s="17">
        <v>3</v>
      </c>
      <c r="F102" s="14">
        <v>90.3</v>
      </c>
      <c r="G102" s="14">
        <v>81.98</v>
      </c>
      <c r="H102" s="14">
        <v>73.66</v>
      </c>
      <c r="I102" s="14"/>
      <c r="J102" s="14">
        <v>93.22</v>
      </c>
      <c r="K102" s="14">
        <v>109.85</v>
      </c>
      <c r="L102" s="14">
        <v>136.76</v>
      </c>
      <c r="M102" s="54"/>
      <c r="N102" s="14">
        <v>39.496060516</v>
      </c>
      <c r="O102" s="31">
        <v>630.16933304999998</v>
      </c>
      <c r="P102" s="31" t="s">
        <v>27</v>
      </c>
      <c r="Q102" s="17" t="s">
        <v>26</v>
      </c>
      <c r="R102" s="38" t="s">
        <v>704</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158</v>
      </c>
      <c r="D103" s="16" t="s">
        <v>159</v>
      </c>
      <c r="E103" s="16">
        <v>10</v>
      </c>
      <c r="F103" s="15">
        <v>66.37</v>
      </c>
      <c r="G103" s="15">
        <v>58.12</v>
      </c>
      <c r="H103" s="15">
        <v>49.88</v>
      </c>
      <c r="I103" s="14"/>
      <c r="J103" s="15">
        <v>69.05</v>
      </c>
      <c r="K103" s="15">
        <v>85.53</v>
      </c>
      <c r="L103" s="15">
        <v>112.2</v>
      </c>
      <c r="M103" s="54"/>
      <c r="N103" s="15">
        <v>76.162705629000001</v>
      </c>
      <c r="O103" s="15">
        <v>278.29902662000001</v>
      </c>
      <c r="P103" s="15" t="s">
        <v>27</v>
      </c>
      <c r="Q103" s="16" t="s">
        <v>27</v>
      </c>
      <c r="R103" s="37" t="s">
        <v>705</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160</v>
      </c>
      <c r="D104" s="17" t="s">
        <v>161</v>
      </c>
      <c r="E104" s="17">
        <v>9</v>
      </c>
      <c r="F104" s="14">
        <v>31.8</v>
      </c>
      <c r="G104" s="14">
        <v>29.09</v>
      </c>
      <c r="H104" s="14">
        <v>26.38</v>
      </c>
      <c r="I104" s="14"/>
      <c r="J104" s="14">
        <v>32.42</v>
      </c>
      <c r="K104" s="14">
        <v>37.83</v>
      </c>
      <c r="L104" s="14">
        <v>46.6</v>
      </c>
      <c r="M104" s="54"/>
      <c r="N104" s="14">
        <v>80.459872641999993</v>
      </c>
      <c r="O104" s="31">
        <v>397.08877570999999</v>
      </c>
      <c r="P104" s="31" t="s">
        <v>27</v>
      </c>
      <c r="Q104" s="17" t="s">
        <v>27</v>
      </c>
      <c r="R104" s="38" t="s">
        <v>706</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162</v>
      </c>
      <c r="D105" s="16" t="s">
        <v>163</v>
      </c>
      <c r="E105" s="16">
        <v>5</v>
      </c>
      <c r="F105" s="15">
        <v>30.8</v>
      </c>
      <c r="G105" s="15">
        <v>28.51</v>
      </c>
      <c r="H105" s="15">
        <v>26.22</v>
      </c>
      <c r="I105" s="14"/>
      <c r="J105" s="15">
        <v>33.1</v>
      </c>
      <c r="K105" s="15">
        <v>37.67</v>
      </c>
      <c r="L105" s="15">
        <v>45.07</v>
      </c>
      <c r="M105" s="54"/>
      <c r="N105" s="15">
        <v>55.574422966</v>
      </c>
      <c r="O105" s="15">
        <v>106.8521459</v>
      </c>
      <c r="P105" s="15" t="s">
        <v>26</v>
      </c>
      <c r="Q105" s="16" t="s">
        <v>27</v>
      </c>
      <c r="R105" s="37" t="s">
        <v>707</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164</v>
      </c>
      <c r="D106" s="17" t="s">
        <v>165</v>
      </c>
      <c r="E106" s="17">
        <v>10</v>
      </c>
      <c r="F106" s="14">
        <v>49.02</v>
      </c>
      <c r="G106" s="14">
        <v>43.56</v>
      </c>
      <c r="H106" s="14">
        <v>38.11</v>
      </c>
      <c r="I106" s="14"/>
      <c r="J106" s="14">
        <v>51.26</v>
      </c>
      <c r="K106" s="14">
        <v>62.16</v>
      </c>
      <c r="L106" s="14">
        <v>79.81</v>
      </c>
      <c r="M106" s="54"/>
      <c r="N106" s="14">
        <v>74.129523516999996</v>
      </c>
      <c r="O106" s="31">
        <v>719.73452728999996</v>
      </c>
      <c r="P106" s="31" t="s">
        <v>27</v>
      </c>
      <c r="Q106" s="17" t="s">
        <v>27</v>
      </c>
      <c r="R106" s="38" t="s">
        <v>708</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166</v>
      </c>
      <c r="D107" s="16" t="s">
        <v>167</v>
      </c>
      <c r="E107" s="16">
        <v>6</v>
      </c>
      <c r="F107" s="15">
        <v>5.68</v>
      </c>
      <c r="G107" s="15">
        <v>4.95</v>
      </c>
      <c r="H107" s="15">
        <v>4.22</v>
      </c>
      <c r="I107" s="14"/>
      <c r="J107" s="15">
        <v>6.3</v>
      </c>
      <c r="K107" s="15">
        <v>7.75</v>
      </c>
      <c r="L107" s="15">
        <v>10.11</v>
      </c>
      <c r="M107" s="54"/>
      <c r="N107" s="15">
        <v>64.644096775999998</v>
      </c>
      <c r="O107" s="15">
        <v>8.7716403333000006</v>
      </c>
      <c r="P107" s="15" t="s">
        <v>26</v>
      </c>
      <c r="Q107" s="16" t="s">
        <v>27</v>
      </c>
      <c r="R107" s="37" t="s">
        <v>709</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168</v>
      </c>
      <c r="D108" s="17" t="s">
        <v>169</v>
      </c>
      <c r="E108" s="17">
        <v>10</v>
      </c>
      <c r="F108" s="14">
        <v>18.46</v>
      </c>
      <c r="G108" s="14">
        <v>15.36</v>
      </c>
      <c r="H108" s="14">
        <v>12.27</v>
      </c>
      <c r="I108" s="14"/>
      <c r="J108" s="14">
        <v>20.09</v>
      </c>
      <c r="K108" s="14">
        <v>26.27</v>
      </c>
      <c r="L108" s="14">
        <v>36.28</v>
      </c>
      <c r="M108" s="54"/>
      <c r="N108" s="14">
        <v>73.792692021999997</v>
      </c>
      <c r="O108" s="31">
        <v>70.56957847599999</v>
      </c>
      <c r="P108" s="31" t="s">
        <v>27</v>
      </c>
      <c r="Q108" s="17" t="s">
        <v>27</v>
      </c>
      <c r="R108" s="38" t="s">
        <v>710</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170</v>
      </c>
      <c r="D109" s="16" t="s">
        <v>171</v>
      </c>
      <c r="E109" s="16">
        <v>7</v>
      </c>
      <c r="F109" s="15">
        <v>6.31</v>
      </c>
      <c r="G109" s="15">
        <v>5.68</v>
      </c>
      <c r="H109" s="15">
        <v>5.0599999999999996</v>
      </c>
      <c r="I109" s="14"/>
      <c r="J109" s="15">
        <v>6.76</v>
      </c>
      <c r="K109" s="15">
        <v>8</v>
      </c>
      <c r="L109" s="15">
        <v>10.01</v>
      </c>
      <c r="M109" s="54"/>
      <c r="N109" s="15">
        <v>74.701351720000005</v>
      </c>
      <c r="O109" s="15">
        <v>7.7188443810000003</v>
      </c>
      <c r="P109" s="15" t="s">
        <v>26</v>
      </c>
      <c r="Q109" s="16" t="s">
        <v>27</v>
      </c>
      <c r="R109" s="37" t="s">
        <v>711</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172</v>
      </c>
      <c r="D110" s="17" t="s">
        <v>173</v>
      </c>
      <c r="E110" s="17">
        <v>10</v>
      </c>
      <c r="F110" s="14">
        <v>27.79</v>
      </c>
      <c r="G110" s="14">
        <v>23.39</v>
      </c>
      <c r="H110" s="14">
        <v>19</v>
      </c>
      <c r="I110" s="14"/>
      <c r="J110" s="14">
        <v>28.59</v>
      </c>
      <c r="K110" s="14">
        <v>37.369999999999997</v>
      </c>
      <c r="L110" s="14">
        <v>51.59</v>
      </c>
      <c r="M110" s="54"/>
      <c r="N110" s="14">
        <v>83.218437746000006</v>
      </c>
      <c r="O110" s="31">
        <v>146.46010833</v>
      </c>
      <c r="P110" s="31" t="s">
        <v>27</v>
      </c>
      <c r="Q110" s="17" t="s">
        <v>27</v>
      </c>
      <c r="R110" s="38" t="s">
        <v>712</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535</v>
      </c>
      <c r="D111" s="16" t="s">
        <v>536</v>
      </c>
      <c r="E111" s="16">
        <v>3</v>
      </c>
      <c r="F111" s="15">
        <v>69.98</v>
      </c>
      <c r="G111" s="15">
        <v>63.41</v>
      </c>
      <c r="H111" s="15">
        <v>56.85</v>
      </c>
      <c r="I111" s="14"/>
      <c r="J111" s="15">
        <v>72.16</v>
      </c>
      <c r="K111" s="15">
        <v>85.28</v>
      </c>
      <c r="L111" s="15">
        <v>106.52</v>
      </c>
      <c r="M111" s="54"/>
      <c r="N111" s="15">
        <v>33.829371838</v>
      </c>
      <c r="O111" s="15">
        <v>4.4078405966999998</v>
      </c>
      <c r="P111" s="15" t="s">
        <v>27</v>
      </c>
      <c r="Q111" s="16" t="s">
        <v>26</v>
      </c>
      <c r="R111" s="37" t="s">
        <v>713</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174</v>
      </c>
      <c r="D112" s="17" t="s">
        <v>175</v>
      </c>
      <c r="E112" s="17">
        <v>10</v>
      </c>
      <c r="F112" s="14">
        <v>28.09</v>
      </c>
      <c r="G112" s="14">
        <v>24.83</v>
      </c>
      <c r="H112" s="14">
        <v>21.58</v>
      </c>
      <c r="I112" s="14"/>
      <c r="J112" s="14">
        <v>29.4</v>
      </c>
      <c r="K112" s="14">
        <v>35.9</v>
      </c>
      <c r="L112" s="14">
        <v>46.42</v>
      </c>
      <c r="M112" s="54"/>
      <c r="N112" s="14">
        <v>84.354373472999995</v>
      </c>
      <c r="O112" s="31">
        <v>8.5430777618999993</v>
      </c>
      <c r="P112" s="31" t="s">
        <v>27</v>
      </c>
      <c r="Q112" s="17" t="s">
        <v>27</v>
      </c>
      <c r="R112" s="38" t="s">
        <v>714</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489</v>
      </c>
      <c r="D113" s="16" t="s">
        <v>490</v>
      </c>
      <c r="E113" s="16">
        <v>3</v>
      </c>
      <c r="F113" s="15">
        <v>112.88</v>
      </c>
      <c r="G113" s="15">
        <v>100.15</v>
      </c>
      <c r="H113" s="15">
        <v>87.42</v>
      </c>
      <c r="I113" s="14"/>
      <c r="J113" s="15">
        <v>118.63</v>
      </c>
      <c r="K113" s="15">
        <v>144.08000000000001</v>
      </c>
      <c r="L113" s="15">
        <v>185.28</v>
      </c>
      <c r="M113" s="54"/>
      <c r="N113" s="15">
        <v>40.382242279000003</v>
      </c>
      <c r="O113" s="15">
        <v>2.9426390480999998</v>
      </c>
      <c r="P113" s="15" t="s">
        <v>27</v>
      </c>
      <c r="Q113" s="16" t="s">
        <v>26</v>
      </c>
      <c r="R113" s="37" t="s">
        <v>715</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537</v>
      </c>
      <c r="D114" s="17" t="s">
        <v>538</v>
      </c>
      <c r="E114" s="17">
        <v>5</v>
      </c>
      <c r="F114" s="14">
        <v>0.38</v>
      </c>
      <c r="G114" s="14">
        <v>-0.02</v>
      </c>
      <c r="H114" s="14">
        <v>-0.43</v>
      </c>
      <c r="I114" s="14"/>
      <c r="J114" s="14">
        <v>0.54</v>
      </c>
      <c r="K114" s="14">
        <v>1.35</v>
      </c>
      <c r="L114" s="14">
        <v>2.67</v>
      </c>
      <c r="M114" s="54"/>
      <c r="N114" s="14">
        <v>60.111960590000002</v>
      </c>
      <c r="O114" s="31">
        <v>3.3173308571</v>
      </c>
      <c r="P114" s="31" t="s">
        <v>26</v>
      </c>
      <c r="Q114" s="17" t="s">
        <v>27</v>
      </c>
      <c r="R114" s="38" t="s">
        <v>716</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176</v>
      </c>
      <c r="D115" s="16" t="s">
        <v>177</v>
      </c>
      <c r="E115" s="16">
        <v>9</v>
      </c>
      <c r="F115" s="15">
        <v>25.66</v>
      </c>
      <c r="G115" s="15">
        <v>23.54</v>
      </c>
      <c r="H115" s="15">
        <v>21.42</v>
      </c>
      <c r="I115" s="14"/>
      <c r="J115" s="15">
        <v>27.13</v>
      </c>
      <c r="K115" s="15">
        <v>31.36</v>
      </c>
      <c r="L115" s="15">
        <v>38.200000000000003</v>
      </c>
      <c r="M115" s="54"/>
      <c r="N115" s="15">
        <v>60.792043258</v>
      </c>
      <c r="O115" s="15">
        <v>258.17172476000002</v>
      </c>
      <c r="P115" s="15" t="s">
        <v>27</v>
      </c>
      <c r="Q115" s="16" t="s">
        <v>27</v>
      </c>
      <c r="R115" s="37" t="s">
        <v>717</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178</v>
      </c>
      <c r="D116" s="17" t="s">
        <v>179</v>
      </c>
      <c r="E116" s="17">
        <v>10</v>
      </c>
      <c r="F116" s="14">
        <v>11.6</v>
      </c>
      <c r="G116" s="14">
        <v>10.58</v>
      </c>
      <c r="H116" s="14">
        <v>9.56</v>
      </c>
      <c r="I116" s="14"/>
      <c r="J116" s="14">
        <v>12.23</v>
      </c>
      <c r="K116" s="14">
        <v>14.26</v>
      </c>
      <c r="L116" s="14">
        <v>17.54</v>
      </c>
      <c r="M116" s="54"/>
      <c r="N116" s="14">
        <v>63.664477843</v>
      </c>
      <c r="O116" s="31">
        <v>118.56114142</v>
      </c>
      <c r="P116" s="31" t="s">
        <v>27</v>
      </c>
      <c r="Q116" s="17" t="s">
        <v>27</v>
      </c>
      <c r="R116" s="38" t="s">
        <v>718</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180</v>
      </c>
      <c r="D117" s="16" t="s">
        <v>181</v>
      </c>
      <c r="E117" s="16">
        <v>9</v>
      </c>
      <c r="F117" s="15">
        <v>16.22</v>
      </c>
      <c r="G117" s="15">
        <v>13.93</v>
      </c>
      <c r="H117" s="15">
        <v>11.65</v>
      </c>
      <c r="I117" s="14"/>
      <c r="J117" s="15">
        <v>18.25</v>
      </c>
      <c r="K117" s="15">
        <v>22.81</v>
      </c>
      <c r="L117" s="15">
        <v>30.2</v>
      </c>
      <c r="M117" s="54"/>
      <c r="N117" s="15">
        <v>62.536899523999999</v>
      </c>
      <c r="O117" s="15">
        <v>117.39763790000001</v>
      </c>
      <c r="P117" s="15" t="s">
        <v>27</v>
      </c>
      <c r="Q117" s="16" t="s">
        <v>27</v>
      </c>
      <c r="R117" s="37" t="s">
        <v>719</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182</v>
      </c>
      <c r="D118" s="17" t="s">
        <v>183</v>
      </c>
      <c r="E118" s="17">
        <v>10</v>
      </c>
      <c r="F118" s="14">
        <v>4.57</v>
      </c>
      <c r="G118" s="14">
        <v>4.0999999999999996</v>
      </c>
      <c r="H118" s="14">
        <v>3.64</v>
      </c>
      <c r="I118" s="14"/>
      <c r="J118" s="14">
        <v>4.83</v>
      </c>
      <c r="K118" s="14">
        <v>5.75</v>
      </c>
      <c r="L118" s="14">
        <v>7.24</v>
      </c>
      <c r="M118" s="54"/>
      <c r="N118" s="14">
        <v>82.420826839</v>
      </c>
      <c r="O118" s="31">
        <v>12.427977857</v>
      </c>
      <c r="P118" s="31" t="s">
        <v>27</v>
      </c>
      <c r="Q118" s="17" t="s">
        <v>27</v>
      </c>
      <c r="R118" s="38" t="s">
        <v>720</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184</v>
      </c>
      <c r="D119" s="16" t="s">
        <v>185</v>
      </c>
      <c r="E119" s="16">
        <v>10</v>
      </c>
      <c r="F119" s="15">
        <v>5.45</v>
      </c>
      <c r="G119" s="15">
        <v>4.71</v>
      </c>
      <c r="H119" s="15">
        <v>3.97</v>
      </c>
      <c r="I119" s="14"/>
      <c r="J119" s="15">
        <v>5.82</v>
      </c>
      <c r="K119" s="15">
        <v>7.29</v>
      </c>
      <c r="L119" s="15">
        <v>9.68</v>
      </c>
      <c r="M119" s="54"/>
      <c r="N119" s="15">
        <v>66.012128903999994</v>
      </c>
      <c r="O119" s="15">
        <v>43.280806951999999</v>
      </c>
      <c r="P119" s="15" t="s">
        <v>27</v>
      </c>
      <c r="Q119" s="16" t="s">
        <v>27</v>
      </c>
      <c r="R119" s="37" t="s">
        <v>721</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186</v>
      </c>
      <c r="D120" s="17" t="s">
        <v>187</v>
      </c>
      <c r="E120" s="17">
        <v>10</v>
      </c>
      <c r="F120" s="14">
        <v>11.09</v>
      </c>
      <c r="G120" s="14">
        <v>9.73</v>
      </c>
      <c r="H120" s="14">
        <v>8.3699999999999992</v>
      </c>
      <c r="I120" s="14"/>
      <c r="J120" s="14">
        <v>11.89</v>
      </c>
      <c r="K120" s="14">
        <v>14.6</v>
      </c>
      <c r="L120" s="14">
        <v>18.989999999999998</v>
      </c>
      <c r="M120" s="54"/>
      <c r="N120" s="14">
        <v>71.954085264</v>
      </c>
      <c r="O120" s="31">
        <v>56.845377571</v>
      </c>
      <c r="P120" s="31" t="s">
        <v>27</v>
      </c>
      <c r="Q120" s="17" t="s">
        <v>27</v>
      </c>
      <c r="R120" s="38" t="s">
        <v>722</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188</v>
      </c>
      <c r="D121" s="16" t="s">
        <v>189</v>
      </c>
      <c r="E121" s="16">
        <v>7</v>
      </c>
      <c r="F121" s="15" t="s">
        <v>119</v>
      </c>
      <c r="G121" s="15" t="s">
        <v>119</v>
      </c>
      <c r="H121" s="15" t="s">
        <v>119</v>
      </c>
      <c r="I121" s="14"/>
      <c r="J121" s="15" t="s">
        <v>119</v>
      </c>
      <c r="K121" s="15" t="s">
        <v>119</v>
      </c>
      <c r="L121" s="15" t="s">
        <v>119</v>
      </c>
      <c r="M121" s="54"/>
      <c r="N121" s="15" t="s">
        <v>119</v>
      </c>
      <c r="O121" s="15" t="s">
        <v>119</v>
      </c>
      <c r="P121" s="15" t="s">
        <v>119</v>
      </c>
      <c r="Q121" s="16" t="s">
        <v>119</v>
      </c>
      <c r="R121" s="37" t="s">
        <v>120</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484</v>
      </c>
      <c r="D122" s="17" t="s">
        <v>485</v>
      </c>
      <c r="E122" s="17">
        <v>10</v>
      </c>
      <c r="F122" s="14">
        <v>3.28</v>
      </c>
      <c r="G122" s="14">
        <v>2.81</v>
      </c>
      <c r="H122" s="14">
        <v>2.34</v>
      </c>
      <c r="I122" s="14"/>
      <c r="J122" s="14">
        <v>3.48</v>
      </c>
      <c r="K122" s="14">
        <v>4.41</v>
      </c>
      <c r="L122" s="14">
        <v>5.93</v>
      </c>
      <c r="M122" s="54"/>
      <c r="N122" s="14">
        <v>70.761167479999997</v>
      </c>
      <c r="O122" s="31">
        <v>2.1223829523999997</v>
      </c>
      <c r="P122" s="31" t="s">
        <v>27</v>
      </c>
      <c r="Q122" s="17" t="s">
        <v>27</v>
      </c>
      <c r="R122" s="38" t="s">
        <v>723</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508</v>
      </c>
      <c r="D123" s="16" t="s">
        <v>509</v>
      </c>
      <c r="E123" s="16">
        <v>10</v>
      </c>
      <c r="F123" s="15">
        <v>2.5099999999999998</v>
      </c>
      <c r="G123" s="15">
        <v>2.15</v>
      </c>
      <c r="H123" s="15">
        <v>1.79</v>
      </c>
      <c r="I123" s="14"/>
      <c r="J123" s="15">
        <v>2.8</v>
      </c>
      <c r="K123" s="15">
        <v>3.51</v>
      </c>
      <c r="L123" s="15">
        <v>4.66</v>
      </c>
      <c r="M123" s="54"/>
      <c r="N123" s="15">
        <v>65.525328510999998</v>
      </c>
      <c r="O123" s="15">
        <v>3.8570036666999998</v>
      </c>
      <c r="P123" s="15" t="s">
        <v>27</v>
      </c>
      <c r="Q123" s="16" t="s">
        <v>27</v>
      </c>
      <c r="R123" s="37" t="s">
        <v>724</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190</v>
      </c>
      <c r="D124" s="17" t="s">
        <v>191</v>
      </c>
      <c r="E124" s="17">
        <v>10</v>
      </c>
      <c r="F124" s="14">
        <v>3.93</v>
      </c>
      <c r="G124" s="14">
        <v>3.58</v>
      </c>
      <c r="H124" s="14">
        <v>3.23</v>
      </c>
      <c r="I124" s="14"/>
      <c r="J124" s="14">
        <v>4.16</v>
      </c>
      <c r="K124" s="14">
        <v>4.8499999999999996</v>
      </c>
      <c r="L124" s="14">
        <v>5.98</v>
      </c>
      <c r="M124" s="54"/>
      <c r="N124" s="14">
        <v>68.206285378999993</v>
      </c>
      <c r="O124" s="31">
        <v>6.9036007618999999</v>
      </c>
      <c r="P124" s="31" t="s">
        <v>27</v>
      </c>
      <c r="Q124" s="17" t="s">
        <v>27</v>
      </c>
      <c r="R124" s="38" t="s">
        <v>725</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192</v>
      </c>
      <c r="D125" s="16" t="s">
        <v>193</v>
      </c>
      <c r="E125" s="16">
        <v>9</v>
      </c>
      <c r="F125" s="15">
        <v>26.46</v>
      </c>
      <c r="G125" s="15">
        <v>23.19</v>
      </c>
      <c r="H125" s="15">
        <v>19.920000000000002</v>
      </c>
      <c r="I125" s="14"/>
      <c r="J125" s="15">
        <v>30</v>
      </c>
      <c r="K125" s="15">
        <v>36.53</v>
      </c>
      <c r="L125" s="15">
        <v>47.1</v>
      </c>
      <c r="M125" s="54"/>
      <c r="N125" s="15">
        <v>69.108437722999994</v>
      </c>
      <c r="O125" s="15">
        <v>122.09994609</v>
      </c>
      <c r="P125" s="15" t="s">
        <v>27</v>
      </c>
      <c r="Q125" s="16" t="s">
        <v>27</v>
      </c>
      <c r="R125" s="37" t="s">
        <v>726</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194</v>
      </c>
      <c r="D126" s="17" t="s">
        <v>195</v>
      </c>
      <c r="E126" s="17">
        <v>10</v>
      </c>
      <c r="F126" s="14">
        <v>32.020000000000003</v>
      </c>
      <c r="G126" s="14">
        <v>28.62</v>
      </c>
      <c r="H126" s="14">
        <v>25.23</v>
      </c>
      <c r="I126" s="14"/>
      <c r="J126" s="14">
        <v>33.42</v>
      </c>
      <c r="K126" s="14">
        <v>40.200000000000003</v>
      </c>
      <c r="L126" s="14">
        <v>51.17</v>
      </c>
      <c r="M126" s="54"/>
      <c r="N126" s="14">
        <v>71.002250025999999</v>
      </c>
      <c r="O126" s="31">
        <v>140.03976014</v>
      </c>
      <c r="P126" s="31" t="s">
        <v>27</v>
      </c>
      <c r="Q126" s="17" t="s">
        <v>27</v>
      </c>
      <c r="R126" s="38" t="s">
        <v>727</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196</v>
      </c>
      <c r="D127" s="16" t="s">
        <v>197</v>
      </c>
      <c r="E127" s="16">
        <v>3</v>
      </c>
      <c r="F127" s="15">
        <v>74.34</v>
      </c>
      <c r="G127" s="15">
        <v>58.04</v>
      </c>
      <c r="H127" s="15">
        <v>41.75</v>
      </c>
      <c r="I127" s="14"/>
      <c r="J127" s="15">
        <v>78.34</v>
      </c>
      <c r="K127" s="15">
        <v>110.92</v>
      </c>
      <c r="L127" s="15">
        <v>163.65</v>
      </c>
      <c r="M127" s="54"/>
      <c r="N127" s="15">
        <v>24.340127947999999</v>
      </c>
      <c r="O127" s="15">
        <v>40.220709348</v>
      </c>
      <c r="P127" s="15" t="s">
        <v>27</v>
      </c>
      <c r="Q127" s="16" t="s">
        <v>26</v>
      </c>
      <c r="R127" s="37" t="s">
        <v>728</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198</v>
      </c>
      <c r="D128" s="17" t="s">
        <v>199</v>
      </c>
      <c r="E128" s="17">
        <v>10</v>
      </c>
      <c r="F128" s="14">
        <v>18.559999999999999</v>
      </c>
      <c r="G128" s="14">
        <v>16.12</v>
      </c>
      <c r="H128" s="14">
        <v>13.68</v>
      </c>
      <c r="I128" s="14"/>
      <c r="J128" s="14">
        <v>19.96</v>
      </c>
      <c r="K128" s="14">
        <v>24.83</v>
      </c>
      <c r="L128" s="14">
        <v>32.72</v>
      </c>
      <c r="M128" s="54"/>
      <c r="N128" s="14">
        <v>73.353726914000006</v>
      </c>
      <c r="O128" s="31">
        <v>26.429479429000001</v>
      </c>
      <c r="P128" s="31" t="s">
        <v>27</v>
      </c>
      <c r="Q128" s="17" t="s">
        <v>27</v>
      </c>
      <c r="R128" s="38" t="s">
        <v>729</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200</v>
      </c>
      <c r="D129" s="16" t="s">
        <v>730</v>
      </c>
      <c r="E129" s="16">
        <v>8</v>
      </c>
      <c r="F129" s="15">
        <v>34</v>
      </c>
      <c r="G129" s="15">
        <v>30.1</v>
      </c>
      <c r="H129" s="15">
        <v>26.2</v>
      </c>
      <c r="I129" s="14"/>
      <c r="J129" s="15">
        <v>38.51</v>
      </c>
      <c r="K129" s="15">
        <v>46.3</v>
      </c>
      <c r="L129" s="15">
        <v>58.92</v>
      </c>
      <c r="M129" s="54"/>
      <c r="N129" s="15">
        <v>60.109598835</v>
      </c>
      <c r="O129" s="15">
        <v>149.30877305999999</v>
      </c>
      <c r="P129" s="15" t="s">
        <v>27</v>
      </c>
      <c r="Q129" s="16" t="s">
        <v>27</v>
      </c>
      <c r="R129" s="37" t="s">
        <v>731</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201</v>
      </c>
      <c r="D130" s="17" t="s">
        <v>202</v>
      </c>
      <c r="E130" s="17">
        <v>10</v>
      </c>
      <c r="F130" s="14">
        <v>11.48</v>
      </c>
      <c r="G130" s="14">
        <v>10.43</v>
      </c>
      <c r="H130" s="14">
        <v>9.39</v>
      </c>
      <c r="I130" s="14"/>
      <c r="J130" s="14">
        <v>12.13</v>
      </c>
      <c r="K130" s="14">
        <v>14.21</v>
      </c>
      <c r="L130" s="14">
        <v>17.579999999999998</v>
      </c>
      <c r="M130" s="54"/>
      <c r="N130" s="14">
        <v>89.005878507000006</v>
      </c>
      <c r="O130" s="31">
        <v>10.607523381</v>
      </c>
      <c r="P130" s="31" t="s">
        <v>27</v>
      </c>
      <c r="Q130" s="17" t="s">
        <v>27</v>
      </c>
      <c r="R130" s="38" t="s">
        <v>732</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203</v>
      </c>
      <c r="D131" s="16" t="s">
        <v>204</v>
      </c>
      <c r="E131" s="16">
        <v>5</v>
      </c>
      <c r="F131" s="15">
        <v>8.0500000000000007</v>
      </c>
      <c r="G131" s="15">
        <v>7.71</v>
      </c>
      <c r="H131" s="15">
        <v>7.37</v>
      </c>
      <c r="I131" s="14"/>
      <c r="J131" s="15">
        <v>8.4700000000000006</v>
      </c>
      <c r="K131" s="15">
        <v>9.14</v>
      </c>
      <c r="L131" s="15">
        <v>10.220000000000001</v>
      </c>
      <c r="M131" s="54"/>
      <c r="N131" s="15">
        <v>61.795201370999997</v>
      </c>
      <c r="O131" s="15">
        <v>6.6700628095000001</v>
      </c>
      <c r="P131" s="15" t="s">
        <v>26</v>
      </c>
      <c r="Q131" s="16" t="s">
        <v>27</v>
      </c>
      <c r="R131" s="37" t="s">
        <v>733</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205</v>
      </c>
      <c r="D132" s="17" t="s">
        <v>206</v>
      </c>
      <c r="E132" s="17">
        <v>9</v>
      </c>
      <c r="F132" s="14">
        <v>68.790000000000006</v>
      </c>
      <c r="G132" s="14">
        <v>61.72</v>
      </c>
      <c r="H132" s="14">
        <v>54.66</v>
      </c>
      <c r="I132" s="14"/>
      <c r="J132" s="14">
        <v>71.5</v>
      </c>
      <c r="K132" s="14">
        <v>85.62</v>
      </c>
      <c r="L132" s="14">
        <v>108.48</v>
      </c>
      <c r="M132" s="54"/>
      <c r="N132" s="14">
        <v>67.271285636000002</v>
      </c>
      <c r="O132" s="31">
        <v>74.817360952000001</v>
      </c>
      <c r="P132" s="31" t="s">
        <v>27</v>
      </c>
      <c r="Q132" s="17" t="s">
        <v>27</v>
      </c>
      <c r="R132" s="38" t="s">
        <v>734</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207</v>
      </c>
      <c r="D133" s="16" t="s">
        <v>208</v>
      </c>
      <c r="E133" s="16">
        <v>9</v>
      </c>
      <c r="F133" s="15">
        <v>28.47</v>
      </c>
      <c r="G133" s="15">
        <v>26.83</v>
      </c>
      <c r="H133" s="15">
        <v>25.19</v>
      </c>
      <c r="I133" s="14"/>
      <c r="J133" s="15">
        <v>30.25</v>
      </c>
      <c r="K133" s="15">
        <v>33.520000000000003</v>
      </c>
      <c r="L133" s="15">
        <v>38.81</v>
      </c>
      <c r="M133" s="54"/>
      <c r="N133" s="15">
        <v>61.551288560000003</v>
      </c>
      <c r="O133" s="15">
        <v>149.04511629000001</v>
      </c>
      <c r="P133" s="15" t="s">
        <v>27</v>
      </c>
      <c r="Q133" s="16" t="s">
        <v>27</v>
      </c>
      <c r="R133" s="37" t="s">
        <v>735</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209</v>
      </c>
      <c r="D134" s="17" t="s">
        <v>455</v>
      </c>
      <c r="E134" s="17">
        <v>9</v>
      </c>
      <c r="F134" s="14">
        <v>15.61</v>
      </c>
      <c r="G134" s="14">
        <v>14.3</v>
      </c>
      <c r="H134" s="14">
        <v>13</v>
      </c>
      <c r="I134" s="14"/>
      <c r="J134" s="14">
        <v>16.600000000000001</v>
      </c>
      <c r="K134" s="14">
        <v>19.2</v>
      </c>
      <c r="L134" s="14">
        <v>23.43</v>
      </c>
      <c r="M134" s="54"/>
      <c r="N134" s="14">
        <v>61.429932813000001</v>
      </c>
      <c r="O134" s="31">
        <v>2.9744071429000001</v>
      </c>
      <c r="P134" s="31" t="s">
        <v>27</v>
      </c>
      <c r="Q134" s="17" t="s">
        <v>27</v>
      </c>
      <c r="R134" s="38" t="s">
        <v>736</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209</v>
      </c>
      <c r="D135" s="16" t="s">
        <v>210</v>
      </c>
      <c r="E135" s="16">
        <v>9</v>
      </c>
      <c r="F135" s="15">
        <v>15.5</v>
      </c>
      <c r="G135" s="15">
        <v>14.09</v>
      </c>
      <c r="H135" s="15">
        <v>12.69</v>
      </c>
      <c r="I135" s="14"/>
      <c r="J135" s="15">
        <v>16.63</v>
      </c>
      <c r="K135" s="15">
        <v>19.43</v>
      </c>
      <c r="L135" s="15">
        <v>23.96</v>
      </c>
      <c r="M135" s="54"/>
      <c r="N135" s="15">
        <v>60.686646369000002</v>
      </c>
      <c r="O135" s="15">
        <v>595.26990676000003</v>
      </c>
      <c r="P135" s="15" t="s">
        <v>27</v>
      </c>
      <c r="Q135" s="16" t="s">
        <v>27</v>
      </c>
      <c r="R135" s="37" t="s">
        <v>737</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211</v>
      </c>
      <c r="D136" s="17" t="s">
        <v>212</v>
      </c>
      <c r="E136" s="17">
        <v>9</v>
      </c>
      <c r="F136" s="14">
        <v>52.16</v>
      </c>
      <c r="G136" s="14">
        <v>47.47</v>
      </c>
      <c r="H136" s="14">
        <v>42.79</v>
      </c>
      <c r="I136" s="14"/>
      <c r="J136" s="14">
        <v>55.43</v>
      </c>
      <c r="K136" s="14">
        <v>64.790000000000006</v>
      </c>
      <c r="L136" s="14">
        <v>79.94</v>
      </c>
      <c r="M136" s="54"/>
      <c r="N136" s="14">
        <v>62.236903531999999</v>
      </c>
      <c r="O136" s="31">
        <v>116.53221271000001</v>
      </c>
      <c r="P136" s="31" t="s">
        <v>27</v>
      </c>
      <c r="Q136" s="17" t="s">
        <v>27</v>
      </c>
      <c r="R136" s="38" t="s">
        <v>738</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211</v>
      </c>
      <c r="D137" s="16" t="s">
        <v>213</v>
      </c>
      <c r="E137" s="16">
        <v>9</v>
      </c>
      <c r="F137" s="15">
        <v>48.16</v>
      </c>
      <c r="G137" s="15">
        <v>43.97</v>
      </c>
      <c r="H137" s="15">
        <v>39.79</v>
      </c>
      <c r="I137" s="14"/>
      <c r="J137" s="15">
        <v>50.85</v>
      </c>
      <c r="K137" s="15">
        <v>59.21</v>
      </c>
      <c r="L137" s="15">
        <v>72.739999999999995</v>
      </c>
      <c r="M137" s="54"/>
      <c r="N137" s="15">
        <v>62.819206436000002</v>
      </c>
      <c r="O137" s="15">
        <v>1703.4396291</v>
      </c>
      <c r="P137" s="15" t="s">
        <v>27</v>
      </c>
      <c r="Q137" s="16" t="s">
        <v>27</v>
      </c>
      <c r="R137" s="37" t="s">
        <v>739</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214</v>
      </c>
      <c r="D138" s="17" t="s">
        <v>215</v>
      </c>
      <c r="E138" s="17">
        <v>10</v>
      </c>
      <c r="F138" s="14">
        <v>3.02</v>
      </c>
      <c r="G138" s="14">
        <v>2.61</v>
      </c>
      <c r="H138" s="14">
        <v>2.21</v>
      </c>
      <c r="I138" s="14"/>
      <c r="J138" s="14">
        <v>3.18</v>
      </c>
      <c r="K138" s="14">
        <v>3.98</v>
      </c>
      <c r="L138" s="14">
        <v>5.28</v>
      </c>
      <c r="M138" s="54"/>
      <c r="N138" s="14">
        <v>75.195485353999999</v>
      </c>
      <c r="O138" s="31">
        <v>3.2050115714</v>
      </c>
      <c r="P138" s="31" t="s">
        <v>27</v>
      </c>
      <c r="Q138" s="17" t="s">
        <v>27</v>
      </c>
      <c r="R138" s="38" t="s">
        <v>740</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216</v>
      </c>
      <c r="D139" s="16" t="s">
        <v>217</v>
      </c>
      <c r="E139" s="16">
        <v>4</v>
      </c>
      <c r="F139" s="15">
        <v>63.66</v>
      </c>
      <c r="G139" s="15">
        <v>57.97</v>
      </c>
      <c r="H139" s="15">
        <v>52.28</v>
      </c>
      <c r="I139" s="14"/>
      <c r="J139" s="15">
        <v>67.39</v>
      </c>
      <c r="K139" s="15">
        <v>78.760000000000005</v>
      </c>
      <c r="L139" s="15">
        <v>97.17</v>
      </c>
      <c r="M139" s="54"/>
      <c r="N139" s="15">
        <v>54.302120127000002</v>
      </c>
      <c r="O139" s="15">
        <v>139.95346470000001</v>
      </c>
      <c r="P139" s="15" t="s">
        <v>26</v>
      </c>
      <c r="Q139" s="16" t="s">
        <v>27</v>
      </c>
      <c r="R139" s="37" t="s">
        <v>741</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218</v>
      </c>
      <c r="D140" s="17" t="s">
        <v>219</v>
      </c>
      <c r="E140" s="17">
        <v>10</v>
      </c>
      <c r="F140" s="14">
        <v>13.72</v>
      </c>
      <c r="G140" s="14">
        <v>12.14</v>
      </c>
      <c r="H140" s="14">
        <v>10.56</v>
      </c>
      <c r="I140" s="14"/>
      <c r="J140" s="14">
        <v>14.73</v>
      </c>
      <c r="K140" s="14">
        <v>17.88</v>
      </c>
      <c r="L140" s="14">
        <v>23</v>
      </c>
      <c r="M140" s="54"/>
      <c r="N140" s="14">
        <v>68.502347096999998</v>
      </c>
      <c r="O140" s="31">
        <v>51.876663809999997</v>
      </c>
      <c r="P140" s="31" t="s">
        <v>27</v>
      </c>
      <c r="Q140" s="17" t="s">
        <v>27</v>
      </c>
      <c r="R140" s="38" t="s">
        <v>742</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220</v>
      </c>
      <c r="D141" s="16" t="s">
        <v>221</v>
      </c>
      <c r="E141" s="16">
        <v>5</v>
      </c>
      <c r="F141" s="15">
        <v>167.38</v>
      </c>
      <c r="G141" s="15">
        <v>158.81</v>
      </c>
      <c r="H141" s="15">
        <v>150.24</v>
      </c>
      <c r="I141" s="14"/>
      <c r="J141" s="15">
        <v>170.24</v>
      </c>
      <c r="K141" s="15">
        <v>187.37</v>
      </c>
      <c r="L141" s="15">
        <v>215.11</v>
      </c>
      <c r="M141" s="54"/>
      <c r="N141" s="15">
        <v>39.562008734000003</v>
      </c>
      <c r="O141" s="15">
        <v>6.589972371</v>
      </c>
      <c r="P141" s="15" t="s">
        <v>27</v>
      </c>
      <c r="Q141" s="16" t="s">
        <v>26</v>
      </c>
      <c r="R141" s="37" t="s">
        <v>743</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222</v>
      </c>
      <c r="D142" s="17" t="s">
        <v>223</v>
      </c>
      <c r="E142" s="17">
        <v>10</v>
      </c>
      <c r="F142" s="14">
        <v>11.61</v>
      </c>
      <c r="G142" s="14">
        <v>9.08</v>
      </c>
      <c r="H142" s="14">
        <v>6.56</v>
      </c>
      <c r="I142" s="14"/>
      <c r="J142" s="14">
        <v>12.84</v>
      </c>
      <c r="K142" s="14">
        <v>17.88</v>
      </c>
      <c r="L142" s="14">
        <v>26.04</v>
      </c>
      <c r="M142" s="54"/>
      <c r="N142" s="14">
        <v>70.730069239000002</v>
      </c>
      <c r="O142" s="31">
        <v>25.876725237999999</v>
      </c>
      <c r="P142" s="31" t="s">
        <v>27</v>
      </c>
      <c r="Q142" s="17" t="s">
        <v>27</v>
      </c>
      <c r="R142" s="38" t="s">
        <v>744</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224</v>
      </c>
      <c r="D143" s="16" t="s">
        <v>225</v>
      </c>
      <c r="E143" s="16">
        <v>10</v>
      </c>
      <c r="F143" s="15">
        <v>7.7</v>
      </c>
      <c r="G143" s="15">
        <v>6.96</v>
      </c>
      <c r="H143" s="15">
        <v>6.22</v>
      </c>
      <c r="I143" s="14"/>
      <c r="J143" s="15">
        <v>7.96</v>
      </c>
      <c r="K143" s="15">
        <v>9.43</v>
      </c>
      <c r="L143" s="15">
        <v>11.82</v>
      </c>
      <c r="M143" s="54"/>
      <c r="N143" s="15">
        <v>79.805650409999998</v>
      </c>
      <c r="O143" s="15">
        <v>12.658982285</v>
      </c>
      <c r="P143" s="15" t="s">
        <v>27</v>
      </c>
      <c r="Q143" s="16" t="s">
        <v>27</v>
      </c>
      <c r="R143" s="37" t="s">
        <v>745</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226</v>
      </c>
      <c r="D144" s="17" t="s">
        <v>478</v>
      </c>
      <c r="E144" s="17">
        <v>5</v>
      </c>
      <c r="F144" s="14">
        <v>3.68</v>
      </c>
      <c r="G144" s="14">
        <v>3.41</v>
      </c>
      <c r="H144" s="14">
        <v>3.14</v>
      </c>
      <c r="I144" s="14"/>
      <c r="J144" s="14">
        <v>3.76</v>
      </c>
      <c r="K144" s="14">
        <v>4.29</v>
      </c>
      <c r="L144" s="14">
        <v>5.16</v>
      </c>
      <c r="M144" s="54"/>
      <c r="N144" s="14">
        <v>49.239173053999998</v>
      </c>
      <c r="O144" s="31">
        <v>2.98258</v>
      </c>
      <c r="P144" s="31" t="s">
        <v>27</v>
      </c>
      <c r="Q144" s="17" t="s">
        <v>26</v>
      </c>
      <c r="R144" s="38" t="s">
        <v>746</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226</v>
      </c>
      <c r="D145" s="16" t="s">
        <v>227</v>
      </c>
      <c r="E145" s="16">
        <v>8</v>
      </c>
      <c r="F145" s="15">
        <v>3.6</v>
      </c>
      <c r="G145" s="15">
        <v>3.41</v>
      </c>
      <c r="H145" s="15">
        <v>3.23</v>
      </c>
      <c r="I145" s="14"/>
      <c r="J145" s="15">
        <v>3.82</v>
      </c>
      <c r="K145" s="15">
        <v>4.18</v>
      </c>
      <c r="L145" s="15">
        <v>4.7699999999999996</v>
      </c>
      <c r="M145" s="54"/>
      <c r="N145" s="15">
        <v>58.305596485000002</v>
      </c>
      <c r="O145" s="15">
        <v>15.726534095000002</v>
      </c>
      <c r="P145" s="15" t="s">
        <v>27</v>
      </c>
      <c r="Q145" s="16" t="s">
        <v>27</v>
      </c>
      <c r="R145" s="37" t="s">
        <v>747</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226</v>
      </c>
      <c r="D146" s="17" t="s">
        <v>228</v>
      </c>
      <c r="E146" s="17">
        <v>8</v>
      </c>
      <c r="F146" s="14">
        <v>18.079999999999998</v>
      </c>
      <c r="G146" s="14">
        <v>17.079999999999998</v>
      </c>
      <c r="H146" s="14">
        <v>16.09</v>
      </c>
      <c r="I146" s="14"/>
      <c r="J146" s="14">
        <v>19.329999999999998</v>
      </c>
      <c r="K146" s="14">
        <v>21.31</v>
      </c>
      <c r="L146" s="14">
        <v>24.52</v>
      </c>
      <c r="M146" s="54"/>
      <c r="N146" s="14">
        <v>52.197266134000003</v>
      </c>
      <c r="O146" s="31">
        <v>121.60994904</v>
      </c>
      <c r="P146" s="31" t="s">
        <v>27</v>
      </c>
      <c r="Q146" s="17" t="s">
        <v>27</v>
      </c>
      <c r="R146" s="38" t="s">
        <v>748</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229</v>
      </c>
      <c r="D147" s="16" t="s">
        <v>230</v>
      </c>
      <c r="E147" s="16">
        <v>10</v>
      </c>
      <c r="F147" s="15">
        <v>14.79</v>
      </c>
      <c r="G147" s="15">
        <v>12.59</v>
      </c>
      <c r="H147" s="15">
        <v>10.4</v>
      </c>
      <c r="I147" s="14"/>
      <c r="J147" s="15">
        <v>16.2</v>
      </c>
      <c r="K147" s="15">
        <v>20.58</v>
      </c>
      <c r="L147" s="15">
        <v>27.68</v>
      </c>
      <c r="M147" s="54"/>
      <c r="N147" s="15">
        <v>73.496141906999995</v>
      </c>
      <c r="O147" s="15">
        <v>17.037401999999997</v>
      </c>
      <c r="P147" s="15" t="s">
        <v>27</v>
      </c>
      <c r="Q147" s="16" t="s">
        <v>27</v>
      </c>
      <c r="R147" s="37" t="s">
        <v>749</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231</v>
      </c>
      <c r="D148" s="17" t="s">
        <v>232</v>
      </c>
      <c r="E148" s="17">
        <v>6</v>
      </c>
      <c r="F148" s="14">
        <v>3.76</v>
      </c>
      <c r="G148" s="14">
        <v>3.24</v>
      </c>
      <c r="H148" s="14">
        <v>2.72</v>
      </c>
      <c r="I148" s="14"/>
      <c r="J148" s="14">
        <v>4.1500000000000004</v>
      </c>
      <c r="K148" s="14">
        <v>5.18</v>
      </c>
      <c r="L148" s="14">
        <v>6.86</v>
      </c>
      <c r="M148" s="54"/>
      <c r="N148" s="14">
        <v>50.141932285000003</v>
      </c>
      <c r="O148" s="31">
        <v>13.356266380999999</v>
      </c>
      <c r="P148" s="31" t="s">
        <v>26</v>
      </c>
      <c r="Q148" s="17" t="s">
        <v>27</v>
      </c>
      <c r="R148" s="38" t="s">
        <v>750</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233</v>
      </c>
      <c r="D149" s="16" t="s">
        <v>234</v>
      </c>
      <c r="E149" s="16">
        <v>10</v>
      </c>
      <c r="F149" s="15">
        <v>51.92</v>
      </c>
      <c r="G149" s="15">
        <v>44.63</v>
      </c>
      <c r="H149" s="15">
        <v>37.340000000000003</v>
      </c>
      <c r="I149" s="14"/>
      <c r="J149" s="15">
        <v>54.87</v>
      </c>
      <c r="K149" s="15">
        <v>69.44</v>
      </c>
      <c r="L149" s="15">
        <v>93.03</v>
      </c>
      <c r="M149" s="54"/>
      <c r="N149" s="15">
        <v>73.998648567000004</v>
      </c>
      <c r="O149" s="15">
        <v>812.81953651999993</v>
      </c>
      <c r="P149" s="15" t="s">
        <v>27</v>
      </c>
      <c r="Q149" s="16" t="s">
        <v>27</v>
      </c>
      <c r="R149" s="37" t="s">
        <v>751</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233</v>
      </c>
      <c r="D150" s="17" t="s">
        <v>469</v>
      </c>
      <c r="E150" s="17">
        <v>9</v>
      </c>
      <c r="F150" s="14">
        <v>50.15</v>
      </c>
      <c r="G150" s="14">
        <v>42.95</v>
      </c>
      <c r="H150" s="14">
        <v>35.76</v>
      </c>
      <c r="I150" s="14"/>
      <c r="J150" s="14">
        <v>53.79</v>
      </c>
      <c r="K150" s="14">
        <v>68.17</v>
      </c>
      <c r="L150" s="14">
        <v>91.46</v>
      </c>
      <c r="M150" s="54"/>
      <c r="N150" s="14">
        <v>73.020879331000003</v>
      </c>
      <c r="O150" s="31">
        <v>12.174316999999999</v>
      </c>
      <c r="P150" s="31" t="s">
        <v>27</v>
      </c>
      <c r="Q150" s="17" t="s">
        <v>27</v>
      </c>
      <c r="R150" s="38" t="s">
        <v>752</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235</v>
      </c>
      <c r="D151" s="16" t="s">
        <v>236</v>
      </c>
      <c r="E151" s="16">
        <v>10</v>
      </c>
      <c r="F151" s="15">
        <v>29.5</v>
      </c>
      <c r="G151" s="15">
        <v>26.71</v>
      </c>
      <c r="H151" s="15">
        <v>23.93</v>
      </c>
      <c r="I151" s="14"/>
      <c r="J151" s="15">
        <v>31.53</v>
      </c>
      <c r="K151" s="15">
        <v>37.090000000000003</v>
      </c>
      <c r="L151" s="15">
        <v>46.1</v>
      </c>
      <c r="M151" s="54"/>
      <c r="N151" s="15">
        <v>69.215968329000006</v>
      </c>
      <c r="O151" s="15">
        <v>23.308330000000002</v>
      </c>
      <c r="P151" s="15" t="s">
        <v>27</v>
      </c>
      <c r="Q151" s="16" t="s">
        <v>27</v>
      </c>
      <c r="R151" s="37" t="s">
        <v>753</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237</v>
      </c>
      <c r="D152" s="17" t="s">
        <v>238</v>
      </c>
      <c r="E152" s="17">
        <v>9</v>
      </c>
      <c r="F152" s="14">
        <v>14.52</v>
      </c>
      <c r="G152" s="14">
        <v>13</v>
      </c>
      <c r="H152" s="14">
        <v>11.49</v>
      </c>
      <c r="I152" s="14"/>
      <c r="J152" s="14">
        <v>15.16</v>
      </c>
      <c r="K152" s="14">
        <v>18.18</v>
      </c>
      <c r="L152" s="14">
        <v>23.08</v>
      </c>
      <c r="M152" s="54"/>
      <c r="N152" s="14">
        <v>72.111367486000006</v>
      </c>
      <c r="O152" s="31">
        <v>355.77729410000001</v>
      </c>
      <c r="P152" s="31" t="s">
        <v>27</v>
      </c>
      <c r="Q152" s="17" t="s">
        <v>27</v>
      </c>
      <c r="R152" s="38" t="s">
        <v>754</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239</v>
      </c>
      <c r="D153" s="16" t="s">
        <v>240</v>
      </c>
      <c r="E153" s="16">
        <v>9</v>
      </c>
      <c r="F153" s="15">
        <v>5.26</v>
      </c>
      <c r="G153" s="15">
        <v>4.53</v>
      </c>
      <c r="H153" s="15">
        <v>3.81</v>
      </c>
      <c r="I153" s="14"/>
      <c r="J153" s="15">
        <v>5.83</v>
      </c>
      <c r="K153" s="15">
        <v>7.27</v>
      </c>
      <c r="L153" s="15">
        <v>9.61</v>
      </c>
      <c r="M153" s="54"/>
      <c r="N153" s="15">
        <v>73.421920244999995</v>
      </c>
      <c r="O153" s="15">
        <v>23.081245381000002</v>
      </c>
      <c r="P153" s="15" t="s">
        <v>27</v>
      </c>
      <c r="Q153" s="16" t="s">
        <v>27</v>
      </c>
      <c r="R153" s="37" t="s">
        <v>755</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241</v>
      </c>
      <c r="D154" s="17" t="s">
        <v>242</v>
      </c>
      <c r="E154" s="17">
        <v>4</v>
      </c>
      <c r="F154" s="14">
        <v>19.64</v>
      </c>
      <c r="G154" s="14">
        <v>18.13</v>
      </c>
      <c r="H154" s="14">
        <v>16.62</v>
      </c>
      <c r="I154" s="14"/>
      <c r="J154" s="14">
        <v>20.9</v>
      </c>
      <c r="K154" s="14">
        <v>23.91</v>
      </c>
      <c r="L154" s="14">
        <v>28.79</v>
      </c>
      <c r="M154" s="54"/>
      <c r="N154" s="14">
        <v>60.205209461999999</v>
      </c>
      <c r="O154" s="31">
        <v>21.778141667</v>
      </c>
      <c r="P154" s="31" t="s">
        <v>26</v>
      </c>
      <c r="Q154" s="17" t="s">
        <v>27</v>
      </c>
      <c r="R154" s="38" t="s">
        <v>756</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243</v>
      </c>
      <c r="D155" s="16" t="s">
        <v>244</v>
      </c>
      <c r="E155" s="16">
        <v>10</v>
      </c>
      <c r="F155" s="15">
        <v>12.4</v>
      </c>
      <c r="G155" s="15">
        <v>9.36</v>
      </c>
      <c r="H155" s="15">
        <v>6.33</v>
      </c>
      <c r="I155" s="14"/>
      <c r="J155" s="15">
        <v>13.58</v>
      </c>
      <c r="K155" s="15">
        <v>19.64</v>
      </c>
      <c r="L155" s="15">
        <v>29.46</v>
      </c>
      <c r="M155" s="54"/>
      <c r="N155" s="15">
        <v>80.740089510000004</v>
      </c>
      <c r="O155" s="15">
        <v>462.60574400000002</v>
      </c>
      <c r="P155" s="15" t="s">
        <v>27</v>
      </c>
      <c r="Q155" s="16" t="s">
        <v>27</v>
      </c>
      <c r="R155" s="37" t="s">
        <v>757</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245</v>
      </c>
      <c r="D156" s="17" t="s">
        <v>246</v>
      </c>
      <c r="E156" s="17">
        <v>7</v>
      </c>
      <c r="F156" s="14">
        <v>4.4000000000000004</v>
      </c>
      <c r="G156" s="14">
        <v>3.78</v>
      </c>
      <c r="H156" s="14">
        <v>3.17</v>
      </c>
      <c r="I156" s="14"/>
      <c r="J156" s="14">
        <v>4.6500000000000004</v>
      </c>
      <c r="K156" s="14">
        <v>5.87</v>
      </c>
      <c r="L156" s="14">
        <v>7.86</v>
      </c>
      <c r="M156" s="54"/>
      <c r="N156" s="14">
        <v>67.943054677000006</v>
      </c>
      <c r="O156" s="31">
        <v>10.685808999999999</v>
      </c>
      <c r="P156" s="31" t="s">
        <v>26</v>
      </c>
      <c r="Q156" s="17" t="s">
        <v>27</v>
      </c>
      <c r="R156" s="38" t="s">
        <v>758</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245</v>
      </c>
      <c r="D157" s="16" t="s">
        <v>247</v>
      </c>
      <c r="E157" s="16">
        <v>7</v>
      </c>
      <c r="F157" s="15">
        <v>4.7300000000000004</v>
      </c>
      <c r="G157" s="15">
        <v>4.1100000000000003</v>
      </c>
      <c r="H157" s="15">
        <v>3.49</v>
      </c>
      <c r="I157" s="14"/>
      <c r="J157" s="15">
        <v>5</v>
      </c>
      <c r="K157" s="15">
        <v>6.23</v>
      </c>
      <c r="L157" s="15">
        <v>8.2200000000000006</v>
      </c>
      <c r="M157" s="54"/>
      <c r="N157" s="15">
        <v>67.976608354999996</v>
      </c>
      <c r="O157" s="15">
        <v>89.888829666999996</v>
      </c>
      <c r="P157" s="15" t="s">
        <v>26</v>
      </c>
      <c r="Q157" s="16" t="s">
        <v>27</v>
      </c>
      <c r="R157" s="37" t="s">
        <v>759</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248</v>
      </c>
      <c r="D158" s="17" t="s">
        <v>12</v>
      </c>
      <c r="E158" s="17">
        <v>9</v>
      </c>
      <c r="F158" s="14">
        <v>17.989999999999998</v>
      </c>
      <c r="G158" s="14">
        <v>16.399999999999999</v>
      </c>
      <c r="H158" s="14">
        <v>14.82</v>
      </c>
      <c r="I158" s="14"/>
      <c r="J158" s="14">
        <v>19.3</v>
      </c>
      <c r="K158" s="14">
        <v>22.46</v>
      </c>
      <c r="L158" s="14">
        <v>27.58</v>
      </c>
      <c r="M158" s="54"/>
      <c r="N158" s="14">
        <v>58.685793181000001</v>
      </c>
      <c r="O158" s="31">
        <v>117.58163628000001</v>
      </c>
      <c r="P158" s="31" t="s">
        <v>27</v>
      </c>
      <c r="Q158" s="17" t="s">
        <v>27</v>
      </c>
      <c r="R158" s="38" t="s">
        <v>760</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249</v>
      </c>
      <c r="D159" s="16" t="s">
        <v>250</v>
      </c>
      <c r="E159" s="16">
        <v>3</v>
      </c>
      <c r="F159" s="15">
        <v>113.89</v>
      </c>
      <c r="G159" s="15">
        <v>86.89</v>
      </c>
      <c r="H159" s="15">
        <v>59.9</v>
      </c>
      <c r="I159" s="14"/>
      <c r="J159" s="15">
        <v>122.19</v>
      </c>
      <c r="K159" s="15">
        <v>176.17</v>
      </c>
      <c r="L159" s="15">
        <v>263.52999999999997</v>
      </c>
      <c r="M159" s="54"/>
      <c r="N159" s="15">
        <v>36.947227071999997</v>
      </c>
      <c r="O159" s="15">
        <v>4.9572357043000004</v>
      </c>
      <c r="P159" s="15" t="s">
        <v>27</v>
      </c>
      <c r="Q159" s="16" t="s">
        <v>26</v>
      </c>
      <c r="R159" s="37" t="s">
        <v>761</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539</v>
      </c>
      <c r="D160" s="17" t="s">
        <v>540</v>
      </c>
      <c r="E160" s="17">
        <v>7</v>
      </c>
      <c r="F160" s="14">
        <v>6.29</v>
      </c>
      <c r="G160" s="14">
        <v>5.57</v>
      </c>
      <c r="H160" s="14">
        <v>4.8499999999999996</v>
      </c>
      <c r="I160" s="14"/>
      <c r="J160" s="14">
        <v>6.85</v>
      </c>
      <c r="K160" s="14">
        <v>8.2799999999999994</v>
      </c>
      <c r="L160" s="14">
        <v>10.6</v>
      </c>
      <c r="M160" s="54"/>
      <c r="N160" s="14">
        <v>63.399184128999998</v>
      </c>
      <c r="O160" s="31">
        <v>1.9613637619000002</v>
      </c>
      <c r="P160" s="31" t="s">
        <v>27</v>
      </c>
      <c r="Q160" s="17" t="s">
        <v>27</v>
      </c>
      <c r="R160" s="38" t="s">
        <v>762</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763</v>
      </c>
      <c r="D161" s="16" t="s">
        <v>764</v>
      </c>
      <c r="E161" s="16">
        <v>4</v>
      </c>
      <c r="F161" s="15">
        <v>61.17</v>
      </c>
      <c r="G161" s="15">
        <v>56.06</v>
      </c>
      <c r="H161" s="15">
        <v>50.95</v>
      </c>
      <c r="I161" s="14"/>
      <c r="J161" s="15">
        <v>64.7</v>
      </c>
      <c r="K161" s="15">
        <v>74.91</v>
      </c>
      <c r="L161" s="15">
        <v>91.43</v>
      </c>
      <c r="M161" s="54"/>
      <c r="N161" s="15">
        <v>53.080746763999997</v>
      </c>
      <c r="O161" s="15">
        <v>1.269961119</v>
      </c>
      <c r="P161" s="15" t="s">
        <v>26</v>
      </c>
      <c r="Q161" s="16" t="s">
        <v>27</v>
      </c>
      <c r="R161" s="37" t="s">
        <v>765</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251</v>
      </c>
      <c r="D162" s="17" t="s">
        <v>252</v>
      </c>
      <c r="E162" s="17">
        <v>5</v>
      </c>
      <c r="F162" s="14">
        <v>4.99</v>
      </c>
      <c r="G162" s="14">
        <v>4.32</v>
      </c>
      <c r="H162" s="14">
        <v>3.66</v>
      </c>
      <c r="I162" s="14"/>
      <c r="J162" s="14">
        <v>5.15</v>
      </c>
      <c r="K162" s="14">
        <v>6.47</v>
      </c>
      <c r="L162" s="14">
        <v>8.6199999999999992</v>
      </c>
      <c r="M162" s="54"/>
      <c r="N162" s="14">
        <v>44.394776667000002</v>
      </c>
      <c r="O162" s="31">
        <v>8.4758042857000007</v>
      </c>
      <c r="P162" s="31" t="s">
        <v>27</v>
      </c>
      <c r="Q162" s="17" t="s">
        <v>26</v>
      </c>
      <c r="R162" s="38" t="s">
        <v>766</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541</v>
      </c>
      <c r="D163" s="16" t="s">
        <v>542</v>
      </c>
      <c r="E163" s="16">
        <v>9</v>
      </c>
      <c r="F163" s="15">
        <v>3.22</v>
      </c>
      <c r="G163" s="15">
        <v>2.91</v>
      </c>
      <c r="H163" s="15">
        <v>2.61</v>
      </c>
      <c r="I163" s="14"/>
      <c r="J163" s="15">
        <v>3.66</v>
      </c>
      <c r="K163" s="15">
        <v>4.26</v>
      </c>
      <c r="L163" s="15">
        <v>5.24</v>
      </c>
      <c r="M163" s="54"/>
      <c r="N163" s="15">
        <v>55.156857293999998</v>
      </c>
      <c r="O163" s="15">
        <v>2.0608031428999998</v>
      </c>
      <c r="P163" s="15" t="s">
        <v>27</v>
      </c>
      <c r="Q163" s="16" t="s">
        <v>27</v>
      </c>
      <c r="R163" s="37" t="s">
        <v>767</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253</v>
      </c>
      <c r="D164" s="17" t="s">
        <v>254</v>
      </c>
      <c r="E164" s="17">
        <v>5</v>
      </c>
      <c r="F164" s="14">
        <v>76.540000000000006</v>
      </c>
      <c r="G164" s="14">
        <v>70.28</v>
      </c>
      <c r="H164" s="14">
        <v>64.02</v>
      </c>
      <c r="I164" s="14"/>
      <c r="J164" s="14">
        <v>79.540000000000006</v>
      </c>
      <c r="K164" s="14">
        <v>92.05</v>
      </c>
      <c r="L164" s="14">
        <v>112.3</v>
      </c>
      <c r="M164" s="54"/>
      <c r="N164" s="14">
        <v>54.811186454999998</v>
      </c>
      <c r="O164" s="31">
        <v>139.94413856</v>
      </c>
      <c r="P164" s="31" t="s">
        <v>26</v>
      </c>
      <c r="Q164" s="17" t="s">
        <v>27</v>
      </c>
      <c r="R164" s="38" t="s">
        <v>768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543</v>
      </c>
      <c r="D165" s="16" t="s">
        <v>544</v>
      </c>
      <c r="E165" s="16">
        <v>9</v>
      </c>
      <c r="F165" s="15">
        <v>78.52</v>
      </c>
      <c r="G165" s="15">
        <v>70.239999999999995</v>
      </c>
      <c r="H165" s="15">
        <v>61.96</v>
      </c>
      <c r="I165" s="14"/>
      <c r="J165" s="15">
        <v>80</v>
      </c>
      <c r="K165" s="15">
        <v>96.55</v>
      </c>
      <c r="L165" s="15">
        <v>123.33</v>
      </c>
      <c r="M165" s="54"/>
      <c r="N165" s="15">
        <v>81.241051142000003</v>
      </c>
      <c r="O165" s="15">
        <v>2.1598744762000002</v>
      </c>
      <c r="P165" s="15" t="s">
        <v>27</v>
      </c>
      <c r="Q165" s="16" t="s">
        <v>27</v>
      </c>
      <c r="R165" s="37" t="s">
        <v>769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255</v>
      </c>
      <c r="D166" s="17" t="s">
        <v>256</v>
      </c>
      <c r="E166" s="17">
        <v>3</v>
      </c>
      <c r="F166" s="14">
        <v>122.18</v>
      </c>
      <c r="G166" s="14">
        <v>106.9</v>
      </c>
      <c r="H166" s="14">
        <v>91.63</v>
      </c>
      <c r="I166" s="14"/>
      <c r="J166" s="14">
        <v>125.4</v>
      </c>
      <c r="K166" s="14">
        <v>155.94</v>
      </c>
      <c r="L166" s="14">
        <v>205.37</v>
      </c>
      <c r="M166" s="54"/>
      <c r="N166" s="14">
        <v>38.833393397999998</v>
      </c>
      <c r="O166" s="31">
        <v>48.833548691999994</v>
      </c>
      <c r="P166" s="31" t="s">
        <v>27</v>
      </c>
      <c r="Q166" s="17" t="s">
        <v>26</v>
      </c>
      <c r="R166" s="38" t="s">
        <v>770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257</v>
      </c>
      <c r="D167" s="16" t="s">
        <v>258</v>
      </c>
      <c r="E167" s="16">
        <v>10</v>
      </c>
      <c r="F167" s="15">
        <v>37.85</v>
      </c>
      <c r="G167" s="15">
        <v>35.380000000000003</v>
      </c>
      <c r="H167" s="15">
        <v>32.92</v>
      </c>
      <c r="I167" s="14"/>
      <c r="J167" s="15">
        <v>39.01</v>
      </c>
      <c r="K167" s="15">
        <v>43.93</v>
      </c>
      <c r="L167" s="15">
        <v>51.9</v>
      </c>
      <c r="M167" s="54"/>
      <c r="N167" s="15">
        <v>78.529795100000001</v>
      </c>
      <c r="O167" s="15">
        <v>12.841472142000001</v>
      </c>
      <c r="P167" s="15" t="s">
        <v>27</v>
      </c>
      <c r="Q167" s="16" t="s">
        <v>27</v>
      </c>
      <c r="R167" s="37" t="s">
        <v>771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259</v>
      </c>
      <c r="D168" s="17" t="s">
        <v>260</v>
      </c>
      <c r="E168" s="17">
        <v>3</v>
      </c>
      <c r="F168" s="14">
        <v>738.5</v>
      </c>
      <c r="G168" s="14">
        <v>598.9</v>
      </c>
      <c r="H168" s="14">
        <v>459.31</v>
      </c>
      <c r="I168" s="14"/>
      <c r="J168" s="14">
        <v>767.48</v>
      </c>
      <c r="K168" s="14">
        <v>1046.6600000000001</v>
      </c>
      <c r="L168" s="14">
        <v>1498.42</v>
      </c>
      <c r="M168" s="54"/>
      <c r="N168" s="14">
        <v>31.911337188000001</v>
      </c>
      <c r="O168" s="31">
        <v>107.02140559</v>
      </c>
      <c r="P168" s="31" t="s">
        <v>27</v>
      </c>
      <c r="Q168" s="17" t="s">
        <v>26</v>
      </c>
      <c r="R168" s="38" t="s">
        <v>772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261</v>
      </c>
      <c r="D169" s="16" t="s">
        <v>262</v>
      </c>
      <c r="E169" s="16">
        <v>7</v>
      </c>
      <c r="F169" s="15">
        <v>109.92</v>
      </c>
      <c r="G169" s="15">
        <v>97.63</v>
      </c>
      <c r="H169" s="15">
        <v>85.35</v>
      </c>
      <c r="I169" s="14"/>
      <c r="J169" s="15">
        <v>115.06</v>
      </c>
      <c r="K169" s="15">
        <v>139.62</v>
      </c>
      <c r="L169" s="15">
        <v>179.38</v>
      </c>
      <c r="M169" s="54"/>
      <c r="N169" s="15">
        <v>50.776341457999997</v>
      </c>
      <c r="O169" s="15">
        <v>43.111670552000007</v>
      </c>
      <c r="P169" s="15" t="s">
        <v>27</v>
      </c>
      <c r="Q169" s="16" t="s">
        <v>27</v>
      </c>
      <c r="R169" s="37" t="s">
        <v>773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263</v>
      </c>
      <c r="D170" s="17" t="s">
        <v>264</v>
      </c>
      <c r="E170" s="17">
        <v>10</v>
      </c>
      <c r="F170" s="14">
        <v>16.190000000000001</v>
      </c>
      <c r="G170" s="14">
        <v>15.83</v>
      </c>
      <c r="H170" s="14">
        <v>15.48</v>
      </c>
      <c r="I170" s="14"/>
      <c r="J170" s="14">
        <v>16.309999999999999</v>
      </c>
      <c r="K170" s="14">
        <v>17.010000000000002</v>
      </c>
      <c r="L170" s="14">
        <v>18.149999999999999</v>
      </c>
      <c r="M170" s="54"/>
      <c r="N170" s="14">
        <v>75.249509631999999</v>
      </c>
      <c r="O170" s="31">
        <v>13.811916141999999</v>
      </c>
      <c r="P170" s="31" t="s">
        <v>27</v>
      </c>
      <c r="Q170" s="17" t="s">
        <v>27</v>
      </c>
      <c r="R170" s="38" t="s">
        <v>774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265</v>
      </c>
      <c r="D171" s="16" t="s">
        <v>266</v>
      </c>
      <c r="E171" s="16">
        <v>7</v>
      </c>
      <c r="F171" s="15">
        <v>4.3</v>
      </c>
      <c r="G171" s="15">
        <v>3.75</v>
      </c>
      <c r="H171" s="15">
        <v>3.2</v>
      </c>
      <c r="I171" s="14"/>
      <c r="J171" s="15">
        <v>4.74</v>
      </c>
      <c r="K171" s="15">
        <v>5.83</v>
      </c>
      <c r="L171" s="15">
        <v>7.6</v>
      </c>
      <c r="M171" s="54"/>
      <c r="N171" s="15">
        <v>57.094239850999998</v>
      </c>
      <c r="O171" s="15">
        <v>105.25171066</v>
      </c>
      <c r="P171" s="15" t="s">
        <v>27</v>
      </c>
      <c r="Q171" s="16" t="s">
        <v>27</v>
      </c>
      <c r="R171" s="37" t="s">
        <v>775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463</v>
      </c>
      <c r="D172" s="17" t="s">
        <v>464</v>
      </c>
      <c r="E172" s="17">
        <v>10</v>
      </c>
      <c r="F172" s="14">
        <v>3.85</v>
      </c>
      <c r="G172" s="14">
        <v>3.42</v>
      </c>
      <c r="H172" s="14">
        <v>3</v>
      </c>
      <c r="I172" s="14"/>
      <c r="J172" s="14">
        <v>4.12</v>
      </c>
      <c r="K172" s="14">
        <v>4.96</v>
      </c>
      <c r="L172" s="14">
        <v>6.32</v>
      </c>
      <c r="M172" s="54"/>
      <c r="N172" s="14">
        <v>63.055826553000003</v>
      </c>
      <c r="O172" s="31">
        <v>3.5254823809999998</v>
      </c>
      <c r="P172" s="31" t="s">
        <v>27</v>
      </c>
      <c r="Q172" s="17" t="s">
        <v>27</v>
      </c>
      <c r="R172" s="38" t="s">
        <v>776</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267</v>
      </c>
      <c r="D173" s="16" t="s">
        <v>268</v>
      </c>
      <c r="E173" s="16">
        <v>10</v>
      </c>
      <c r="F173" s="15">
        <v>54.5</v>
      </c>
      <c r="G173" s="15">
        <v>39.75</v>
      </c>
      <c r="H173" s="15">
        <v>25.01</v>
      </c>
      <c r="I173" s="14"/>
      <c r="J173" s="15">
        <v>61.07</v>
      </c>
      <c r="K173" s="15">
        <v>90.55</v>
      </c>
      <c r="L173" s="15">
        <v>138.26</v>
      </c>
      <c r="M173" s="54"/>
      <c r="N173" s="15">
        <v>68.192203621000004</v>
      </c>
      <c r="O173" s="15">
        <v>7.1938105472</v>
      </c>
      <c r="P173" s="15" t="s">
        <v>27</v>
      </c>
      <c r="Q173" s="16" t="s">
        <v>27</v>
      </c>
      <c r="R173" s="37" t="s">
        <v>777</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269</v>
      </c>
      <c r="D174" s="17" t="s">
        <v>270</v>
      </c>
      <c r="E174" s="17">
        <v>10</v>
      </c>
      <c r="F174" s="14">
        <v>20.260000000000002</v>
      </c>
      <c r="G174" s="14">
        <v>17.82</v>
      </c>
      <c r="H174" s="14">
        <v>15.38</v>
      </c>
      <c r="I174" s="14"/>
      <c r="J174" s="14">
        <v>20.83</v>
      </c>
      <c r="K174" s="14">
        <v>25.7</v>
      </c>
      <c r="L174" s="14">
        <v>33.6</v>
      </c>
      <c r="M174" s="54"/>
      <c r="N174" s="14">
        <v>80.433132146000005</v>
      </c>
      <c r="O174" s="31">
        <v>326.72461385999998</v>
      </c>
      <c r="P174" s="31" t="s">
        <v>27</v>
      </c>
      <c r="Q174" s="17" t="s">
        <v>27</v>
      </c>
      <c r="R174" s="38" t="s">
        <v>778</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271</v>
      </c>
      <c r="D175" s="16" t="s">
        <v>272</v>
      </c>
      <c r="E175" s="16">
        <v>9</v>
      </c>
      <c r="F175" s="15">
        <v>29.22</v>
      </c>
      <c r="G175" s="15">
        <v>25.98</v>
      </c>
      <c r="H175" s="15">
        <v>22.74</v>
      </c>
      <c r="I175" s="14"/>
      <c r="J175" s="15">
        <v>33.020000000000003</v>
      </c>
      <c r="K175" s="15">
        <v>39.49</v>
      </c>
      <c r="L175" s="15">
        <v>49.97</v>
      </c>
      <c r="M175" s="54"/>
      <c r="N175" s="15">
        <v>62.218985273000001</v>
      </c>
      <c r="O175" s="15">
        <v>55.701879714</v>
      </c>
      <c r="P175" s="15" t="s">
        <v>27</v>
      </c>
      <c r="Q175" s="16" t="s">
        <v>27</v>
      </c>
      <c r="R175" s="37" t="s">
        <v>779</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273</v>
      </c>
      <c r="D176" s="17" t="s">
        <v>274</v>
      </c>
      <c r="E176" s="17">
        <v>10</v>
      </c>
      <c r="F176" s="14">
        <v>18.47</v>
      </c>
      <c r="G176" s="14">
        <v>14.29</v>
      </c>
      <c r="H176" s="14">
        <v>10.11</v>
      </c>
      <c r="I176" s="14"/>
      <c r="J176" s="14">
        <v>19.96</v>
      </c>
      <c r="K176" s="14">
        <v>28.31</v>
      </c>
      <c r="L176" s="14">
        <v>41.83</v>
      </c>
      <c r="M176" s="54"/>
      <c r="N176" s="14">
        <v>80.903955675000006</v>
      </c>
      <c r="O176" s="31">
        <v>242.95167167000002</v>
      </c>
      <c r="P176" s="31" t="s">
        <v>27</v>
      </c>
      <c r="Q176" s="17" t="s">
        <v>27</v>
      </c>
      <c r="R176" s="38" t="s">
        <v>780</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275</v>
      </c>
      <c r="D177" s="16" t="s">
        <v>276</v>
      </c>
      <c r="E177" s="16">
        <v>10</v>
      </c>
      <c r="F177" s="15">
        <v>8.0399999999999991</v>
      </c>
      <c r="G177" s="15">
        <v>6.71</v>
      </c>
      <c r="H177" s="15">
        <v>5.39</v>
      </c>
      <c r="I177" s="14"/>
      <c r="J177" s="15">
        <v>8.48</v>
      </c>
      <c r="K177" s="15">
        <v>11.12</v>
      </c>
      <c r="L177" s="15">
        <v>15.4</v>
      </c>
      <c r="M177" s="54"/>
      <c r="N177" s="15">
        <v>80.190045682999994</v>
      </c>
      <c r="O177" s="15">
        <v>118.49052589999999</v>
      </c>
      <c r="P177" s="15" t="s">
        <v>27</v>
      </c>
      <c r="Q177" s="16" t="s">
        <v>27</v>
      </c>
      <c r="R177" s="37" t="s">
        <v>781</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277</v>
      </c>
      <c r="D178" s="17" t="s">
        <v>278</v>
      </c>
      <c r="E178" s="17">
        <v>10</v>
      </c>
      <c r="F178" s="14">
        <v>2.46</v>
      </c>
      <c r="G178" s="14">
        <v>2.12</v>
      </c>
      <c r="H178" s="14">
        <v>1.79</v>
      </c>
      <c r="I178" s="14"/>
      <c r="J178" s="14">
        <v>2.6</v>
      </c>
      <c r="K178" s="14">
        <v>3.26</v>
      </c>
      <c r="L178" s="14">
        <v>4.34</v>
      </c>
      <c r="M178" s="54"/>
      <c r="N178" s="14">
        <v>83.517705813000006</v>
      </c>
      <c r="O178" s="31">
        <v>6.2243336667000007</v>
      </c>
      <c r="P178" s="31" t="s">
        <v>27</v>
      </c>
      <c r="Q178" s="17" t="s">
        <v>27</v>
      </c>
      <c r="R178" s="38" t="s">
        <v>782</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279</v>
      </c>
      <c r="D179" s="16" t="s">
        <v>280</v>
      </c>
      <c r="E179" s="16">
        <v>10</v>
      </c>
      <c r="F179" s="15">
        <v>37.54</v>
      </c>
      <c r="G179" s="15">
        <v>33.369999999999997</v>
      </c>
      <c r="H179" s="15">
        <v>29.2</v>
      </c>
      <c r="I179" s="14"/>
      <c r="J179" s="15">
        <v>39.380000000000003</v>
      </c>
      <c r="K179" s="15">
        <v>47.71</v>
      </c>
      <c r="L179" s="15">
        <v>61.19</v>
      </c>
      <c r="M179" s="54"/>
      <c r="N179" s="15">
        <v>72.092055506999998</v>
      </c>
      <c r="O179" s="15">
        <v>280.04494733000001</v>
      </c>
      <c r="P179" s="15" t="s">
        <v>27</v>
      </c>
      <c r="Q179" s="16" t="s">
        <v>27</v>
      </c>
      <c r="R179" s="37" t="s">
        <v>783</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281</v>
      </c>
      <c r="D180" s="17" t="s">
        <v>282</v>
      </c>
      <c r="E180" s="17">
        <v>6</v>
      </c>
      <c r="F180" s="14">
        <v>7.13</v>
      </c>
      <c r="G180" s="14">
        <v>6.16</v>
      </c>
      <c r="H180" s="14">
        <v>5.2</v>
      </c>
      <c r="I180" s="14"/>
      <c r="J180" s="14">
        <v>8.26</v>
      </c>
      <c r="K180" s="14">
        <v>10.18</v>
      </c>
      <c r="L180" s="14">
        <v>13.29</v>
      </c>
      <c r="M180" s="54"/>
      <c r="N180" s="14">
        <v>58.413741457</v>
      </c>
      <c r="O180" s="31">
        <v>94.812751476000003</v>
      </c>
      <c r="P180" s="31" t="s">
        <v>26</v>
      </c>
      <c r="Q180" s="17" t="s">
        <v>27</v>
      </c>
      <c r="R180" s="38" t="s">
        <v>784</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283</v>
      </c>
      <c r="D181" s="16" t="s">
        <v>284</v>
      </c>
      <c r="E181" s="16">
        <v>0</v>
      </c>
      <c r="F181" s="15">
        <v>6.71</v>
      </c>
      <c r="G181" s="15">
        <v>6.1</v>
      </c>
      <c r="H181" s="15">
        <v>5.5</v>
      </c>
      <c r="I181" s="14"/>
      <c r="J181" s="15">
        <v>7.09</v>
      </c>
      <c r="K181" s="15">
        <v>8.2899999999999991</v>
      </c>
      <c r="L181" s="15">
        <v>10.24</v>
      </c>
      <c r="M181" s="54"/>
      <c r="N181" s="15">
        <v>34.730785054000002</v>
      </c>
      <c r="O181" s="15">
        <v>7.6122920333000001</v>
      </c>
      <c r="P181" s="15" t="s">
        <v>26</v>
      </c>
      <c r="Q181" s="16" t="s">
        <v>26</v>
      </c>
      <c r="R181" s="37" t="s">
        <v>785</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510</v>
      </c>
      <c r="D182" s="17" t="s">
        <v>511</v>
      </c>
      <c r="E182" s="17">
        <v>6</v>
      </c>
      <c r="F182" s="14">
        <v>93.19</v>
      </c>
      <c r="G182" s="14">
        <v>82.16</v>
      </c>
      <c r="H182" s="14">
        <v>71.14</v>
      </c>
      <c r="I182" s="14"/>
      <c r="J182" s="14">
        <v>96.2</v>
      </c>
      <c r="K182" s="14">
        <v>118.24</v>
      </c>
      <c r="L182" s="14">
        <v>153.91</v>
      </c>
      <c r="M182" s="54"/>
      <c r="N182" s="14">
        <v>57.510592183999997</v>
      </c>
      <c r="O182" s="31">
        <v>2.4085977180999998</v>
      </c>
      <c r="P182" s="31" t="s">
        <v>26</v>
      </c>
      <c r="Q182" s="17" t="s">
        <v>27</v>
      </c>
      <c r="R182" s="38" t="s">
        <v>786</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285</v>
      </c>
      <c r="D183" s="16" t="s">
        <v>286</v>
      </c>
      <c r="E183" s="16">
        <v>9</v>
      </c>
      <c r="F183" s="15">
        <v>12.25</v>
      </c>
      <c r="G183" s="15">
        <v>11.19</v>
      </c>
      <c r="H183" s="15">
        <v>10.130000000000001</v>
      </c>
      <c r="I183" s="14"/>
      <c r="J183" s="15">
        <v>13.37</v>
      </c>
      <c r="K183" s="15">
        <v>15.48</v>
      </c>
      <c r="L183" s="15">
        <v>18.91</v>
      </c>
      <c r="M183" s="54"/>
      <c r="N183" s="15">
        <v>57.023981270999997</v>
      </c>
      <c r="O183" s="15">
        <v>181.97357920000002</v>
      </c>
      <c r="P183" s="15" t="s">
        <v>27</v>
      </c>
      <c r="Q183" s="16" t="s">
        <v>27</v>
      </c>
      <c r="R183" s="37" t="s">
        <v>787</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287</v>
      </c>
      <c r="D184" s="17" t="s">
        <v>288</v>
      </c>
      <c r="E184" s="17">
        <v>3</v>
      </c>
      <c r="F184" s="14">
        <v>22.24</v>
      </c>
      <c r="G184" s="14">
        <v>20.49</v>
      </c>
      <c r="H184" s="14">
        <v>18.75</v>
      </c>
      <c r="I184" s="14"/>
      <c r="J184" s="14">
        <v>22.79</v>
      </c>
      <c r="K184" s="14">
        <v>26.27</v>
      </c>
      <c r="L184" s="14">
        <v>31.9</v>
      </c>
      <c r="M184" s="54"/>
      <c r="N184" s="14">
        <v>29.24651102</v>
      </c>
      <c r="O184" s="31">
        <v>107.58540993999999</v>
      </c>
      <c r="P184" s="31" t="s">
        <v>27</v>
      </c>
      <c r="Q184" s="17" t="s">
        <v>26</v>
      </c>
      <c r="R184" s="38" t="s">
        <v>788</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584</v>
      </c>
      <c r="D185" s="16" t="s">
        <v>289</v>
      </c>
      <c r="E185" s="16">
        <v>4</v>
      </c>
      <c r="F185" s="15">
        <v>9.2799999999999994</v>
      </c>
      <c r="G185" s="15">
        <v>8.16</v>
      </c>
      <c r="H185" s="15">
        <v>7.04</v>
      </c>
      <c r="I185" s="14"/>
      <c r="J185" s="15">
        <v>10.92</v>
      </c>
      <c r="K185" s="15">
        <v>13.15</v>
      </c>
      <c r="L185" s="15">
        <v>16.75</v>
      </c>
      <c r="M185" s="54"/>
      <c r="N185" s="15">
        <v>47.328009070999997</v>
      </c>
      <c r="O185" s="15">
        <v>25.577012524000001</v>
      </c>
      <c r="P185" s="15" t="s">
        <v>26</v>
      </c>
      <c r="Q185" s="16" t="s">
        <v>27</v>
      </c>
      <c r="R185" s="37" t="s">
        <v>789</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790</v>
      </c>
      <c r="D186" s="17" t="s">
        <v>791</v>
      </c>
      <c r="E186" s="17">
        <v>5</v>
      </c>
      <c r="F186" s="14">
        <v>48.34</v>
      </c>
      <c r="G186" s="14">
        <v>39.28</v>
      </c>
      <c r="H186" s="14">
        <v>30.23</v>
      </c>
      <c r="I186" s="14"/>
      <c r="J186" s="14">
        <v>48.95</v>
      </c>
      <c r="K186" s="14">
        <v>67.05</v>
      </c>
      <c r="L186" s="14">
        <v>96.35</v>
      </c>
      <c r="M186" s="54"/>
      <c r="N186" s="14">
        <v>37.669645867</v>
      </c>
      <c r="O186" s="31">
        <v>2.4099823295</v>
      </c>
      <c r="P186" s="31" t="s">
        <v>27</v>
      </c>
      <c r="Q186" s="17" t="s">
        <v>26</v>
      </c>
      <c r="R186" s="38" t="s">
        <v>792</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290</v>
      </c>
      <c r="D187" s="16" t="s">
        <v>291</v>
      </c>
      <c r="E187" s="16">
        <v>0</v>
      </c>
      <c r="F187" s="15">
        <v>0.99</v>
      </c>
      <c r="G187" s="15">
        <v>0.46</v>
      </c>
      <c r="H187" s="15">
        <v>-0.06</v>
      </c>
      <c r="I187" s="14"/>
      <c r="J187" s="15">
        <v>1.06</v>
      </c>
      <c r="K187" s="15">
        <v>2.11</v>
      </c>
      <c r="L187" s="15">
        <v>3.82</v>
      </c>
      <c r="M187" s="54"/>
      <c r="N187" s="15">
        <v>49.574123536000002</v>
      </c>
      <c r="O187" s="15">
        <v>9.1959393810000005</v>
      </c>
      <c r="P187" s="15" t="s">
        <v>26</v>
      </c>
      <c r="Q187" s="16" t="s">
        <v>26</v>
      </c>
      <c r="R187" s="37" t="s">
        <v>793</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292</v>
      </c>
      <c r="D188" s="17" t="s">
        <v>293</v>
      </c>
      <c r="E188" s="17">
        <v>3</v>
      </c>
      <c r="F188" s="14">
        <v>106.9</v>
      </c>
      <c r="G188" s="14">
        <v>87.04</v>
      </c>
      <c r="H188" s="14">
        <v>67.19</v>
      </c>
      <c r="I188" s="14"/>
      <c r="J188" s="14">
        <v>112.24</v>
      </c>
      <c r="K188" s="14">
        <v>151.94</v>
      </c>
      <c r="L188" s="14">
        <v>216.18</v>
      </c>
      <c r="M188" s="54"/>
      <c r="N188" s="14">
        <v>37.538777074000002</v>
      </c>
      <c r="O188" s="31">
        <v>18.578787327999997</v>
      </c>
      <c r="P188" s="31" t="s">
        <v>26</v>
      </c>
      <c r="Q188" s="17" t="s">
        <v>26</v>
      </c>
      <c r="R188" s="38" t="s">
        <v>794</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294</v>
      </c>
      <c r="D189" s="16" t="s">
        <v>295</v>
      </c>
      <c r="E189" s="16">
        <v>2</v>
      </c>
      <c r="F189" s="15">
        <v>6.8</v>
      </c>
      <c r="G189" s="15">
        <v>5.99</v>
      </c>
      <c r="H189" s="15">
        <v>5.19</v>
      </c>
      <c r="I189" s="14"/>
      <c r="J189" s="15">
        <v>7.16</v>
      </c>
      <c r="K189" s="15">
        <v>8.76</v>
      </c>
      <c r="L189" s="15">
        <v>11.36</v>
      </c>
      <c r="M189" s="54"/>
      <c r="N189" s="15">
        <v>45.744082001999999</v>
      </c>
      <c r="O189" s="15">
        <v>8.9741082380999995</v>
      </c>
      <c r="P189" s="15" t="s">
        <v>26</v>
      </c>
      <c r="Q189" s="16" t="s">
        <v>26</v>
      </c>
      <c r="R189" s="37" t="s">
        <v>795</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573</v>
      </c>
      <c r="D190" s="17" t="s">
        <v>296</v>
      </c>
      <c r="E190" s="17">
        <v>9</v>
      </c>
      <c r="F190" s="14">
        <v>20.399999999999999</v>
      </c>
      <c r="G190" s="14">
        <v>18.27</v>
      </c>
      <c r="H190" s="14">
        <v>16.14</v>
      </c>
      <c r="I190" s="14"/>
      <c r="J190" s="14">
        <v>22.15</v>
      </c>
      <c r="K190" s="14">
        <v>26.4</v>
      </c>
      <c r="L190" s="14">
        <v>33.29</v>
      </c>
      <c r="M190" s="54"/>
      <c r="N190" s="14">
        <v>62.372584013000001</v>
      </c>
      <c r="O190" s="31">
        <v>74.717456047999988</v>
      </c>
      <c r="P190" s="31" t="s">
        <v>27</v>
      </c>
      <c r="Q190" s="17" t="s">
        <v>27</v>
      </c>
      <c r="R190" s="38" t="s">
        <v>796</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297</v>
      </c>
      <c r="D191" s="16" t="s">
        <v>298</v>
      </c>
      <c r="E191" s="16">
        <v>5</v>
      </c>
      <c r="F191" s="15">
        <v>2.98</v>
      </c>
      <c r="G191" s="15">
        <v>2.2999999999999998</v>
      </c>
      <c r="H191" s="15">
        <v>1.63</v>
      </c>
      <c r="I191" s="14"/>
      <c r="J191" s="15">
        <v>3.14</v>
      </c>
      <c r="K191" s="15">
        <v>4.4800000000000004</v>
      </c>
      <c r="L191" s="15">
        <v>6.66</v>
      </c>
      <c r="M191" s="54"/>
      <c r="N191" s="15">
        <v>49.197539466999999</v>
      </c>
      <c r="O191" s="15">
        <v>24.132798190000003</v>
      </c>
      <c r="P191" s="15" t="s">
        <v>27</v>
      </c>
      <c r="Q191" s="16" t="s">
        <v>26</v>
      </c>
      <c r="R191" s="37" t="s">
        <v>797</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309</v>
      </c>
      <c r="D192" s="17" t="s">
        <v>798</v>
      </c>
      <c r="E192" s="17">
        <v>9</v>
      </c>
      <c r="F192" s="14">
        <v>11.27</v>
      </c>
      <c r="G192" s="14">
        <v>10.23</v>
      </c>
      <c r="H192" s="14">
        <v>9.19</v>
      </c>
      <c r="I192" s="14"/>
      <c r="J192" s="14">
        <v>11.86</v>
      </c>
      <c r="K192" s="14">
        <v>13.93</v>
      </c>
      <c r="L192" s="14">
        <v>17.28</v>
      </c>
      <c r="M192" s="54"/>
      <c r="N192" s="14">
        <v>80.050434100000004</v>
      </c>
      <c r="O192" s="31">
        <v>4.5057191629000002</v>
      </c>
      <c r="P192" s="31" t="s">
        <v>27</v>
      </c>
      <c r="Q192" s="17" t="s">
        <v>27</v>
      </c>
      <c r="R192" s="38" t="s">
        <v>799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597</v>
      </c>
      <c r="D193" s="16" t="s">
        <v>299</v>
      </c>
      <c r="E193" s="16">
        <v>10</v>
      </c>
      <c r="F193" s="15">
        <v>5.5</v>
      </c>
      <c r="G193" s="15">
        <v>4.67</v>
      </c>
      <c r="H193" s="15">
        <v>3.84</v>
      </c>
      <c r="I193" s="14"/>
      <c r="J193" s="15">
        <v>5.77</v>
      </c>
      <c r="K193" s="15">
        <v>7.42</v>
      </c>
      <c r="L193" s="15">
        <v>10.1</v>
      </c>
      <c r="M193" s="54"/>
      <c r="N193" s="15">
        <v>75.142056393000004</v>
      </c>
      <c r="O193" s="15">
        <v>57.52980281</v>
      </c>
      <c r="P193" s="15" t="s">
        <v>27</v>
      </c>
      <c r="Q193" s="16" t="s">
        <v>27</v>
      </c>
      <c r="R193" s="37" t="s">
        <v>800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801</v>
      </c>
      <c r="D194" s="17" t="s">
        <v>300</v>
      </c>
      <c r="E194" s="17">
        <v>3</v>
      </c>
      <c r="F194" s="14">
        <v>316.63</v>
      </c>
      <c r="G194" s="14">
        <v>264.70999999999998</v>
      </c>
      <c r="H194" s="14">
        <v>212.79</v>
      </c>
      <c r="I194" s="14"/>
      <c r="J194" s="14">
        <v>327.12</v>
      </c>
      <c r="K194" s="14">
        <v>430.95</v>
      </c>
      <c r="L194" s="14">
        <v>598.97</v>
      </c>
      <c r="M194" s="54"/>
      <c r="N194" s="14">
        <v>44.645338862999999</v>
      </c>
      <c r="O194" s="31">
        <v>7.9339401476000004</v>
      </c>
      <c r="P194" s="31" t="s">
        <v>27</v>
      </c>
      <c r="Q194" s="17" t="s">
        <v>26</v>
      </c>
      <c r="R194" s="38" t="s">
        <v>802</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545</v>
      </c>
      <c r="D195" s="16" t="s">
        <v>546</v>
      </c>
      <c r="E195" s="16">
        <v>3</v>
      </c>
      <c r="F195" s="15">
        <v>28.24</v>
      </c>
      <c r="G195" s="15">
        <v>24.3</v>
      </c>
      <c r="H195" s="15">
        <v>20.37</v>
      </c>
      <c r="I195" s="14"/>
      <c r="J195" s="15">
        <v>28.99</v>
      </c>
      <c r="K195" s="15">
        <v>36.85</v>
      </c>
      <c r="L195" s="15">
        <v>49.58</v>
      </c>
      <c r="M195" s="54"/>
      <c r="N195" s="15">
        <v>29.411971403999999</v>
      </c>
      <c r="O195" s="15">
        <v>10.854555629</v>
      </c>
      <c r="P195" s="15" t="s">
        <v>27</v>
      </c>
      <c r="Q195" s="16" t="s">
        <v>26</v>
      </c>
      <c r="R195" s="37" t="s">
        <v>803</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453</v>
      </c>
      <c r="D196" s="17" t="s">
        <v>454</v>
      </c>
      <c r="E196" s="17">
        <v>2</v>
      </c>
      <c r="F196" s="14">
        <v>0.37</v>
      </c>
      <c r="G196" s="14">
        <v>0.05</v>
      </c>
      <c r="H196" s="14">
        <v>-0.25</v>
      </c>
      <c r="I196" s="14"/>
      <c r="J196" s="14">
        <v>0.38</v>
      </c>
      <c r="K196" s="14">
        <v>1</v>
      </c>
      <c r="L196" s="14">
        <v>2.0099999999999998</v>
      </c>
      <c r="M196" s="54"/>
      <c r="N196" s="14">
        <v>49.117558762999998</v>
      </c>
      <c r="O196" s="31">
        <v>6.2761589999999998</v>
      </c>
      <c r="P196" s="31" t="s">
        <v>26</v>
      </c>
      <c r="Q196" s="17" t="s">
        <v>26</v>
      </c>
      <c r="R196" s="38" t="s">
        <v>804</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301</v>
      </c>
      <c r="D197" s="16" t="s">
        <v>302</v>
      </c>
      <c r="E197" s="16">
        <v>9</v>
      </c>
      <c r="F197" s="15">
        <v>63.46</v>
      </c>
      <c r="G197" s="15">
        <v>55.33</v>
      </c>
      <c r="H197" s="15">
        <v>47.2</v>
      </c>
      <c r="I197" s="14"/>
      <c r="J197" s="15">
        <v>66.489999999999995</v>
      </c>
      <c r="K197" s="15">
        <v>82.74</v>
      </c>
      <c r="L197" s="15">
        <v>109.04</v>
      </c>
      <c r="M197" s="54"/>
      <c r="N197" s="15">
        <v>69.779796587000007</v>
      </c>
      <c r="O197" s="15">
        <v>756.74215876000005</v>
      </c>
      <c r="P197" s="15" t="s">
        <v>27</v>
      </c>
      <c r="Q197" s="16" t="s">
        <v>27</v>
      </c>
      <c r="R197" s="37" t="s">
        <v>805</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301</v>
      </c>
      <c r="D198" s="17" t="s">
        <v>303</v>
      </c>
      <c r="E198" s="17">
        <v>9</v>
      </c>
      <c r="F198" s="14">
        <v>56.91</v>
      </c>
      <c r="G198" s="14">
        <v>49.67</v>
      </c>
      <c r="H198" s="14">
        <v>42.43</v>
      </c>
      <c r="I198" s="14"/>
      <c r="J198" s="14">
        <v>59.68</v>
      </c>
      <c r="K198" s="14">
        <v>74.150000000000006</v>
      </c>
      <c r="L198" s="14">
        <v>97.57</v>
      </c>
      <c r="M198" s="54"/>
      <c r="N198" s="14">
        <v>69.146214620999999</v>
      </c>
      <c r="O198" s="31">
        <v>2467.4123327000002</v>
      </c>
      <c r="P198" s="31" t="s">
        <v>27</v>
      </c>
      <c r="Q198" s="17" t="s">
        <v>27</v>
      </c>
      <c r="R198" s="38" t="s">
        <v>806</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456</v>
      </c>
      <c r="D199" s="16" t="s">
        <v>304</v>
      </c>
      <c r="E199" s="16">
        <v>9</v>
      </c>
      <c r="F199" s="15">
        <v>12.45</v>
      </c>
      <c r="G199" s="15">
        <v>11.29</v>
      </c>
      <c r="H199" s="15">
        <v>10.14</v>
      </c>
      <c r="I199" s="14"/>
      <c r="J199" s="15">
        <v>12.82</v>
      </c>
      <c r="K199" s="15">
        <v>15.12</v>
      </c>
      <c r="L199" s="15">
        <v>18.850000000000001</v>
      </c>
      <c r="M199" s="54"/>
      <c r="N199" s="15">
        <v>75.941325980000002</v>
      </c>
      <c r="O199" s="15">
        <v>23.777976524000003</v>
      </c>
      <c r="P199" s="15" t="s">
        <v>27</v>
      </c>
      <c r="Q199" s="16" t="s">
        <v>27</v>
      </c>
      <c r="R199" s="37" t="s">
        <v>807</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491</v>
      </c>
      <c r="D200" s="17" t="s">
        <v>305</v>
      </c>
      <c r="E200" s="17">
        <v>10</v>
      </c>
      <c r="F200" s="14">
        <v>68.099999999999994</v>
      </c>
      <c r="G200" s="14">
        <v>61.72</v>
      </c>
      <c r="H200" s="14">
        <v>55.35</v>
      </c>
      <c r="I200" s="14"/>
      <c r="J200" s="14">
        <v>71.989999999999995</v>
      </c>
      <c r="K200" s="14">
        <v>84.73</v>
      </c>
      <c r="L200" s="14">
        <v>105.36</v>
      </c>
      <c r="M200" s="54"/>
      <c r="N200" s="14">
        <v>81.014507080000001</v>
      </c>
      <c r="O200" s="31">
        <v>592.16686704999995</v>
      </c>
      <c r="P200" s="31" t="s">
        <v>27</v>
      </c>
      <c r="Q200" s="17" t="s">
        <v>27</v>
      </c>
      <c r="R200" s="38" t="s">
        <v>808</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462</v>
      </c>
      <c r="D201" s="16" t="s">
        <v>306</v>
      </c>
      <c r="E201" s="16">
        <v>10</v>
      </c>
      <c r="F201" s="15">
        <v>5.09</v>
      </c>
      <c r="G201" s="15">
        <v>4.38</v>
      </c>
      <c r="H201" s="15">
        <v>3.68</v>
      </c>
      <c r="I201" s="14"/>
      <c r="J201" s="15">
        <v>5.32</v>
      </c>
      <c r="K201" s="15">
        <v>6.72</v>
      </c>
      <c r="L201" s="15">
        <v>8.99</v>
      </c>
      <c r="M201" s="54"/>
      <c r="N201" s="15">
        <v>85.706928958000006</v>
      </c>
      <c r="O201" s="15">
        <v>24.008856048000002</v>
      </c>
      <c r="P201" s="15" t="s">
        <v>27</v>
      </c>
      <c r="Q201" s="16" t="s">
        <v>27</v>
      </c>
      <c r="R201" s="37" t="s">
        <v>809</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486</v>
      </c>
      <c r="D202" s="17" t="s">
        <v>307</v>
      </c>
      <c r="E202" s="17">
        <v>10</v>
      </c>
      <c r="F202" s="14">
        <v>16.170000000000002</v>
      </c>
      <c r="G202" s="14">
        <v>14.01</v>
      </c>
      <c r="H202" s="14">
        <v>11.86</v>
      </c>
      <c r="I202" s="14"/>
      <c r="J202" s="14">
        <v>16.75</v>
      </c>
      <c r="K202" s="14">
        <v>21.05</v>
      </c>
      <c r="L202" s="14">
        <v>28.02</v>
      </c>
      <c r="M202" s="54"/>
      <c r="N202" s="14">
        <v>87.055233951000005</v>
      </c>
      <c r="O202" s="31">
        <v>16.834092380999998</v>
      </c>
      <c r="P202" s="31" t="s">
        <v>27</v>
      </c>
      <c r="Q202" s="17" t="s">
        <v>27</v>
      </c>
      <c r="R202" s="38" t="s">
        <v>810</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512</v>
      </c>
      <c r="D203" s="16" t="s">
        <v>308</v>
      </c>
      <c r="E203" s="16">
        <v>7</v>
      </c>
      <c r="F203" s="15">
        <v>7.8</v>
      </c>
      <c r="G203" s="15">
        <v>6.9</v>
      </c>
      <c r="H203" s="15">
        <v>6.01</v>
      </c>
      <c r="I203" s="14"/>
      <c r="J203" s="15">
        <v>9.1999999999999993</v>
      </c>
      <c r="K203" s="15">
        <v>10.98</v>
      </c>
      <c r="L203" s="15">
        <v>13.87</v>
      </c>
      <c r="M203" s="54"/>
      <c r="N203" s="15">
        <v>57.437411306000001</v>
      </c>
      <c r="O203" s="15">
        <v>31.032208857000001</v>
      </c>
      <c r="P203" s="15" t="s">
        <v>26</v>
      </c>
      <c r="Q203" s="16" t="s">
        <v>27</v>
      </c>
      <c r="R203" s="37" t="s">
        <v>811</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459</v>
      </c>
      <c r="D204" s="17" t="s">
        <v>310</v>
      </c>
      <c r="E204" s="17">
        <v>10</v>
      </c>
      <c r="F204" s="14">
        <v>51.47</v>
      </c>
      <c r="G204" s="14">
        <v>48.52</v>
      </c>
      <c r="H204" s="14">
        <v>45.57</v>
      </c>
      <c r="I204" s="14"/>
      <c r="J204" s="14">
        <v>53.97</v>
      </c>
      <c r="K204" s="14">
        <v>59.86</v>
      </c>
      <c r="L204" s="14">
        <v>69.41</v>
      </c>
      <c r="M204" s="54"/>
      <c r="N204" s="14">
        <v>60.468112067</v>
      </c>
      <c r="O204" s="31">
        <v>110.99073419</v>
      </c>
      <c r="P204" s="31" t="s">
        <v>27</v>
      </c>
      <c r="Q204" s="17" t="s">
        <v>27</v>
      </c>
      <c r="R204" s="38" t="s">
        <v>812</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547</v>
      </c>
      <c r="D205" s="16" t="s">
        <v>548</v>
      </c>
      <c r="E205" s="16">
        <v>10</v>
      </c>
      <c r="F205" s="15">
        <v>2.73</v>
      </c>
      <c r="G205" s="15">
        <v>2.09</v>
      </c>
      <c r="H205" s="15">
        <v>1.46</v>
      </c>
      <c r="I205" s="14"/>
      <c r="J205" s="15">
        <v>3.34</v>
      </c>
      <c r="K205" s="15">
        <v>4.5999999999999996</v>
      </c>
      <c r="L205" s="15">
        <v>6.64</v>
      </c>
      <c r="M205" s="54"/>
      <c r="N205" s="15">
        <v>65.314636673999999</v>
      </c>
      <c r="O205" s="15">
        <v>1.6872737619</v>
      </c>
      <c r="P205" s="15" t="s">
        <v>27</v>
      </c>
      <c r="Q205" s="16" t="s">
        <v>27</v>
      </c>
      <c r="R205" s="37" t="s">
        <v>813</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474</v>
      </c>
      <c r="D206" s="17" t="s">
        <v>475</v>
      </c>
      <c r="E206" s="17">
        <v>10</v>
      </c>
      <c r="F206" s="14">
        <v>4.88</v>
      </c>
      <c r="G206" s="14">
        <v>4.28</v>
      </c>
      <c r="H206" s="14">
        <v>3.69</v>
      </c>
      <c r="I206" s="14"/>
      <c r="J206" s="14">
        <v>5.0999999999999996</v>
      </c>
      <c r="K206" s="14">
        <v>6.28</v>
      </c>
      <c r="L206" s="14">
        <v>8.1999999999999993</v>
      </c>
      <c r="M206" s="54"/>
      <c r="N206" s="14">
        <v>79.171974485999996</v>
      </c>
      <c r="O206" s="31">
        <v>5.4847131429000004</v>
      </c>
      <c r="P206" s="31" t="s">
        <v>27</v>
      </c>
      <c r="Q206" s="17" t="s">
        <v>27</v>
      </c>
      <c r="R206" s="38" t="s">
        <v>814</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311</v>
      </c>
      <c r="D207" s="16" t="s">
        <v>312</v>
      </c>
      <c r="E207" s="16">
        <v>9</v>
      </c>
      <c r="F207" s="15">
        <v>20.57</v>
      </c>
      <c r="G207" s="15">
        <v>18.399999999999999</v>
      </c>
      <c r="H207" s="15">
        <v>16.239999999999998</v>
      </c>
      <c r="I207" s="14"/>
      <c r="J207" s="15">
        <v>22.89</v>
      </c>
      <c r="K207" s="15">
        <v>27.21</v>
      </c>
      <c r="L207" s="15">
        <v>34.200000000000003</v>
      </c>
      <c r="M207" s="54"/>
      <c r="N207" s="15">
        <v>55.957879927</v>
      </c>
      <c r="O207" s="15">
        <v>18.441552094999999</v>
      </c>
      <c r="P207" s="15" t="s">
        <v>27</v>
      </c>
      <c r="Q207" s="16" t="s">
        <v>27</v>
      </c>
      <c r="R207" s="37" t="s">
        <v>815</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549</v>
      </c>
      <c r="D208" s="17" t="s">
        <v>550</v>
      </c>
      <c r="E208" s="17">
        <v>7</v>
      </c>
      <c r="F208" s="14">
        <v>9.2899999999999991</v>
      </c>
      <c r="G208" s="14">
        <v>8.24</v>
      </c>
      <c r="H208" s="14">
        <v>7.19</v>
      </c>
      <c r="I208" s="14"/>
      <c r="J208" s="14">
        <v>9.5</v>
      </c>
      <c r="K208" s="14">
        <v>11.59</v>
      </c>
      <c r="L208" s="14">
        <v>14.98</v>
      </c>
      <c r="M208" s="54"/>
      <c r="N208" s="14">
        <v>80.273156807000007</v>
      </c>
      <c r="O208" s="31">
        <v>1.7501928571000001</v>
      </c>
      <c r="P208" s="31" t="s">
        <v>27</v>
      </c>
      <c r="Q208" s="17" t="s">
        <v>27</v>
      </c>
      <c r="R208" s="38" t="s">
        <v>816</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585</v>
      </c>
      <c r="D209" s="16" t="s">
        <v>586</v>
      </c>
      <c r="E209" s="16">
        <v>6</v>
      </c>
      <c r="F209" s="15">
        <v>71.87</v>
      </c>
      <c r="G209" s="15">
        <v>58.6</v>
      </c>
      <c r="H209" s="15">
        <v>45.34</v>
      </c>
      <c r="I209" s="14"/>
      <c r="J209" s="15">
        <v>75</v>
      </c>
      <c r="K209" s="15">
        <v>101.52</v>
      </c>
      <c r="L209" s="15">
        <v>144.44999999999999</v>
      </c>
      <c r="M209" s="54"/>
      <c r="N209" s="15">
        <v>46.788476433</v>
      </c>
      <c r="O209" s="15">
        <v>2.9745889710000002</v>
      </c>
      <c r="P209" s="15" t="s">
        <v>27</v>
      </c>
      <c r="Q209" s="16" t="s">
        <v>26</v>
      </c>
      <c r="R209" s="37" t="s">
        <v>598</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313</v>
      </c>
      <c r="D210" s="17" t="s">
        <v>314</v>
      </c>
      <c r="E210" s="17">
        <v>10</v>
      </c>
      <c r="F210" s="14">
        <v>2.11</v>
      </c>
      <c r="G210" s="14">
        <v>1.78</v>
      </c>
      <c r="H210" s="14">
        <v>1.45</v>
      </c>
      <c r="I210" s="14"/>
      <c r="J210" s="14">
        <v>2.4300000000000002</v>
      </c>
      <c r="K210" s="14">
        <v>3.08</v>
      </c>
      <c r="L210" s="14">
        <v>4.1399999999999997</v>
      </c>
      <c r="M210" s="54"/>
      <c r="N210" s="14">
        <v>63.906563095000003</v>
      </c>
      <c r="O210" s="31">
        <v>9.2830492857000007</v>
      </c>
      <c r="P210" s="31" t="s">
        <v>27</v>
      </c>
      <c r="Q210" s="17" t="s">
        <v>27</v>
      </c>
      <c r="R210" s="38" t="s">
        <v>817</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479</v>
      </c>
      <c r="D211" s="16" t="s">
        <v>450</v>
      </c>
      <c r="E211" s="16">
        <v>10</v>
      </c>
      <c r="F211" s="15">
        <v>2.73</v>
      </c>
      <c r="G211" s="15">
        <v>2.0499999999999998</v>
      </c>
      <c r="H211" s="15">
        <v>1.37</v>
      </c>
      <c r="I211" s="14"/>
      <c r="J211" s="15">
        <v>3.13</v>
      </c>
      <c r="K211" s="15">
        <v>4.4800000000000004</v>
      </c>
      <c r="L211" s="15">
        <v>6.67</v>
      </c>
      <c r="M211" s="54"/>
      <c r="N211" s="15">
        <v>80.509339807000003</v>
      </c>
      <c r="O211" s="15">
        <v>11.485198952000001</v>
      </c>
      <c r="P211" s="15" t="s">
        <v>27</v>
      </c>
      <c r="Q211" s="16" t="s">
        <v>27</v>
      </c>
      <c r="R211" s="37" t="s">
        <v>818</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315</v>
      </c>
      <c r="D212" s="17" t="s">
        <v>316</v>
      </c>
      <c r="E212" s="17">
        <v>9</v>
      </c>
      <c r="F212" s="14">
        <v>21.5</v>
      </c>
      <c r="G212" s="14">
        <v>19.3</v>
      </c>
      <c r="H212" s="14">
        <v>17.11</v>
      </c>
      <c r="I212" s="14"/>
      <c r="J212" s="14">
        <v>23.12</v>
      </c>
      <c r="K212" s="14">
        <v>27.5</v>
      </c>
      <c r="L212" s="14">
        <v>34.6</v>
      </c>
      <c r="M212" s="54"/>
      <c r="N212" s="14">
        <v>66.787830338999996</v>
      </c>
      <c r="O212" s="31">
        <v>265.88156348000001</v>
      </c>
      <c r="P212" s="31" t="s">
        <v>27</v>
      </c>
      <c r="Q212" s="17" t="s">
        <v>27</v>
      </c>
      <c r="R212" s="38" t="s">
        <v>819</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317</v>
      </c>
      <c r="D213" s="16" t="s">
        <v>318</v>
      </c>
      <c r="E213" s="16">
        <v>7</v>
      </c>
      <c r="F213" s="15">
        <v>0.38</v>
      </c>
      <c r="G213" s="15">
        <v>0.3</v>
      </c>
      <c r="H213" s="15">
        <v>0.22</v>
      </c>
      <c r="I213" s="14"/>
      <c r="J213" s="15">
        <v>0.45</v>
      </c>
      <c r="K213" s="15">
        <v>0.6</v>
      </c>
      <c r="L213" s="15">
        <v>0.85</v>
      </c>
      <c r="M213" s="54"/>
      <c r="N213" s="15">
        <v>75.221595676999996</v>
      </c>
      <c r="O213" s="15">
        <v>6.9981304286000006</v>
      </c>
      <c r="P213" s="15" t="s">
        <v>26</v>
      </c>
      <c r="Q213" s="16" t="s">
        <v>27</v>
      </c>
      <c r="R213" s="37" t="s">
        <v>820</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319</v>
      </c>
      <c r="D214" s="17" t="s">
        <v>320</v>
      </c>
      <c r="E214" s="17">
        <v>10</v>
      </c>
      <c r="F214" s="14">
        <v>7.84</v>
      </c>
      <c r="G214" s="14">
        <v>6.6</v>
      </c>
      <c r="H214" s="14">
        <v>5.36</v>
      </c>
      <c r="I214" s="14"/>
      <c r="J214" s="14">
        <v>8.18</v>
      </c>
      <c r="K214" s="14">
        <v>10.65</v>
      </c>
      <c r="L214" s="14">
        <v>14.65</v>
      </c>
      <c r="M214" s="54"/>
      <c r="N214" s="14">
        <v>81.295955333999999</v>
      </c>
      <c r="O214" s="31">
        <v>32.978820524</v>
      </c>
      <c r="P214" s="31" t="s">
        <v>27</v>
      </c>
      <c r="Q214" s="17" t="s">
        <v>27</v>
      </c>
      <c r="R214" s="38" t="s">
        <v>821</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822</v>
      </c>
      <c r="D215" s="16" t="s">
        <v>823</v>
      </c>
      <c r="E215" s="16">
        <v>3</v>
      </c>
      <c r="F215" s="15">
        <v>0.91</v>
      </c>
      <c r="G215" s="15">
        <v>0.18</v>
      </c>
      <c r="H215" s="15">
        <v>-0.53</v>
      </c>
      <c r="I215" s="14"/>
      <c r="J215" s="15">
        <v>0.97</v>
      </c>
      <c r="K215" s="15">
        <v>2.41</v>
      </c>
      <c r="L215" s="15">
        <v>4.75</v>
      </c>
      <c r="M215" s="54"/>
      <c r="N215" s="15">
        <v>38.798512270000003</v>
      </c>
      <c r="O215" s="15">
        <v>1.0494241429000002</v>
      </c>
      <c r="P215" s="15" t="s">
        <v>26</v>
      </c>
      <c r="Q215" s="16" t="s">
        <v>26</v>
      </c>
      <c r="R215" s="37" t="s">
        <v>824</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321</v>
      </c>
      <c r="D216" s="17" t="s">
        <v>322</v>
      </c>
      <c r="E216" s="17">
        <v>9</v>
      </c>
      <c r="F216" s="14">
        <v>43.7</v>
      </c>
      <c r="G216" s="14">
        <v>39.22</v>
      </c>
      <c r="H216" s="14">
        <v>34.75</v>
      </c>
      <c r="I216" s="14"/>
      <c r="J216" s="14">
        <v>46.59</v>
      </c>
      <c r="K216" s="14">
        <v>55.53</v>
      </c>
      <c r="L216" s="14">
        <v>70.010000000000005</v>
      </c>
      <c r="M216" s="54"/>
      <c r="N216" s="14">
        <v>65.569908921000007</v>
      </c>
      <c r="O216" s="31">
        <v>381.99258619</v>
      </c>
      <c r="P216" s="31" t="s">
        <v>27</v>
      </c>
      <c r="Q216" s="17" t="s">
        <v>27</v>
      </c>
      <c r="R216" s="38" t="s">
        <v>825</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323</v>
      </c>
      <c r="D217" s="16" t="s">
        <v>324</v>
      </c>
      <c r="E217" s="16">
        <v>10</v>
      </c>
      <c r="F217" s="15">
        <v>10.62</v>
      </c>
      <c r="G217" s="15">
        <v>9.1</v>
      </c>
      <c r="H217" s="15">
        <v>7.59</v>
      </c>
      <c r="I217" s="14"/>
      <c r="J217" s="15">
        <v>11.3</v>
      </c>
      <c r="K217" s="15">
        <v>14.32</v>
      </c>
      <c r="L217" s="15">
        <v>19.21</v>
      </c>
      <c r="M217" s="54"/>
      <c r="N217" s="15">
        <v>80.018806021000003</v>
      </c>
      <c r="O217" s="15">
        <v>24.853500048000001</v>
      </c>
      <c r="P217" s="15" t="s">
        <v>27</v>
      </c>
      <c r="Q217" s="16" t="s">
        <v>27</v>
      </c>
      <c r="R217" s="37" t="s">
        <v>826</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551</v>
      </c>
      <c r="D218" s="17" t="s">
        <v>552</v>
      </c>
      <c r="E218" s="17">
        <v>7</v>
      </c>
      <c r="F218" s="14">
        <v>7.33</v>
      </c>
      <c r="G218" s="14">
        <v>6.49</v>
      </c>
      <c r="H218" s="14">
        <v>5.66</v>
      </c>
      <c r="I218" s="14"/>
      <c r="J218" s="14">
        <v>7.88</v>
      </c>
      <c r="K218" s="14">
        <v>9.5399999999999991</v>
      </c>
      <c r="L218" s="14">
        <v>12.23</v>
      </c>
      <c r="M218" s="54"/>
      <c r="N218" s="14">
        <v>61.619152155000002</v>
      </c>
      <c r="O218" s="31">
        <v>3.3756526666999997</v>
      </c>
      <c r="P218" s="31" t="s">
        <v>27</v>
      </c>
      <c r="Q218" s="17" t="s">
        <v>27</v>
      </c>
      <c r="R218" s="38" t="s">
        <v>827</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325</v>
      </c>
      <c r="D219" s="16" t="s">
        <v>326</v>
      </c>
      <c r="E219" s="16">
        <v>10</v>
      </c>
      <c r="F219" s="15">
        <v>18.829999999999998</v>
      </c>
      <c r="G219" s="15">
        <v>16.559999999999999</v>
      </c>
      <c r="H219" s="15">
        <v>14.3</v>
      </c>
      <c r="I219" s="14"/>
      <c r="J219" s="15">
        <v>19.489999999999998</v>
      </c>
      <c r="K219" s="15">
        <v>24.01</v>
      </c>
      <c r="L219" s="15">
        <v>31.34</v>
      </c>
      <c r="M219" s="54"/>
      <c r="N219" s="15">
        <v>76.293440449000002</v>
      </c>
      <c r="O219" s="15">
        <v>299.11357299999997</v>
      </c>
      <c r="P219" s="15" t="s">
        <v>27</v>
      </c>
      <c r="Q219" s="16" t="s">
        <v>27</v>
      </c>
      <c r="R219" s="37" t="s">
        <v>828</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327</v>
      </c>
      <c r="D220" s="17" t="s">
        <v>328</v>
      </c>
      <c r="E220" s="17">
        <v>9</v>
      </c>
      <c r="F220" s="14" t="s">
        <v>119</v>
      </c>
      <c r="G220" s="14" t="s">
        <v>119</v>
      </c>
      <c r="H220" s="14" t="s">
        <v>119</v>
      </c>
      <c r="I220" s="14"/>
      <c r="J220" s="14" t="s">
        <v>119</v>
      </c>
      <c r="K220" s="14" t="s">
        <v>119</v>
      </c>
      <c r="L220" s="14" t="s">
        <v>119</v>
      </c>
      <c r="M220" s="54"/>
      <c r="N220" s="14" t="s">
        <v>119</v>
      </c>
      <c r="O220" s="31" t="s">
        <v>119</v>
      </c>
      <c r="P220" s="31" t="s">
        <v>119</v>
      </c>
      <c r="Q220" s="17" t="s">
        <v>119</v>
      </c>
      <c r="R220" s="38" t="s">
        <v>120</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329</v>
      </c>
      <c r="D221" s="16" t="s">
        <v>829</v>
      </c>
      <c r="E221" s="16">
        <v>8</v>
      </c>
      <c r="F221" s="15">
        <v>9.0299999999999994</v>
      </c>
      <c r="G221" s="15">
        <v>7.8</v>
      </c>
      <c r="H221" s="15">
        <v>6.57</v>
      </c>
      <c r="I221" s="14"/>
      <c r="J221" s="15">
        <v>10.6</v>
      </c>
      <c r="K221" s="15">
        <v>13.05</v>
      </c>
      <c r="L221" s="15">
        <v>17.03</v>
      </c>
      <c r="M221" s="54"/>
      <c r="N221" s="15">
        <v>59.109979866000003</v>
      </c>
      <c r="O221" s="15">
        <v>2.8180955714000002</v>
      </c>
      <c r="P221" s="15" t="s">
        <v>27</v>
      </c>
      <c r="Q221" s="16" t="s">
        <v>27</v>
      </c>
      <c r="R221" s="37" t="s">
        <v>830</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329</v>
      </c>
      <c r="D222" s="17" t="s">
        <v>330</v>
      </c>
      <c r="E222" s="17">
        <v>9</v>
      </c>
      <c r="F222" s="14">
        <v>7.81</v>
      </c>
      <c r="G222" s="14">
        <v>6.98</v>
      </c>
      <c r="H222" s="14">
        <v>6.16</v>
      </c>
      <c r="I222" s="14"/>
      <c r="J222" s="14">
        <v>8.83</v>
      </c>
      <c r="K222" s="14">
        <v>10.47</v>
      </c>
      <c r="L222" s="14">
        <v>13.13</v>
      </c>
      <c r="M222" s="54"/>
      <c r="N222" s="14">
        <v>61.831865821000001</v>
      </c>
      <c r="O222" s="31">
        <v>17.280793475999999</v>
      </c>
      <c r="P222" s="31" t="s">
        <v>27</v>
      </c>
      <c r="Q222" s="17" t="s">
        <v>27</v>
      </c>
      <c r="R222" s="38" t="s">
        <v>831</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329</v>
      </c>
      <c r="D223" s="16" t="s">
        <v>331</v>
      </c>
      <c r="E223" s="16">
        <v>9</v>
      </c>
      <c r="F223" s="15">
        <v>40.380000000000003</v>
      </c>
      <c r="G223" s="15">
        <v>35.799999999999997</v>
      </c>
      <c r="H223" s="15">
        <v>31.22</v>
      </c>
      <c r="I223" s="14"/>
      <c r="J223" s="15">
        <v>45.94</v>
      </c>
      <c r="K223" s="15">
        <v>55.09</v>
      </c>
      <c r="L223" s="15">
        <v>69.900000000000006</v>
      </c>
      <c r="M223" s="54"/>
      <c r="N223" s="15">
        <v>61.031563701000003</v>
      </c>
      <c r="O223" s="15">
        <v>90.71169719000001</v>
      </c>
      <c r="P223" s="15" t="s">
        <v>27</v>
      </c>
      <c r="Q223" s="16" t="s">
        <v>27</v>
      </c>
      <c r="R223" s="37" t="s">
        <v>832</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332</v>
      </c>
      <c r="D224" s="17" t="s">
        <v>513</v>
      </c>
      <c r="E224" s="17">
        <v>2</v>
      </c>
      <c r="F224" s="14">
        <v>13.9</v>
      </c>
      <c r="G224" s="14">
        <v>12.84</v>
      </c>
      <c r="H224" s="14">
        <v>11.79</v>
      </c>
      <c r="I224" s="14"/>
      <c r="J224" s="14">
        <v>14.12</v>
      </c>
      <c r="K224" s="14">
        <v>16.22</v>
      </c>
      <c r="L224" s="14">
        <v>19.62</v>
      </c>
      <c r="M224" s="54"/>
      <c r="N224" s="14">
        <v>38.423174027999998</v>
      </c>
      <c r="O224" s="31">
        <v>2.2122611429000001</v>
      </c>
      <c r="P224" s="31" t="s">
        <v>26</v>
      </c>
      <c r="Q224" s="17" t="s">
        <v>26</v>
      </c>
      <c r="R224" s="38" t="s">
        <v>833</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332</v>
      </c>
      <c r="D225" s="16" t="s">
        <v>470</v>
      </c>
      <c r="E225" s="16">
        <v>2</v>
      </c>
      <c r="F225" s="15">
        <v>13.95</v>
      </c>
      <c r="G225" s="15">
        <v>13.2</v>
      </c>
      <c r="H225" s="15">
        <v>12.45</v>
      </c>
      <c r="I225" s="14"/>
      <c r="J225" s="15">
        <v>14.2</v>
      </c>
      <c r="K225" s="15">
        <v>15.69</v>
      </c>
      <c r="L225" s="15">
        <v>18.11</v>
      </c>
      <c r="M225" s="54"/>
      <c r="N225" s="15">
        <v>45.764083190999997</v>
      </c>
      <c r="O225" s="15">
        <v>3.5701531905000001</v>
      </c>
      <c r="P225" s="15" t="s">
        <v>26</v>
      </c>
      <c r="Q225" s="16" t="s">
        <v>26</v>
      </c>
      <c r="R225" s="37" t="s">
        <v>834</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332</v>
      </c>
      <c r="D226" s="17" t="s">
        <v>333</v>
      </c>
      <c r="E226" s="17">
        <v>3</v>
      </c>
      <c r="F226" s="14">
        <v>27.84</v>
      </c>
      <c r="G226" s="14">
        <v>26.05</v>
      </c>
      <c r="H226" s="14">
        <v>24.26</v>
      </c>
      <c r="I226" s="14"/>
      <c r="J226" s="14">
        <v>28.34</v>
      </c>
      <c r="K226" s="14">
        <v>31.91</v>
      </c>
      <c r="L226" s="14">
        <v>37.69</v>
      </c>
      <c r="M226" s="54"/>
      <c r="N226" s="14">
        <v>40.359806091000003</v>
      </c>
      <c r="O226" s="31">
        <v>158.89219456999999</v>
      </c>
      <c r="P226" s="31" t="s">
        <v>26</v>
      </c>
      <c r="Q226" s="17" t="s">
        <v>26</v>
      </c>
      <c r="R226" s="38" t="s">
        <v>835</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334</v>
      </c>
      <c r="D227" s="16" t="s">
        <v>335</v>
      </c>
      <c r="E227" s="16">
        <v>9</v>
      </c>
      <c r="F227" s="15">
        <v>20.53</v>
      </c>
      <c r="G227" s="15">
        <v>18</v>
      </c>
      <c r="H227" s="15">
        <v>15.48</v>
      </c>
      <c r="I227" s="14"/>
      <c r="J227" s="15">
        <v>21.91</v>
      </c>
      <c r="K227" s="15">
        <v>26.95</v>
      </c>
      <c r="L227" s="15">
        <v>35.11</v>
      </c>
      <c r="M227" s="54"/>
      <c r="N227" s="15">
        <v>65.313438302999998</v>
      </c>
      <c r="O227" s="15">
        <v>38.408573095000001</v>
      </c>
      <c r="P227" s="15" t="s">
        <v>27</v>
      </c>
      <c r="Q227" s="16" t="s">
        <v>27</v>
      </c>
      <c r="R227" s="37" t="s">
        <v>836</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336</v>
      </c>
      <c r="D228" s="17" t="s">
        <v>337</v>
      </c>
      <c r="E228" s="17">
        <v>10</v>
      </c>
      <c r="F228" s="14">
        <v>5.0599999999999996</v>
      </c>
      <c r="G228" s="14">
        <v>4.67</v>
      </c>
      <c r="H228" s="14">
        <v>4.28</v>
      </c>
      <c r="I228" s="14"/>
      <c r="J228" s="14">
        <v>5.35</v>
      </c>
      <c r="K228" s="14">
        <v>6.12</v>
      </c>
      <c r="L228" s="14">
        <v>7.38</v>
      </c>
      <c r="M228" s="54"/>
      <c r="N228" s="14">
        <v>76.022501683000002</v>
      </c>
      <c r="O228" s="31">
        <v>3.5076080000000003</v>
      </c>
      <c r="P228" s="31" t="s">
        <v>27</v>
      </c>
      <c r="Q228" s="17" t="s">
        <v>27</v>
      </c>
      <c r="R228" s="38" t="s">
        <v>837</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338</v>
      </c>
      <c r="D229" s="16" t="s">
        <v>339</v>
      </c>
      <c r="E229" s="16">
        <v>9</v>
      </c>
      <c r="F229" s="15">
        <v>17.489999999999998</v>
      </c>
      <c r="G229" s="15">
        <v>14.95</v>
      </c>
      <c r="H229" s="15">
        <v>12.42</v>
      </c>
      <c r="I229" s="14"/>
      <c r="J229" s="15">
        <v>18.059999999999999</v>
      </c>
      <c r="K229" s="15">
        <v>23.12</v>
      </c>
      <c r="L229" s="15">
        <v>31.31</v>
      </c>
      <c r="M229" s="54"/>
      <c r="N229" s="15">
        <v>69.954826858000004</v>
      </c>
      <c r="O229" s="15">
        <v>15.927192523</v>
      </c>
      <c r="P229" s="15" t="s">
        <v>27</v>
      </c>
      <c r="Q229" s="16" t="s">
        <v>27</v>
      </c>
      <c r="R229" s="37" t="s">
        <v>838</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340</v>
      </c>
      <c r="D230" s="17" t="s">
        <v>341</v>
      </c>
      <c r="E230" s="17">
        <v>2</v>
      </c>
      <c r="F230" s="14">
        <v>5.84</v>
      </c>
      <c r="G230" s="14">
        <v>4.8899999999999997</v>
      </c>
      <c r="H230" s="14">
        <v>3.94</v>
      </c>
      <c r="I230" s="14"/>
      <c r="J230" s="14">
        <v>6.05</v>
      </c>
      <c r="K230" s="14">
        <v>7.94</v>
      </c>
      <c r="L230" s="14">
        <v>11.01</v>
      </c>
      <c r="M230" s="54"/>
      <c r="N230" s="14">
        <v>46.831012805999997</v>
      </c>
      <c r="O230" s="31">
        <v>136.33534367000001</v>
      </c>
      <c r="P230" s="31" t="s">
        <v>26</v>
      </c>
      <c r="Q230" s="17" t="s">
        <v>26</v>
      </c>
      <c r="R230" s="38" t="s">
        <v>839</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342</v>
      </c>
      <c r="D231" s="16" t="s">
        <v>343</v>
      </c>
      <c r="E231" s="16">
        <v>10</v>
      </c>
      <c r="F231" s="15">
        <v>16.34</v>
      </c>
      <c r="G231" s="15">
        <v>12.73</v>
      </c>
      <c r="H231" s="15">
        <v>9.1199999999999992</v>
      </c>
      <c r="I231" s="14"/>
      <c r="J231" s="15">
        <v>17.27</v>
      </c>
      <c r="K231" s="15">
        <v>24.48</v>
      </c>
      <c r="L231" s="15">
        <v>36.159999999999997</v>
      </c>
      <c r="M231" s="54"/>
      <c r="N231" s="15">
        <v>75.423650499000004</v>
      </c>
      <c r="O231" s="15">
        <v>111.10567723</v>
      </c>
      <c r="P231" s="15" t="s">
        <v>27</v>
      </c>
      <c r="Q231" s="16" t="s">
        <v>27</v>
      </c>
      <c r="R231" s="37" t="s">
        <v>840</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574</v>
      </c>
      <c r="D232" s="17" t="s">
        <v>575</v>
      </c>
      <c r="E232" s="17">
        <v>0</v>
      </c>
      <c r="F232" s="14">
        <v>43</v>
      </c>
      <c r="G232" s="14">
        <v>36.14</v>
      </c>
      <c r="H232" s="14">
        <v>29.28</v>
      </c>
      <c r="I232" s="14"/>
      <c r="J232" s="14">
        <v>45.03</v>
      </c>
      <c r="K232" s="14">
        <v>58.74</v>
      </c>
      <c r="L232" s="14">
        <v>80.94</v>
      </c>
      <c r="M232" s="54"/>
      <c r="N232" s="14">
        <v>27.618922461</v>
      </c>
      <c r="O232" s="31">
        <v>2.2370460323999999</v>
      </c>
      <c r="P232" s="31" t="s">
        <v>26</v>
      </c>
      <c r="Q232" s="17" t="s">
        <v>26</v>
      </c>
      <c r="R232" s="38" t="s">
        <v>841</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344</v>
      </c>
      <c r="D233" s="16" t="s">
        <v>345</v>
      </c>
      <c r="E233" s="16">
        <v>6</v>
      </c>
      <c r="F233" s="15">
        <v>16.850000000000001</v>
      </c>
      <c r="G233" s="15">
        <v>14.95</v>
      </c>
      <c r="H233" s="15">
        <v>13.06</v>
      </c>
      <c r="I233" s="14"/>
      <c r="J233" s="15">
        <v>17.12</v>
      </c>
      <c r="K233" s="15">
        <v>20.9</v>
      </c>
      <c r="L233" s="15">
        <v>27.02</v>
      </c>
      <c r="M233" s="54"/>
      <c r="N233" s="15">
        <v>46.573282364000001</v>
      </c>
      <c r="O233" s="15">
        <v>43.487550667000001</v>
      </c>
      <c r="P233" s="15" t="s">
        <v>27</v>
      </c>
      <c r="Q233" s="16" t="s">
        <v>26</v>
      </c>
      <c r="R233" s="37" t="s">
        <v>842</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346</v>
      </c>
      <c r="D234" s="17" t="s">
        <v>347</v>
      </c>
      <c r="E234" s="17">
        <v>10</v>
      </c>
      <c r="F234" s="14">
        <v>25.37</v>
      </c>
      <c r="G234" s="14">
        <v>22.36</v>
      </c>
      <c r="H234" s="14">
        <v>19.36</v>
      </c>
      <c r="I234" s="14"/>
      <c r="J234" s="14">
        <v>26.1</v>
      </c>
      <c r="K234" s="14">
        <v>32.1</v>
      </c>
      <c r="L234" s="14">
        <v>41.81</v>
      </c>
      <c r="M234" s="54"/>
      <c r="N234" s="14">
        <v>81.796114712000005</v>
      </c>
      <c r="O234" s="31">
        <v>273.08555967000001</v>
      </c>
      <c r="P234" s="31" t="s">
        <v>27</v>
      </c>
      <c r="Q234" s="17" t="s">
        <v>27</v>
      </c>
      <c r="R234" s="38" t="s">
        <v>843</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348</v>
      </c>
      <c r="D235" s="16" t="s">
        <v>349</v>
      </c>
      <c r="E235" s="16">
        <v>0</v>
      </c>
      <c r="F235" s="15">
        <v>48.04</v>
      </c>
      <c r="G235" s="15">
        <v>36.72</v>
      </c>
      <c r="H235" s="15">
        <v>25.41</v>
      </c>
      <c r="I235" s="14"/>
      <c r="J235" s="15">
        <v>49.72</v>
      </c>
      <c r="K235" s="15">
        <v>72.34</v>
      </c>
      <c r="L235" s="15">
        <v>108.95</v>
      </c>
      <c r="M235" s="54"/>
      <c r="N235" s="15">
        <v>35.197715076000001</v>
      </c>
      <c r="O235" s="15">
        <v>68.393110424</v>
      </c>
      <c r="P235" s="15" t="s">
        <v>26</v>
      </c>
      <c r="Q235" s="16" t="s">
        <v>26</v>
      </c>
      <c r="R235" s="37" t="s">
        <v>844</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350</v>
      </c>
      <c r="D236" s="17" t="s">
        <v>351</v>
      </c>
      <c r="E236" s="17">
        <v>9</v>
      </c>
      <c r="F236" s="14">
        <v>57.44</v>
      </c>
      <c r="G236" s="14">
        <v>52.7</v>
      </c>
      <c r="H236" s="14">
        <v>47.97</v>
      </c>
      <c r="I236" s="14"/>
      <c r="J236" s="14">
        <v>62.19</v>
      </c>
      <c r="K236" s="14">
        <v>71.650000000000006</v>
      </c>
      <c r="L236" s="14">
        <v>86.97</v>
      </c>
      <c r="M236" s="54"/>
      <c r="N236" s="14">
        <v>68.633743507000005</v>
      </c>
      <c r="O236" s="31">
        <v>22.018279917000001</v>
      </c>
      <c r="P236" s="31" t="s">
        <v>27</v>
      </c>
      <c r="Q236" s="17" t="s">
        <v>27</v>
      </c>
      <c r="R236" s="38" t="s">
        <v>845</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352</v>
      </c>
      <c r="D237" s="16" t="s">
        <v>353</v>
      </c>
      <c r="E237" s="16">
        <v>5</v>
      </c>
      <c r="F237" s="15">
        <v>9.58</v>
      </c>
      <c r="G237" s="15">
        <v>7.53</v>
      </c>
      <c r="H237" s="15">
        <v>5.48</v>
      </c>
      <c r="I237" s="14"/>
      <c r="J237" s="15">
        <v>10.5</v>
      </c>
      <c r="K237" s="15">
        <v>14.59</v>
      </c>
      <c r="L237" s="15">
        <v>21.22</v>
      </c>
      <c r="M237" s="54"/>
      <c r="N237" s="15">
        <v>42.144148237000003</v>
      </c>
      <c r="O237" s="15">
        <v>31.050757139000002</v>
      </c>
      <c r="P237" s="15" t="s">
        <v>27</v>
      </c>
      <c r="Q237" s="16" t="s">
        <v>26</v>
      </c>
      <c r="R237" s="37" t="s">
        <v>846</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354</v>
      </c>
      <c r="D238" s="17" t="s">
        <v>355</v>
      </c>
      <c r="E238" s="17">
        <v>0</v>
      </c>
      <c r="F238" s="14">
        <v>42.26</v>
      </c>
      <c r="G238" s="14">
        <v>39.31</v>
      </c>
      <c r="H238" s="14">
        <v>36.369999999999997</v>
      </c>
      <c r="I238" s="14"/>
      <c r="J238" s="14">
        <v>43.11</v>
      </c>
      <c r="K238" s="14">
        <v>48.99</v>
      </c>
      <c r="L238" s="14">
        <v>58.51</v>
      </c>
      <c r="M238" s="54"/>
      <c r="N238" s="14">
        <v>39.214193526999999</v>
      </c>
      <c r="O238" s="31">
        <v>325.16377762000002</v>
      </c>
      <c r="P238" s="31" t="s">
        <v>26</v>
      </c>
      <c r="Q238" s="17" t="s">
        <v>26</v>
      </c>
      <c r="R238" s="38" t="s">
        <v>847</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514</v>
      </c>
      <c r="D239" s="16" t="s">
        <v>515</v>
      </c>
      <c r="E239" s="16">
        <v>5</v>
      </c>
      <c r="F239" s="15">
        <v>3.79</v>
      </c>
      <c r="G239" s="15">
        <v>3.45</v>
      </c>
      <c r="H239" s="15">
        <v>3.12</v>
      </c>
      <c r="I239" s="14"/>
      <c r="J239" s="15">
        <v>4.1100000000000003</v>
      </c>
      <c r="K239" s="15">
        <v>4.7699999999999996</v>
      </c>
      <c r="L239" s="15">
        <v>5.85</v>
      </c>
      <c r="M239" s="54"/>
      <c r="N239" s="15">
        <v>58.223025819999997</v>
      </c>
      <c r="O239" s="15">
        <v>2.2826590000000002</v>
      </c>
      <c r="P239" s="15" t="s">
        <v>26</v>
      </c>
      <c r="Q239" s="16" t="s">
        <v>27</v>
      </c>
      <c r="R239" s="37" t="s">
        <v>848</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356</v>
      </c>
      <c r="D240" s="17" t="s">
        <v>599</v>
      </c>
      <c r="E240" s="17">
        <v>10</v>
      </c>
      <c r="F240" s="14">
        <v>14.6</v>
      </c>
      <c r="G240" s="14">
        <v>13.58</v>
      </c>
      <c r="H240" s="14">
        <v>12.57</v>
      </c>
      <c r="I240" s="14"/>
      <c r="J240" s="14">
        <v>15.4</v>
      </c>
      <c r="K240" s="14">
        <v>17.420000000000002</v>
      </c>
      <c r="L240" s="14">
        <v>20.7</v>
      </c>
      <c r="M240" s="54"/>
      <c r="N240" s="14">
        <v>64.587711302000002</v>
      </c>
      <c r="O240" s="31">
        <v>1.5227618571000001</v>
      </c>
      <c r="P240" s="31" t="s">
        <v>27</v>
      </c>
      <c r="Q240" s="17" t="s">
        <v>27</v>
      </c>
      <c r="R240" s="38" t="s">
        <v>849</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356</v>
      </c>
      <c r="D241" s="16" t="s">
        <v>357</v>
      </c>
      <c r="E241" s="16">
        <v>10</v>
      </c>
      <c r="F241" s="15">
        <v>14.97</v>
      </c>
      <c r="G241" s="15">
        <v>13.92</v>
      </c>
      <c r="H241" s="15">
        <v>12.87</v>
      </c>
      <c r="I241" s="14"/>
      <c r="J241" s="15">
        <v>15.71</v>
      </c>
      <c r="K241" s="15">
        <v>17.8</v>
      </c>
      <c r="L241" s="15">
        <v>21.2</v>
      </c>
      <c r="M241" s="54"/>
      <c r="N241" s="15">
        <v>66.403911136999994</v>
      </c>
      <c r="O241" s="15">
        <v>3.4578849048000002</v>
      </c>
      <c r="P241" s="15" t="s">
        <v>27</v>
      </c>
      <c r="Q241" s="16" t="s">
        <v>27</v>
      </c>
      <c r="R241" s="37" t="s">
        <v>850</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356</v>
      </c>
      <c r="D242" s="17" t="s">
        <v>358</v>
      </c>
      <c r="E242" s="17">
        <v>10</v>
      </c>
      <c r="F242" s="14">
        <v>44.79</v>
      </c>
      <c r="G242" s="14">
        <v>41.63</v>
      </c>
      <c r="H242" s="14">
        <v>38.47</v>
      </c>
      <c r="I242" s="14"/>
      <c r="J242" s="14">
        <v>46.91</v>
      </c>
      <c r="K242" s="14">
        <v>53.22</v>
      </c>
      <c r="L242" s="14">
        <v>63.44</v>
      </c>
      <c r="M242" s="54"/>
      <c r="N242" s="14">
        <v>68.839228812000002</v>
      </c>
      <c r="O242" s="31">
        <v>106.74720166</v>
      </c>
      <c r="P242" s="31" t="s">
        <v>27</v>
      </c>
      <c r="Q242" s="17" t="s">
        <v>27</v>
      </c>
      <c r="R242" s="38" t="s">
        <v>851</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359</v>
      </c>
      <c r="D243" s="16" t="s">
        <v>360</v>
      </c>
      <c r="E243" s="16">
        <v>5</v>
      </c>
      <c r="F243" s="15">
        <v>260.41000000000003</v>
      </c>
      <c r="G243" s="15">
        <v>238.84</v>
      </c>
      <c r="H243" s="15">
        <v>217.27</v>
      </c>
      <c r="I243" s="14"/>
      <c r="J243" s="15">
        <v>268.19</v>
      </c>
      <c r="K243" s="15">
        <v>311.32</v>
      </c>
      <c r="L243" s="15">
        <v>381.11</v>
      </c>
      <c r="M243" s="54"/>
      <c r="N243" s="15">
        <v>33.964452491000003</v>
      </c>
      <c r="O243" s="15">
        <v>35.925216829999997</v>
      </c>
      <c r="P243" s="15" t="s">
        <v>27</v>
      </c>
      <c r="Q243" s="16" t="s">
        <v>26</v>
      </c>
      <c r="R243" s="37" t="s">
        <v>852</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361</v>
      </c>
      <c r="D244" s="17" t="s">
        <v>853</v>
      </c>
      <c r="E244" s="17">
        <v>10</v>
      </c>
      <c r="F244" s="14">
        <v>10.7</v>
      </c>
      <c r="G244" s="14">
        <v>8.4700000000000006</v>
      </c>
      <c r="H244" s="14">
        <v>6.25</v>
      </c>
      <c r="I244" s="14"/>
      <c r="J244" s="14">
        <v>12</v>
      </c>
      <c r="K244" s="14">
        <v>16.440000000000001</v>
      </c>
      <c r="L244" s="14">
        <v>23.64</v>
      </c>
      <c r="M244" s="54"/>
      <c r="N244" s="14">
        <v>76.118359083000001</v>
      </c>
      <c r="O244" s="31">
        <v>1.0431805714</v>
      </c>
      <c r="P244" s="31" t="s">
        <v>27</v>
      </c>
      <c r="Q244" s="17" t="s">
        <v>27</v>
      </c>
      <c r="R244" s="38" t="s">
        <v>854</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361</v>
      </c>
      <c r="D245" s="16" t="s">
        <v>362</v>
      </c>
      <c r="E245" s="16">
        <v>10</v>
      </c>
      <c r="F245" s="15">
        <v>9.15</v>
      </c>
      <c r="G245" s="15">
        <v>7.35</v>
      </c>
      <c r="H245" s="15">
        <v>5.55</v>
      </c>
      <c r="I245" s="14"/>
      <c r="J245" s="15">
        <v>10.06</v>
      </c>
      <c r="K245" s="15">
        <v>13.65</v>
      </c>
      <c r="L245" s="15">
        <v>19.47</v>
      </c>
      <c r="M245" s="54"/>
      <c r="N245" s="15">
        <v>71.118273779000006</v>
      </c>
      <c r="O245" s="15">
        <v>17.291497286000002</v>
      </c>
      <c r="P245" s="15" t="s">
        <v>27</v>
      </c>
      <c r="Q245" s="16" t="s">
        <v>27</v>
      </c>
      <c r="R245" s="37" t="s">
        <v>855</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363</v>
      </c>
      <c r="D246" s="17" t="s">
        <v>364</v>
      </c>
      <c r="E246" s="17">
        <v>10</v>
      </c>
      <c r="F246" s="14">
        <v>48.38</v>
      </c>
      <c r="G246" s="14">
        <v>41.58</v>
      </c>
      <c r="H246" s="14">
        <v>34.78</v>
      </c>
      <c r="I246" s="14"/>
      <c r="J246" s="14">
        <v>50.43</v>
      </c>
      <c r="K246" s="14">
        <v>64.02</v>
      </c>
      <c r="L246" s="14">
        <v>86.01</v>
      </c>
      <c r="M246" s="54"/>
      <c r="N246" s="14">
        <v>96.197599663000005</v>
      </c>
      <c r="O246" s="31">
        <v>22.507314190000002</v>
      </c>
      <c r="P246" s="31" t="s">
        <v>27</v>
      </c>
      <c r="Q246" s="17" t="s">
        <v>27</v>
      </c>
      <c r="R246" s="38" t="s">
        <v>856</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365</v>
      </c>
      <c r="D247" s="16" t="s">
        <v>366</v>
      </c>
      <c r="E247" s="16">
        <v>6</v>
      </c>
      <c r="F247" s="15">
        <v>32</v>
      </c>
      <c r="G247" s="15">
        <v>29.69</v>
      </c>
      <c r="H247" s="15">
        <v>27.39</v>
      </c>
      <c r="I247" s="14"/>
      <c r="J247" s="15">
        <v>32.64</v>
      </c>
      <c r="K247" s="15">
        <v>37.24</v>
      </c>
      <c r="L247" s="15">
        <v>44.68</v>
      </c>
      <c r="M247" s="54"/>
      <c r="N247" s="15">
        <v>65.913039737999995</v>
      </c>
      <c r="O247" s="15">
        <v>195.85586248000001</v>
      </c>
      <c r="P247" s="15" t="s">
        <v>26</v>
      </c>
      <c r="Q247" s="16" t="s">
        <v>27</v>
      </c>
      <c r="R247" s="37" t="s">
        <v>857</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367</v>
      </c>
      <c r="D248" s="17" t="s">
        <v>368</v>
      </c>
      <c r="E248" s="17">
        <v>5</v>
      </c>
      <c r="F248" s="14">
        <v>27.65</v>
      </c>
      <c r="G248" s="14">
        <v>24.11</v>
      </c>
      <c r="H248" s="14">
        <v>20.58</v>
      </c>
      <c r="I248" s="14"/>
      <c r="J248" s="14">
        <v>32.01</v>
      </c>
      <c r="K248" s="14">
        <v>39.07</v>
      </c>
      <c r="L248" s="14">
        <v>50.5</v>
      </c>
      <c r="M248" s="54"/>
      <c r="N248" s="14">
        <v>48.557017973999997</v>
      </c>
      <c r="O248" s="31">
        <v>157.69107238000001</v>
      </c>
      <c r="P248" s="31" t="s">
        <v>26</v>
      </c>
      <c r="Q248" s="17" t="s">
        <v>27</v>
      </c>
      <c r="R248" s="38" t="s">
        <v>858</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369</v>
      </c>
      <c r="D249" s="16" t="s">
        <v>370</v>
      </c>
      <c r="E249" s="16">
        <v>3</v>
      </c>
      <c r="F249" s="15">
        <v>57.15</v>
      </c>
      <c r="G249" s="15">
        <v>50.01</v>
      </c>
      <c r="H249" s="15">
        <v>42.87</v>
      </c>
      <c r="I249" s="14"/>
      <c r="J249" s="15">
        <v>59.15</v>
      </c>
      <c r="K249" s="15">
        <v>73.42</v>
      </c>
      <c r="L249" s="15">
        <v>96.52</v>
      </c>
      <c r="M249" s="54"/>
      <c r="N249" s="15">
        <v>51.434801483999998</v>
      </c>
      <c r="O249" s="15">
        <v>81.009719954000005</v>
      </c>
      <c r="P249" s="15" t="s">
        <v>26</v>
      </c>
      <c r="Q249" s="16" t="s">
        <v>26</v>
      </c>
      <c r="R249" s="37" t="s">
        <v>859</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371</v>
      </c>
      <c r="D250" s="17" t="s">
        <v>372</v>
      </c>
      <c r="E250" s="17">
        <v>6</v>
      </c>
      <c r="F250" s="14">
        <v>18.82</v>
      </c>
      <c r="G250" s="14">
        <v>17.190000000000001</v>
      </c>
      <c r="H250" s="14">
        <v>15.56</v>
      </c>
      <c r="I250" s="14"/>
      <c r="J250" s="14">
        <v>20.05</v>
      </c>
      <c r="K250" s="14">
        <v>23.3</v>
      </c>
      <c r="L250" s="14">
        <v>28.56</v>
      </c>
      <c r="M250" s="54"/>
      <c r="N250" s="14">
        <v>57.712571752999999</v>
      </c>
      <c r="O250" s="31">
        <v>180.60569914000001</v>
      </c>
      <c r="P250" s="31" t="s">
        <v>26</v>
      </c>
      <c r="Q250" s="17" t="s">
        <v>27</v>
      </c>
      <c r="R250" s="38" t="s">
        <v>860</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373</v>
      </c>
      <c r="D251" s="16" t="s">
        <v>374</v>
      </c>
      <c r="E251" s="16">
        <v>9</v>
      </c>
      <c r="F251" s="15">
        <v>40.78</v>
      </c>
      <c r="G251" s="15">
        <v>35.81</v>
      </c>
      <c r="H251" s="15">
        <v>30.85</v>
      </c>
      <c r="I251" s="14"/>
      <c r="J251" s="15">
        <v>42.71</v>
      </c>
      <c r="K251" s="15">
        <v>52.63</v>
      </c>
      <c r="L251" s="15">
        <v>68.69</v>
      </c>
      <c r="M251" s="54"/>
      <c r="N251" s="15">
        <v>72.649216112000005</v>
      </c>
      <c r="O251" s="15">
        <v>224.67788748000001</v>
      </c>
      <c r="P251" s="15" t="s">
        <v>27</v>
      </c>
      <c r="Q251" s="16" t="s">
        <v>27</v>
      </c>
      <c r="R251" s="37" t="s">
        <v>861</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375</v>
      </c>
      <c r="D252" s="17" t="s">
        <v>376</v>
      </c>
      <c r="E252" s="17">
        <v>6</v>
      </c>
      <c r="F252" s="14">
        <v>14.23</v>
      </c>
      <c r="G252" s="14">
        <v>13</v>
      </c>
      <c r="H252" s="14">
        <v>11.78</v>
      </c>
      <c r="I252" s="14"/>
      <c r="J252" s="14">
        <v>16.18</v>
      </c>
      <c r="K252" s="14">
        <v>18.62</v>
      </c>
      <c r="L252" s="14">
        <v>22.57</v>
      </c>
      <c r="M252" s="54"/>
      <c r="N252" s="14">
        <v>58.923431518999998</v>
      </c>
      <c r="O252" s="31">
        <v>20.799143189999999</v>
      </c>
      <c r="P252" s="31" t="s">
        <v>26</v>
      </c>
      <c r="Q252" s="17" t="s">
        <v>27</v>
      </c>
      <c r="R252" s="38" t="s">
        <v>862</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553</v>
      </c>
      <c r="D253" s="16" t="s">
        <v>554</v>
      </c>
      <c r="E253" s="16">
        <v>9</v>
      </c>
      <c r="F253" s="15">
        <v>6.51</v>
      </c>
      <c r="G253" s="15">
        <v>5.58</v>
      </c>
      <c r="H253" s="15">
        <v>4.66</v>
      </c>
      <c r="I253" s="14"/>
      <c r="J253" s="15">
        <v>6.88</v>
      </c>
      <c r="K253" s="15">
        <v>8.7200000000000006</v>
      </c>
      <c r="L253" s="15">
        <v>11.7</v>
      </c>
      <c r="M253" s="54"/>
      <c r="N253" s="15">
        <v>75.898341631999998</v>
      </c>
      <c r="O253" s="15">
        <v>2.7584275238</v>
      </c>
      <c r="P253" s="15" t="s">
        <v>27</v>
      </c>
      <c r="Q253" s="16" t="s">
        <v>27</v>
      </c>
      <c r="R253" s="37" t="s">
        <v>863</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377</v>
      </c>
      <c r="D254" s="17" t="s">
        <v>378</v>
      </c>
      <c r="E254" s="17">
        <v>10</v>
      </c>
      <c r="F254" s="14">
        <v>20.23</v>
      </c>
      <c r="G254" s="14">
        <v>17.899999999999999</v>
      </c>
      <c r="H254" s="14">
        <v>15.57</v>
      </c>
      <c r="I254" s="14"/>
      <c r="J254" s="14">
        <v>20.84</v>
      </c>
      <c r="K254" s="14">
        <v>25.49</v>
      </c>
      <c r="L254" s="14">
        <v>33.03</v>
      </c>
      <c r="M254" s="54"/>
      <c r="N254" s="14">
        <v>72.268013146000001</v>
      </c>
      <c r="O254" s="31">
        <v>18.463555428999999</v>
      </c>
      <c r="P254" s="31" t="s">
        <v>27</v>
      </c>
      <c r="Q254" s="17" t="s">
        <v>27</v>
      </c>
      <c r="R254" s="38" t="s">
        <v>864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492</v>
      </c>
      <c r="D255" s="16" t="s">
        <v>493</v>
      </c>
      <c r="E255" s="16">
        <v>0</v>
      </c>
      <c r="F255" s="15">
        <v>85.98</v>
      </c>
      <c r="G255" s="15">
        <v>78.959999999999994</v>
      </c>
      <c r="H255" s="15">
        <v>71.95</v>
      </c>
      <c r="I255" s="14"/>
      <c r="J255" s="15">
        <v>88</v>
      </c>
      <c r="K255" s="15">
        <v>102.02</v>
      </c>
      <c r="L255" s="15">
        <v>124.71</v>
      </c>
      <c r="M255" s="54"/>
      <c r="N255" s="15">
        <v>37.430055178000003</v>
      </c>
      <c r="O255" s="15">
        <v>2.4952494809999997</v>
      </c>
      <c r="P255" s="15" t="s">
        <v>26</v>
      </c>
      <c r="Q255" s="16" t="s">
        <v>26</v>
      </c>
      <c r="R255" s="37" t="s">
        <v>865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379</v>
      </c>
      <c r="D256" s="17" t="s">
        <v>380</v>
      </c>
      <c r="E256" s="17">
        <v>9</v>
      </c>
      <c r="F256" s="14">
        <v>39.229999999999997</v>
      </c>
      <c r="G256" s="14">
        <v>33.770000000000003</v>
      </c>
      <c r="H256" s="14">
        <v>28.32</v>
      </c>
      <c r="I256" s="14"/>
      <c r="J256" s="14">
        <v>41</v>
      </c>
      <c r="K256" s="14">
        <v>51.9</v>
      </c>
      <c r="L256" s="14">
        <v>69.540000000000006</v>
      </c>
      <c r="M256" s="54"/>
      <c r="N256" s="14">
        <v>62.584262095</v>
      </c>
      <c r="O256" s="31">
        <v>452.69342090000004</v>
      </c>
      <c r="P256" s="31" t="s">
        <v>27</v>
      </c>
      <c r="Q256" s="17" t="s">
        <v>27</v>
      </c>
      <c r="R256" s="38" t="s">
        <v>866</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381</v>
      </c>
      <c r="D257" s="16" t="s">
        <v>382</v>
      </c>
      <c r="E257" s="16">
        <v>9</v>
      </c>
      <c r="F257" s="15">
        <v>6.15</v>
      </c>
      <c r="G257" s="15">
        <v>5.51</v>
      </c>
      <c r="H257" s="15">
        <v>4.87</v>
      </c>
      <c r="I257" s="14"/>
      <c r="J257" s="15">
        <v>6.32</v>
      </c>
      <c r="K257" s="15">
        <v>7.59</v>
      </c>
      <c r="L257" s="15">
        <v>9.65</v>
      </c>
      <c r="M257" s="54"/>
      <c r="N257" s="15">
        <v>78.388585507000002</v>
      </c>
      <c r="O257" s="15">
        <v>12.831413904</v>
      </c>
      <c r="P257" s="15" t="s">
        <v>27</v>
      </c>
      <c r="Q257" s="16" t="s">
        <v>27</v>
      </c>
      <c r="R257" s="37" t="s">
        <v>867</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383</v>
      </c>
      <c r="D258" s="17" t="s">
        <v>384</v>
      </c>
      <c r="E258" s="17">
        <v>10</v>
      </c>
      <c r="F258" s="14">
        <v>60.21</v>
      </c>
      <c r="G258" s="14">
        <v>57.18</v>
      </c>
      <c r="H258" s="14">
        <v>54.15</v>
      </c>
      <c r="I258" s="14"/>
      <c r="J258" s="14">
        <v>62.19</v>
      </c>
      <c r="K258" s="14">
        <v>68.239999999999995</v>
      </c>
      <c r="L258" s="14">
        <v>78.03</v>
      </c>
      <c r="M258" s="54"/>
      <c r="N258" s="14">
        <v>75.748091923000004</v>
      </c>
      <c r="O258" s="31">
        <v>17.360455570999999</v>
      </c>
      <c r="P258" s="31" t="s">
        <v>27</v>
      </c>
      <c r="Q258" s="17" t="s">
        <v>27</v>
      </c>
      <c r="R258" s="38" t="s">
        <v>868</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385</v>
      </c>
      <c r="D259" s="16" t="s">
        <v>386</v>
      </c>
      <c r="E259" s="16">
        <v>2</v>
      </c>
      <c r="F259" s="15">
        <v>6.36</v>
      </c>
      <c r="G259" s="15">
        <v>5.14</v>
      </c>
      <c r="H259" s="15">
        <v>3.92</v>
      </c>
      <c r="I259" s="14"/>
      <c r="J259" s="15">
        <v>6.63</v>
      </c>
      <c r="K259" s="15">
        <v>9.06</v>
      </c>
      <c r="L259" s="15">
        <v>13</v>
      </c>
      <c r="M259" s="54"/>
      <c r="N259" s="15">
        <v>48.247014753000002</v>
      </c>
      <c r="O259" s="15">
        <v>5.0890485713999993</v>
      </c>
      <c r="P259" s="15" t="s">
        <v>26</v>
      </c>
      <c r="Q259" s="16" t="s">
        <v>26</v>
      </c>
      <c r="R259" s="37" t="s">
        <v>869</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385</v>
      </c>
      <c r="D260" s="17" t="s">
        <v>387</v>
      </c>
      <c r="E260" s="17">
        <v>3</v>
      </c>
      <c r="F260" s="14">
        <v>6.61</v>
      </c>
      <c r="G260" s="14">
        <v>5.28</v>
      </c>
      <c r="H260" s="14">
        <v>3.95</v>
      </c>
      <c r="I260" s="14"/>
      <c r="J260" s="14">
        <v>6.88</v>
      </c>
      <c r="K260" s="14">
        <v>9.5299999999999994</v>
      </c>
      <c r="L260" s="14">
        <v>13.83</v>
      </c>
      <c r="M260" s="54"/>
      <c r="N260" s="14">
        <v>39.368215755000001</v>
      </c>
      <c r="O260" s="31">
        <v>82.264967048000003</v>
      </c>
      <c r="P260" s="31" t="s">
        <v>26</v>
      </c>
      <c r="Q260" s="17" t="s">
        <v>26</v>
      </c>
      <c r="R260" s="38" t="s">
        <v>870</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388</v>
      </c>
      <c r="D261" s="16" t="s">
        <v>389</v>
      </c>
      <c r="E261" s="16">
        <v>0</v>
      </c>
      <c r="F261" s="15">
        <v>65.41</v>
      </c>
      <c r="G261" s="15">
        <v>60.28</v>
      </c>
      <c r="H261" s="15">
        <v>55.16</v>
      </c>
      <c r="I261" s="14"/>
      <c r="J261" s="15">
        <v>66.489999999999995</v>
      </c>
      <c r="K261" s="15">
        <v>76.73</v>
      </c>
      <c r="L261" s="15">
        <v>93.31</v>
      </c>
      <c r="M261" s="54"/>
      <c r="N261" s="15">
        <v>21.889035076999999</v>
      </c>
      <c r="O261" s="15">
        <v>1809.8857209</v>
      </c>
      <c r="P261" s="15" t="s">
        <v>26</v>
      </c>
      <c r="Q261" s="16" t="s">
        <v>26</v>
      </c>
      <c r="R261" s="37" t="s">
        <v>871</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390</v>
      </c>
      <c r="D262" s="17" t="s">
        <v>391</v>
      </c>
      <c r="E262" s="17">
        <v>10</v>
      </c>
      <c r="F262" s="14">
        <v>19.920000000000002</v>
      </c>
      <c r="G262" s="14">
        <v>18.55</v>
      </c>
      <c r="H262" s="14">
        <v>17.18</v>
      </c>
      <c r="I262" s="14"/>
      <c r="J262" s="14">
        <v>20.49</v>
      </c>
      <c r="K262" s="14">
        <v>23.22</v>
      </c>
      <c r="L262" s="14">
        <v>27.64</v>
      </c>
      <c r="M262" s="54"/>
      <c r="N262" s="14">
        <v>70.445982849000004</v>
      </c>
      <c r="O262" s="31">
        <v>5.3093127618999993</v>
      </c>
      <c r="P262" s="31" t="s">
        <v>27</v>
      </c>
      <c r="Q262" s="17" t="s">
        <v>27</v>
      </c>
      <c r="R262" s="38" t="s">
        <v>872</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392</v>
      </c>
      <c r="D263" s="16" t="s">
        <v>393</v>
      </c>
      <c r="E263" s="16">
        <v>10</v>
      </c>
      <c r="F263" s="15">
        <v>6.32</v>
      </c>
      <c r="G263" s="15">
        <v>4.92</v>
      </c>
      <c r="H263" s="15">
        <v>3.53</v>
      </c>
      <c r="I263" s="14"/>
      <c r="J263" s="15">
        <v>6.97</v>
      </c>
      <c r="K263" s="15">
        <v>9.75</v>
      </c>
      <c r="L263" s="15">
        <v>14.26</v>
      </c>
      <c r="M263" s="54"/>
      <c r="N263" s="15">
        <v>72.644548802000003</v>
      </c>
      <c r="O263" s="15">
        <v>160.45300919000002</v>
      </c>
      <c r="P263" s="15" t="s">
        <v>27</v>
      </c>
      <c r="Q263" s="16" t="s">
        <v>27</v>
      </c>
      <c r="R263" s="37" t="s">
        <v>873</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394</v>
      </c>
      <c r="D264" s="17" t="s">
        <v>395</v>
      </c>
      <c r="E264" s="17">
        <v>5</v>
      </c>
      <c r="F264" s="14">
        <v>35.94</v>
      </c>
      <c r="G264" s="14">
        <v>31.62</v>
      </c>
      <c r="H264" s="14">
        <v>27.3</v>
      </c>
      <c r="I264" s="14"/>
      <c r="J264" s="14">
        <v>37.5</v>
      </c>
      <c r="K264" s="14">
        <v>46.13</v>
      </c>
      <c r="L264" s="14">
        <v>60.09</v>
      </c>
      <c r="M264" s="54"/>
      <c r="N264" s="14">
        <v>43.991600734999999</v>
      </c>
      <c r="O264" s="31">
        <v>526.58829475999994</v>
      </c>
      <c r="P264" s="31" t="s">
        <v>27</v>
      </c>
      <c r="Q264" s="17" t="s">
        <v>26</v>
      </c>
      <c r="R264" s="38" t="s">
        <v>874</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600</v>
      </c>
      <c r="D265" s="16" t="s">
        <v>601</v>
      </c>
      <c r="E265" s="16">
        <v>7</v>
      </c>
      <c r="F265" s="15">
        <v>100.44</v>
      </c>
      <c r="G265" s="15">
        <v>94.26</v>
      </c>
      <c r="H265" s="15">
        <v>88.08</v>
      </c>
      <c r="I265" s="14"/>
      <c r="J265" s="15">
        <v>102.95</v>
      </c>
      <c r="K265" s="15">
        <v>115.3</v>
      </c>
      <c r="L265" s="15">
        <v>135.29</v>
      </c>
      <c r="M265" s="54"/>
      <c r="N265" s="15">
        <v>66.316378403000002</v>
      </c>
      <c r="O265" s="15">
        <v>2.0992047057000001</v>
      </c>
      <c r="P265" s="15" t="s">
        <v>27</v>
      </c>
      <c r="Q265" s="16" t="s">
        <v>27</v>
      </c>
      <c r="R265" s="37" t="s">
        <v>875</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396</v>
      </c>
      <c r="D266" s="17" t="s">
        <v>397</v>
      </c>
      <c r="E266" s="17">
        <v>10</v>
      </c>
      <c r="F266" s="14">
        <v>20.100000000000001</v>
      </c>
      <c r="G266" s="14">
        <v>17.3</v>
      </c>
      <c r="H266" s="14">
        <v>14.51</v>
      </c>
      <c r="I266" s="14"/>
      <c r="J266" s="14">
        <v>20.79</v>
      </c>
      <c r="K266" s="14">
        <v>26.37</v>
      </c>
      <c r="L266" s="14">
        <v>35.409999999999997</v>
      </c>
      <c r="M266" s="54"/>
      <c r="N266" s="14">
        <v>84.450047663000007</v>
      </c>
      <c r="O266" s="31">
        <v>22.648113000000002</v>
      </c>
      <c r="P266" s="31" t="s">
        <v>27</v>
      </c>
      <c r="Q266" s="17" t="s">
        <v>27</v>
      </c>
      <c r="R266" s="38" t="s">
        <v>876</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398</v>
      </c>
      <c r="D267" s="16" t="s">
        <v>399</v>
      </c>
      <c r="E267" s="16">
        <v>9</v>
      </c>
      <c r="F267" s="15">
        <v>27.22</v>
      </c>
      <c r="G267" s="15">
        <v>24.19</v>
      </c>
      <c r="H267" s="15">
        <v>21.16</v>
      </c>
      <c r="I267" s="14"/>
      <c r="J267" s="15">
        <v>29.99</v>
      </c>
      <c r="K267" s="15">
        <v>36.04</v>
      </c>
      <c r="L267" s="15">
        <v>45.83</v>
      </c>
      <c r="M267" s="54"/>
      <c r="N267" s="15">
        <v>61.139684914999997</v>
      </c>
      <c r="O267" s="15">
        <v>112.40451123</v>
      </c>
      <c r="P267" s="15" t="s">
        <v>27</v>
      </c>
      <c r="Q267" s="16" t="s">
        <v>27</v>
      </c>
      <c r="R267" s="37" t="s">
        <v>877</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576</v>
      </c>
      <c r="D268" s="17" t="s">
        <v>577</v>
      </c>
      <c r="E268" s="17">
        <v>4</v>
      </c>
      <c r="F268" s="14">
        <v>1.02</v>
      </c>
      <c r="G268" s="14">
        <v>0.78</v>
      </c>
      <c r="H268" s="14">
        <v>0.55000000000000004</v>
      </c>
      <c r="I268" s="14"/>
      <c r="J268" s="14">
        <v>1.1100000000000001</v>
      </c>
      <c r="K268" s="14">
        <v>1.57</v>
      </c>
      <c r="L268" s="14">
        <v>2.3199999999999998</v>
      </c>
      <c r="M268" s="54"/>
      <c r="N268" s="14">
        <v>70.017143184999995</v>
      </c>
      <c r="O268" s="31">
        <v>1.6501054762</v>
      </c>
      <c r="P268" s="31" t="s">
        <v>26</v>
      </c>
      <c r="Q268" s="17" t="s">
        <v>27</v>
      </c>
      <c r="R268" s="38" t="s">
        <v>878</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400</v>
      </c>
      <c r="D269" s="16" t="s">
        <v>401</v>
      </c>
      <c r="E269" s="16">
        <v>10</v>
      </c>
      <c r="F269" s="15">
        <v>15.77</v>
      </c>
      <c r="G269" s="15">
        <v>14.57</v>
      </c>
      <c r="H269" s="15">
        <v>13.37</v>
      </c>
      <c r="I269" s="14"/>
      <c r="J269" s="15">
        <v>16.600000000000001</v>
      </c>
      <c r="K269" s="15">
        <v>18.989999999999998</v>
      </c>
      <c r="L269" s="15">
        <v>22.87</v>
      </c>
      <c r="M269" s="54"/>
      <c r="N269" s="15">
        <v>70.971364112000003</v>
      </c>
      <c r="O269" s="15">
        <v>37.325726523999997</v>
      </c>
      <c r="P269" s="15" t="s">
        <v>27</v>
      </c>
      <c r="Q269" s="16" t="s">
        <v>27</v>
      </c>
      <c r="R269" s="37" t="s">
        <v>879</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880</v>
      </c>
      <c r="D270" s="17" t="s">
        <v>881</v>
      </c>
      <c r="E270" s="17">
        <v>4</v>
      </c>
      <c r="F270" s="14">
        <v>36.82</v>
      </c>
      <c r="G270" s="14">
        <v>34.64</v>
      </c>
      <c r="H270" s="14">
        <v>32.46</v>
      </c>
      <c r="I270" s="14"/>
      <c r="J270" s="14">
        <v>38.43</v>
      </c>
      <c r="K270" s="14">
        <v>42.78</v>
      </c>
      <c r="L270" s="14">
        <v>49.84</v>
      </c>
      <c r="M270" s="54"/>
      <c r="N270" s="14">
        <v>64.768282997</v>
      </c>
      <c r="O270" s="31">
        <v>1.4656517886</v>
      </c>
      <c r="P270" s="31" t="s">
        <v>26</v>
      </c>
      <c r="Q270" s="17" t="s">
        <v>27</v>
      </c>
      <c r="R270" s="38" t="s">
        <v>882</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578</v>
      </c>
      <c r="D271" s="16" t="s">
        <v>579</v>
      </c>
      <c r="E271" s="16">
        <v>7</v>
      </c>
      <c r="F271" s="15">
        <v>36.700000000000003</v>
      </c>
      <c r="G271" s="15">
        <v>34.520000000000003</v>
      </c>
      <c r="H271" s="15">
        <v>32.340000000000003</v>
      </c>
      <c r="I271" s="14"/>
      <c r="J271" s="15">
        <v>38.18</v>
      </c>
      <c r="K271" s="15">
        <v>42.53</v>
      </c>
      <c r="L271" s="15">
        <v>49.57</v>
      </c>
      <c r="M271" s="54"/>
      <c r="N271" s="15">
        <v>56.019469039999997</v>
      </c>
      <c r="O271" s="15">
        <v>1.3118821019</v>
      </c>
      <c r="P271" s="15" t="s">
        <v>27</v>
      </c>
      <c r="Q271" s="16" t="s">
        <v>27</v>
      </c>
      <c r="R271" s="37" t="s">
        <v>883</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402</v>
      </c>
      <c r="D272" s="17" t="s">
        <v>403</v>
      </c>
      <c r="E272" s="17">
        <v>6</v>
      </c>
      <c r="F272" s="14">
        <v>47.37</v>
      </c>
      <c r="G272" s="14">
        <v>44.12</v>
      </c>
      <c r="H272" s="14">
        <v>40.869999999999997</v>
      </c>
      <c r="I272" s="14"/>
      <c r="J272" s="14">
        <v>48.88</v>
      </c>
      <c r="K272" s="14">
        <v>55.37</v>
      </c>
      <c r="L272" s="14">
        <v>65.88</v>
      </c>
      <c r="M272" s="54"/>
      <c r="N272" s="14">
        <v>39.823669160000001</v>
      </c>
      <c r="O272" s="31">
        <v>538.60952052000005</v>
      </c>
      <c r="P272" s="31" t="s">
        <v>27</v>
      </c>
      <c r="Q272" s="17" t="s">
        <v>26</v>
      </c>
      <c r="R272" s="38" t="s">
        <v>884</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404</v>
      </c>
      <c r="D273" s="16" t="s">
        <v>405</v>
      </c>
      <c r="E273" s="16">
        <v>1</v>
      </c>
      <c r="F273" s="15">
        <v>6.47</v>
      </c>
      <c r="G273" s="15">
        <v>5.63</v>
      </c>
      <c r="H273" s="15">
        <v>4.79</v>
      </c>
      <c r="I273" s="14"/>
      <c r="J273" s="15">
        <v>8</v>
      </c>
      <c r="K273" s="15">
        <v>9.67</v>
      </c>
      <c r="L273" s="15">
        <v>12.38</v>
      </c>
      <c r="M273" s="54"/>
      <c r="N273" s="15">
        <v>27.688275728000001</v>
      </c>
      <c r="O273" s="15">
        <v>6.6926974286000007</v>
      </c>
      <c r="P273" s="15" t="s">
        <v>26</v>
      </c>
      <c r="Q273" s="16" t="s">
        <v>26</v>
      </c>
      <c r="R273" s="37" t="s">
        <v>885</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406</v>
      </c>
      <c r="D274" s="17" t="s">
        <v>407</v>
      </c>
      <c r="E274" s="17">
        <v>9</v>
      </c>
      <c r="F274" s="14" t="s">
        <v>119</v>
      </c>
      <c r="G274" s="14" t="s">
        <v>119</v>
      </c>
      <c r="H274" s="14" t="s">
        <v>119</v>
      </c>
      <c r="I274" s="14"/>
      <c r="J274" s="14" t="s">
        <v>119</v>
      </c>
      <c r="K274" s="14" t="s">
        <v>119</v>
      </c>
      <c r="L274" s="14" t="s">
        <v>119</v>
      </c>
      <c r="M274" s="54"/>
      <c r="N274" s="14" t="s">
        <v>119</v>
      </c>
      <c r="O274" s="31" t="s">
        <v>119</v>
      </c>
      <c r="P274" s="31" t="s">
        <v>119</v>
      </c>
      <c r="Q274" s="17" t="s">
        <v>119</v>
      </c>
      <c r="R274" s="38" t="s">
        <v>120</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408</v>
      </c>
      <c r="D275" s="16" t="s">
        <v>409</v>
      </c>
      <c r="E275" s="16">
        <v>9</v>
      </c>
      <c r="F275" s="15">
        <v>14.11</v>
      </c>
      <c r="G275" s="15">
        <v>11.68</v>
      </c>
      <c r="H275" s="15">
        <v>9.25</v>
      </c>
      <c r="I275" s="14"/>
      <c r="J275" s="15">
        <v>14.87</v>
      </c>
      <c r="K275" s="15">
        <v>19.72</v>
      </c>
      <c r="L275" s="15">
        <v>27.57</v>
      </c>
      <c r="M275" s="54"/>
      <c r="N275" s="15">
        <v>74.032424313000007</v>
      </c>
      <c r="O275" s="15">
        <v>80.545103286</v>
      </c>
      <c r="P275" s="15" t="s">
        <v>27</v>
      </c>
      <c r="Q275" s="16" t="s">
        <v>27</v>
      </c>
      <c r="R275" s="37" t="s">
        <v>886</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887</v>
      </c>
      <c r="D276" s="17" t="s">
        <v>888</v>
      </c>
      <c r="E276" s="17">
        <v>7</v>
      </c>
      <c r="F276" s="14">
        <v>35.6</v>
      </c>
      <c r="G276" s="14">
        <v>29.94</v>
      </c>
      <c r="H276" s="14">
        <v>24.29</v>
      </c>
      <c r="I276" s="14"/>
      <c r="J276" s="14">
        <v>39.049999999999997</v>
      </c>
      <c r="K276" s="14">
        <v>50.35</v>
      </c>
      <c r="L276" s="14">
        <v>68.650000000000006</v>
      </c>
      <c r="M276" s="54"/>
      <c r="N276" s="14">
        <v>50.692369147000001</v>
      </c>
      <c r="O276" s="31">
        <v>2.9987238205</v>
      </c>
      <c r="P276" s="31" t="s">
        <v>27</v>
      </c>
      <c r="Q276" s="17" t="s">
        <v>27</v>
      </c>
      <c r="R276" s="38" t="s">
        <v>889</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555</v>
      </c>
      <c r="D277" s="16" t="s">
        <v>556</v>
      </c>
      <c r="E277" s="16">
        <v>10</v>
      </c>
      <c r="F277" s="15">
        <v>171.44</v>
      </c>
      <c r="G277" s="15">
        <v>158.52000000000001</v>
      </c>
      <c r="H277" s="15">
        <v>145.61000000000001</v>
      </c>
      <c r="I277" s="14"/>
      <c r="J277" s="15">
        <v>173.54</v>
      </c>
      <c r="K277" s="15">
        <v>199.36</v>
      </c>
      <c r="L277" s="15">
        <v>241.14</v>
      </c>
      <c r="M277" s="54"/>
      <c r="N277" s="15">
        <v>74.674006134999999</v>
      </c>
      <c r="O277" s="15">
        <v>1.6901353048000001</v>
      </c>
      <c r="P277" s="15" t="s">
        <v>27</v>
      </c>
      <c r="Q277" s="16" t="s">
        <v>27</v>
      </c>
      <c r="R277" s="37" t="s">
        <v>890</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563</v>
      </c>
      <c r="D278" s="17" t="s">
        <v>564</v>
      </c>
      <c r="E278" s="17">
        <v>10</v>
      </c>
      <c r="F278" s="14">
        <v>160.69999999999999</v>
      </c>
      <c r="G278" s="14">
        <v>148.69999999999999</v>
      </c>
      <c r="H278" s="14">
        <v>136.69999999999999</v>
      </c>
      <c r="I278" s="14"/>
      <c r="J278" s="14">
        <v>162.37</v>
      </c>
      <c r="K278" s="14">
        <v>186.36</v>
      </c>
      <c r="L278" s="14">
        <v>225.18</v>
      </c>
      <c r="M278" s="54"/>
      <c r="N278" s="14">
        <v>75.508772949000004</v>
      </c>
      <c r="O278" s="31">
        <v>1.5809108756999999</v>
      </c>
      <c r="P278" s="31" t="s">
        <v>27</v>
      </c>
      <c r="Q278" s="17" t="s">
        <v>27</v>
      </c>
      <c r="R278" s="38" t="s">
        <v>891</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494</v>
      </c>
      <c r="D279" s="16" t="s">
        <v>495</v>
      </c>
      <c r="E279" s="16">
        <v>10</v>
      </c>
      <c r="F279" s="15">
        <v>194.17</v>
      </c>
      <c r="G279" s="15">
        <v>179.35</v>
      </c>
      <c r="H279" s="15">
        <v>164.53</v>
      </c>
      <c r="I279" s="14"/>
      <c r="J279" s="15">
        <v>197.6</v>
      </c>
      <c r="K279" s="15">
        <v>227.23</v>
      </c>
      <c r="L279" s="15">
        <v>275.19</v>
      </c>
      <c r="M279" s="54"/>
      <c r="N279" s="15">
        <v>73.548432105000003</v>
      </c>
      <c r="O279" s="15">
        <v>1.7374480375999999</v>
      </c>
      <c r="P279" s="15" t="s">
        <v>27</v>
      </c>
      <c r="Q279" s="16" t="s">
        <v>27</v>
      </c>
      <c r="R279" s="37" t="s">
        <v>892</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451</v>
      </c>
      <c r="D280" s="17" t="s">
        <v>452</v>
      </c>
      <c r="E280" s="17">
        <v>0</v>
      </c>
      <c r="F280" s="14">
        <v>9.99</v>
      </c>
      <c r="G280" s="14">
        <v>9.77</v>
      </c>
      <c r="H280" s="14">
        <v>9.56</v>
      </c>
      <c r="I280" s="14"/>
      <c r="J280" s="14">
        <v>10.09</v>
      </c>
      <c r="K280" s="14">
        <v>10.51</v>
      </c>
      <c r="L280" s="14">
        <v>11.2</v>
      </c>
      <c r="M280" s="54"/>
      <c r="N280" s="14">
        <v>39.751867945999997</v>
      </c>
      <c r="O280" s="31">
        <v>6.5872139119000002</v>
      </c>
      <c r="P280" s="31" t="s">
        <v>26</v>
      </c>
      <c r="Q280" s="17" t="s">
        <v>26</v>
      </c>
      <c r="R280" s="38" t="s">
        <v>893</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480</v>
      </c>
      <c r="D281" s="16" t="s">
        <v>481</v>
      </c>
      <c r="E281" s="16">
        <v>9</v>
      </c>
      <c r="F281" s="15">
        <v>108.74</v>
      </c>
      <c r="G281" s="15">
        <v>101.09</v>
      </c>
      <c r="H281" s="15">
        <v>93.45</v>
      </c>
      <c r="I281" s="14"/>
      <c r="J281" s="15">
        <v>111.5</v>
      </c>
      <c r="K281" s="15">
        <v>126.78</v>
      </c>
      <c r="L281" s="15">
        <v>151.52000000000001</v>
      </c>
      <c r="M281" s="54"/>
      <c r="N281" s="15">
        <v>71.444707160999997</v>
      </c>
      <c r="O281" s="15">
        <v>43.407070851999997</v>
      </c>
      <c r="P281" s="15" t="s">
        <v>27</v>
      </c>
      <c r="Q281" s="16" t="s">
        <v>27</v>
      </c>
      <c r="R281" s="37" t="s">
        <v>894</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587</v>
      </c>
      <c r="D282" s="17" t="s">
        <v>588</v>
      </c>
      <c r="E282" s="17">
        <v>0</v>
      </c>
      <c r="F282" s="14">
        <v>95.2</v>
      </c>
      <c r="G282" s="14">
        <v>93.42</v>
      </c>
      <c r="H282" s="14">
        <v>91.64</v>
      </c>
      <c r="I282" s="14"/>
      <c r="J282" s="14">
        <v>97.67</v>
      </c>
      <c r="K282" s="14">
        <v>101.22</v>
      </c>
      <c r="L282" s="14">
        <v>106.98</v>
      </c>
      <c r="M282" s="54"/>
      <c r="N282" s="14">
        <v>41.962162743</v>
      </c>
      <c r="O282" s="31">
        <v>1.8948656629</v>
      </c>
      <c r="P282" s="31" t="s">
        <v>26</v>
      </c>
      <c r="Q282" s="17" t="s">
        <v>26</v>
      </c>
      <c r="R282" s="38" t="s">
        <v>895</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496</v>
      </c>
      <c r="D283" s="16" t="s">
        <v>497</v>
      </c>
      <c r="E283" s="16">
        <v>9</v>
      </c>
      <c r="F283" s="15">
        <v>123.52</v>
      </c>
      <c r="G283" s="15">
        <v>119.58</v>
      </c>
      <c r="H283" s="15">
        <v>115.64</v>
      </c>
      <c r="I283" s="14"/>
      <c r="J283" s="15">
        <v>125.75</v>
      </c>
      <c r="K283" s="15">
        <v>133.62</v>
      </c>
      <c r="L283" s="15">
        <v>146.37</v>
      </c>
      <c r="M283" s="54"/>
      <c r="N283" s="15">
        <v>52.292020895999997</v>
      </c>
      <c r="O283" s="15">
        <v>5.5331787786000008</v>
      </c>
      <c r="P283" s="15" t="s">
        <v>27</v>
      </c>
      <c r="Q283" s="16" t="s">
        <v>27</v>
      </c>
      <c r="R283" s="37" t="s">
        <v>896</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602</v>
      </c>
      <c r="D284" s="17" t="s">
        <v>603</v>
      </c>
      <c r="E284" s="17">
        <v>6</v>
      </c>
      <c r="F284" s="14">
        <v>117.24</v>
      </c>
      <c r="G284" s="14">
        <v>109.78</v>
      </c>
      <c r="H284" s="14">
        <v>102.33</v>
      </c>
      <c r="I284" s="14"/>
      <c r="J284" s="14">
        <v>120</v>
      </c>
      <c r="K284" s="14">
        <v>134.9</v>
      </c>
      <c r="L284" s="14">
        <v>159.02000000000001</v>
      </c>
      <c r="M284" s="54"/>
      <c r="N284" s="14">
        <v>71.320317825000004</v>
      </c>
      <c r="O284" s="31">
        <v>12.940061888000001</v>
      </c>
      <c r="P284" s="31" t="s">
        <v>26</v>
      </c>
      <c r="Q284" s="17" t="s">
        <v>27</v>
      </c>
      <c r="R284" s="38" t="s">
        <v>897</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498</v>
      </c>
      <c r="D285" s="16" t="s">
        <v>499</v>
      </c>
      <c r="E285" s="16">
        <v>9</v>
      </c>
      <c r="F285" s="15">
        <v>151.19</v>
      </c>
      <c r="G285" s="15">
        <v>138.94999999999999</v>
      </c>
      <c r="H285" s="15">
        <v>126.71</v>
      </c>
      <c r="I285" s="14"/>
      <c r="J285" s="15">
        <v>153.91</v>
      </c>
      <c r="K285" s="15">
        <v>178.38</v>
      </c>
      <c r="L285" s="15">
        <v>217.99</v>
      </c>
      <c r="M285" s="54"/>
      <c r="N285" s="15">
        <v>73.765010146999998</v>
      </c>
      <c r="O285" s="15">
        <v>3.0894641895000001</v>
      </c>
      <c r="P285" s="15" t="s">
        <v>27</v>
      </c>
      <c r="Q285" s="16" t="s">
        <v>27</v>
      </c>
      <c r="R285" s="37" t="s">
        <v>898</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522</v>
      </c>
      <c r="D286" s="17" t="s">
        <v>523</v>
      </c>
      <c r="E286" s="17">
        <v>10</v>
      </c>
      <c r="F286" s="14">
        <v>211.81</v>
      </c>
      <c r="G286" s="14">
        <v>197.46</v>
      </c>
      <c r="H286" s="14">
        <v>183.11</v>
      </c>
      <c r="I286" s="14"/>
      <c r="J286" s="14">
        <v>215.38</v>
      </c>
      <c r="K286" s="14">
        <v>244.07</v>
      </c>
      <c r="L286" s="14">
        <v>290.5</v>
      </c>
      <c r="M286" s="54"/>
      <c r="N286" s="14">
        <v>72.259446772000004</v>
      </c>
      <c r="O286" s="31">
        <v>12.502249934</v>
      </c>
      <c r="P286" s="31" t="s">
        <v>27</v>
      </c>
      <c r="Q286" s="17" t="s">
        <v>27</v>
      </c>
      <c r="R286" s="38" t="s">
        <v>899</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476</v>
      </c>
      <c r="D287" s="16" t="s">
        <v>477</v>
      </c>
      <c r="E287" s="16">
        <v>6</v>
      </c>
      <c r="F287" s="15">
        <v>43.48</v>
      </c>
      <c r="G287" s="15">
        <v>39.28</v>
      </c>
      <c r="H287" s="15">
        <v>35.08</v>
      </c>
      <c r="I287" s="14"/>
      <c r="J287" s="15">
        <v>44.5</v>
      </c>
      <c r="K287" s="15">
        <v>52.89</v>
      </c>
      <c r="L287" s="15">
        <v>66.489999999999995</v>
      </c>
      <c r="M287" s="54"/>
      <c r="N287" s="15">
        <v>49.874638109999999</v>
      </c>
      <c r="O287" s="15">
        <v>2.5728971838000003</v>
      </c>
      <c r="P287" s="15" t="s">
        <v>27</v>
      </c>
      <c r="Q287" s="16" t="s">
        <v>26</v>
      </c>
      <c r="R287" s="37" t="s">
        <v>900</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524</v>
      </c>
      <c r="D288" s="17" t="s">
        <v>525</v>
      </c>
      <c r="E288" s="17">
        <v>3</v>
      </c>
      <c r="F288" s="14">
        <v>105.52</v>
      </c>
      <c r="G288" s="14">
        <v>102.89</v>
      </c>
      <c r="H288" s="14">
        <v>100.27</v>
      </c>
      <c r="I288" s="14"/>
      <c r="J288" s="14">
        <v>106.25</v>
      </c>
      <c r="K288" s="14">
        <v>111.49</v>
      </c>
      <c r="L288" s="14">
        <v>119.96</v>
      </c>
      <c r="M288" s="54"/>
      <c r="N288" s="14">
        <v>39.882718574999998</v>
      </c>
      <c r="O288" s="31">
        <v>3.7619272152000001</v>
      </c>
      <c r="P288" s="31" t="s">
        <v>27</v>
      </c>
      <c r="Q288" s="17" t="s">
        <v>26</v>
      </c>
      <c r="R288" s="38" t="s">
        <v>901</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902</v>
      </c>
      <c r="D289" s="16" t="s">
        <v>903</v>
      </c>
      <c r="E289" s="16">
        <v>2</v>
      </c>
      <c r="F289" s="15">
        <v>91.99</v>
      </c>
      <c r="G289" s="15">
        <v>79.86</v>
      </c>
      <c r="H289" s="15">
        <v>67.739999999999995</v>
      </c>
      <c r="I289" s="14"/>
      <c r="J289" s="15">
        <v>94.39</v>
      </c>
      <c r="K289" s="15">
        <v>118.63</v>
      </c>
      <c r="L289" s="15">
        <v>157.87</v>
      </c>
      <c r="M289" s="54"/>
      <c r="N289" s="15">
        <v>45.792581843000001</v>
      </c>
      <c r="O289" s="15">
        <v>1.7996739524000001</v>
      </c>
      <c r="P289" s="15" t="s">
        <v>26</v>
      </c>
      <c r="Q289" s="16" t="s">
        <v>26</v>
      </c>
      <c r="R289" s="37" t="s">
        <v>904</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482</v>
      </c>
      <c r="D290" s="17" t="s">
        <v>483</v>
      </c>
      <c r="E290" s="17">
        <v>3</v>
      </c>
      <c r="F290" s="14">
        <v>91.98</v>
      </c>
      <c r="G290" s="14">
        <v>87.91</v>
      </c>
      <c r="H290" s="14">
        <v>83.85</v>
      </c>
      <c r="I290" s="14"/>
      <c r="J290" s="14">
        <v>93.23</v>
      </c>
      <c r="K290" s="14">
        <v>101.35</v>
      </c>
      <c r="L290" s="14">
        <v>114.49</v>
      </c>
      <c r="M290" s="54"/>
      <c r="N290" s="14">
        <v>31.388059824999999</v>
      </c>
      <c r="O290" s="31">
        <v>2.8624716091</v>
      </c>
      <c r="P290" s="31" t="s">
        <v>27</v>
      </c>
      <c r="Q290" s="17" t="s">
        <v>26</v>
      </c>
      <c r="R290" s="38" t="s">
        <v>905</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906</v>
      </c>
      <c r="D291" s="16" t="s">
        <v>907</v>
      </c>
      <c r="E291" s="16">
        <v>0</v>
      </c>
      <c r="F291" s="15">
        <v>39</v>
      </c>
      <c r="G291" s="15">
        <v>34.729999999999997</v>
      </c>
      <c r="H291" s="15">
        <v>30.47</v>
      </c>
      <c r="I291" s="14"/>
      <c r="J291" s="15">
        <v>40.380000000000003</v>
      </c>
      <c r="K291" s="15">
        <v>48.9</v>
      </c>
      <c r="L291" s="15">
        <v>62.69</v>
      </c>
      <c r="M291" s="54"/>
      <c r="N291" s="15">
        <v>30.276078468000001</v>
      </c>
      <c r="O291" s="15">
        <v>1.337118711</v>
      </c>
      <c r="P291" s="15" t="s">
        <v>26</v>
      </c>
      <c r="Q291" s="16" t="s">
        <v>26</v>
      </c>
      <c r="R291" s="37" t="s">
        <v>908</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410</v>
      </c>
      <c r="D292" s="17" t="s">
        <v>411</v>
      </c>
      <c r="E292" s="17">
        <v>3</v>
      </c>
      <c r="F292" s="14">
        <v>91.6</v>
      </c>
      <c r="G292" s="14">
        <v>80.900000000000006</v>
      </c>
      <c r="H292" s="14">
        <v>70.209999999999994</v>
      </c>
      <c r="I292" s="14"/>
      <c r="J292" s="14">
        <v>94.01</v>
      </c>
      <c r="K292" s="14">
        <v>115.39</v>
      </c>
      <c r="L292" s="14">
        <v>150</v>
      </c>
      <c r="M292" s="54"/>
      <c r="N292" s="14">
        <v>46.702051775999998</v>
      </c>
      <c r="O292" s="31">
        <v>7.6307472165999997</v>
      </c>
      <c r="P292" s="31" t="s">
        <v>27</v>
      </c>
      <c r="Q292" s="17" t="s">
        <v>26</v>
      </c>
      <c r="R292" s="38" t="s">
        <v>909</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412</v>
      </c>
      <c r="D293" s="16" t="s">
        <v>413</v>
      </c>
      <c r="E293" s="16">
        <v>5</v>
      </c>
      <c r="F293" s="15">
        <v>34.659999999999997</v>
      </c>
      <c r="G293" s="15">
        <v>28.79</v>
      </c>
      <c r="H293" s="15">
        <v>22.93</v>
      </c>
      <c r="I293" s="14"/>
      <c r="J293" s="15">
        <v>35.85</v>
      </c>
      <c r="K293" s="15">
        <v>47.57</v>
      </c>
      <c r="L293" s="15">
        <v>66.540000000000006</v>
      </c>
      <c r="M293" s="54"/>
      <c r="N293" s="15">
        <v>37.270038427000003</v>
      </c>
      <c r="O293" s="15">
        <v>5.1329609271000001</v>
      </c>
      <c r="P293" s="15" t="s">
        <v>27</v>
      </c>
      <c r="Q293" s="16" t="s">
        <v>26</v>
      </c>
      <c r="R293" s="37" t="s">
        <v>910</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414</v>
      </c>
      <c r="D294" s="17" t="s">
        <v>415</v>
      </c>
      <c r="E294" s="17">
        <v>5</v>
      </c>
      <c r="F294" s="14">
        <v>52.41</v>
      </c>
      <c r="G294" s="14">
        <v>45.97</v>
      </c>
      <c r="H294" s="14">
        <v>39.53</v>
      </c>
      <c r="I294" s="14"/>
      <c r="J294" s="14">
        <v>53.75</v>
      </c>
      <c r="K294" s="14">
        <v>66.62</v>
      </c>
      <c r="L294" s="14">
        <v>87.46</v>
      </c>
      <c r="M294" s="54"/>
      <c r="N294" s="14">
        <v>41.302679226999999</v>
      </c>
      <c r="O294" s="31">
        <v>12.349411866000001</v>
      </c>
      <c r="P294" s="31" t="s">
        <v>27</v>
      </c>
      <c r="Q294" s="17" t="s">
        <v>26</v>
      </c>
      <c r="R294" s="38" t="s">
        <v>911</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465</v>
      </c>
      <c r="D295" s="16" t="s">
        <v>466</v>
      </c>
      <c r="E295" s="16">
        <v>3</v>
      </c>
      <c r="F295" s="15">
        <v>33.1</v>
      </c>
      <c r="G295" s="15">
        <v>29.4</v>
      </c>
      <c r="H295" s="15">
        <v>25.7</v>
      </c>
      <c r="I295" s="14"/>
      <c r="J295" s="15">
        <v>35.090000000000003</v>
      </c>
      <c r="K295" s="15">
        <v>42.48</v>
      </c>
      <c r="L295" s="15">
        <v>54.44</v>
      </c>
      <c r="M295" s="54"/>
      <c r="N295" s="15">
        <v>24.416075607</v>
      </c>
      <c r="O295" s="15">
        <v>4.1400241371000002</v>
      </c>
      <c r="P295" s="15" t="s">
        <v>27</v>
      </c>
      <c r="Q295" s="16" t="s">
        <v>26</v>
      </c>
      <c r="R295" s="37" t="s">
        <v>912</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913</v>
      </c>
      <c r="D296" s="17" t="s">
        <v>914</v>
      </c>
      <c r="E296" s="17">
        <v>0</v>
      </c>
      <c r="F296" s="14">
        <v>94.5</v>
      </c>
      <c r="G296" s="14">
        <v>91.7</v>
      </c>
      <c r="H296" s="14">
        <v>88.9</v>
      </c>
      <c r="I296" s="14"/>
      <c r="J296" s="14">
        <v>95.69</v>
      </c>
      <c r="K296" s="14">
        <v>101.28</v>
      </c>
      <c r="L296" s="14">
        <v>110.33</v>
      </c>
      <c r="M296" s="54"/>
      <c r="N296" s="14">
        <v>43.370036310000003</v>
      </c>
      <c r="O296" s="31">
        <v>1.3079135305</v>
      </c>
      <c r="P296" s="31" t="s">
        <v>26</v>
      </c>
      <c r="Q296" s="17" t="s">
        <v>26</v>
      </c>
      <c r="R296" s="38" t="s">
        <v>915</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416</v>
      </c>
      <c r="D297" s="16" t="s">
        <v>417</v>
      </c>
      <c r="E297" s="16">
        <v>3</v>
      </c>
      <c r="F297" s="15">
        <v>140.80000000000001</v>
      </c>
      <c r="G297" s="15">
        <v>136.66</v>
      </c>
      <c r="H297" s="15">
        <v>132.53</v>
      </c>
      <c r="I297" s="14"/>
      <c r="J297" s="15">
        <v>143.76</v>
      </c>
      <c r="K297" s="15">
        <v>152.02000000000001</v>
      </c>
      <c r="L297" s="15">
        <v>165.4</v>
      </c>
      <c r="M297" s="54"/>
      <c r="N297" s="15">
        <v>34.984492715999998</v>
      </c>
      <c r="O297" s="15">
        <v>13.959578429999999</v>
      </c>
      <c r="P297" s="15" t="s">
        <v>27</v>
      </c>
      <c r="Q297" s="16" t="s">
        <v>26</v>
      </c>
      <c r="R297" s="37" t="s">
        <v>916</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917</v>
      </c>
      <c r="D298" s="17" t="s">
        <v>918</v>
      </c>
      <c r="E298" s="17">
        <v>10</v>
      </c>
      <c r="F298" s="14">
        <v>130.69</v>
      </c>
      <c r="G298" s="14">
        <v>120.62</v>
      </c>
      <c r="H298" s="14">
        <v>110.56</v>
      </c>
      <c r="I298" s="14"/>
      <c r="J298" s="14">
        <v>134.75</v>
      </c>
      <c r="K298" s="14">
        <v>154.87</v>
      </c>
      <c r="L298" s="14">
        <v>187.44</v>
      </c>
      <c r="M298" s="54"/>
      <c r="N298" s="14">
        <v>71.862799013</v>
      </c>
      <c r="O298" s="31">
        <v>1.0258981656999999</v>
      </c>
      <c r="P298" s="31" t="s">
        <v>27</v>
      </c>
      <c r="Q298" s="17" t="s">
        <v>27</v>
      </c>
      <c r="R298" s="38" t="s">
        <v>919</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557</v>
      </c>
      <c r="D299" s="16" t="s">
        <v>558</v>
      </c>
      <c r="E299" s="16">
        <v>7</v>
      </c>
      <c r="F299" s="15">
        <v>24.08</v>
      </c>
      <c r="G299" s="15">
        <v>21.84</v>
      </c>
      <c r="H299" s="15">
        <v>19.61</v>
      </c>
      <c r="I299" s="14"/>
      <c r="J299" s="15">
        <v>25.99</v>
      </c>
      <c r="K299" s="15">
        <v>30.45</v>
      </c>
      <c r="L299" s="15">
        <v>37.68</v>
      </c>
      <c r="M299" s="54"/>
      <c r="N299" s="15">
        <v>71.473203983000005</v>
      </c>
      <c r="O299" s="15">
        <v>1.3679855614</v>
      </c>
      <c r="P299" s="15" t="s">
        <v>26</v>
      </c>
      <c r="Q299" s="16" t="s">
        <v>27</v>
      </c>
      <c r="R299" s="37" t="s">
        <v>920</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500</v>
      </c>
      <c r="D300" s="17" t="s">
        <v>501</v>
      </c>
      <c r="E300" s="17">
        <v>3</v>
      </c>
      <c r="F300" s="14">
        <v>116.73</v>
      </c>
      <c r="G300" s="14">
        <v>113.28</v>
      </c>
      <c r="H300" s="14">
        <v>109.83</v>
      </c>
      <c r="I300" s="14"/>
      <c r="J300" s="14">
        <v>117.68</v>
      </c>
      <c r="K300" s="14">
        <v>124.57</v>
      </c>
      <c r="L300" s="14">
        <v>135.72999999999999</v>
      </c>
      <c r="M300" s="54"/>
      <c r="N300" s="14">
        <v>38.725399781999997</v>
      </c>
      <c r="O300" s="31">
        <v>2.8567727171000001</v>
      </c>
      <c r="P300" s="31" t="s">
        <v>27</v>
      </c>
      <c r="Q300" s="17" t="s">
        <v>26</v>
      </c>
      <c r="R300" s="38" t="s">
        <v>921</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418</v>
      </c>
      <c r="D301" s="16" t="s">
        <v>419</v>
      </c>
      <c r="E301" s="16">
        <v>10</v>
      </c>
      <c r="F301" s="15">
        <v>141.59</v>
      </c>
      <c r="G301" s="15">
        <v>130.15</v>
      </c>
      <c r="H301" s="15">
        <v>118.71</v>
      </c>
      <c r="I301" s="14"/>
      <c r="J301" s="15">
        <v>146.6</v>
      </c>
      <c r="K301" s="15">
        <v>169.47</v>
      </c>
      <c r="L301" s="15">
        <v>206.49</v>
      </c>
      <c r="M301" s="54"/>
      <c r="N301" s="15">
        <v>71.046224148999997</v>
      </c>
      <c r="O301" s="15">
        <v>9.7812538724000007</v>
      </c>
      <c r="P301" s="15" t="s">
        <v>27</v>
      </c>
      <c r="Q301" s="16" t="s">
        <v>27</v>
      </c>
      <c r="R301" s="37" t="s">
        <v>922</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516</v>
      </c>
      <c r="D302" s="17" t="s">
        <v>517</v>
      </c>
      <c r="E302" s="17">
        <v>5</v>
      </c>
      <c r="F302" s="14">
        <v>109.5</v>
      </c>
      <c r="G302" s="14">
        <v>106.37</v>
      </c>
      <c r="H302" s="14">
        <v>103.25</v>
      </c>
      <c r="I302" s="14"/>
      <c r="J302" s="14">
        <v>110.61</v>
      </c>
      <c r="K302" s="14">
        <v>116.85</v>
      </c>
      <c r="L302" s="14">
        <v>126.95</v>
      </c>
      <c r="M302" s="54"/>
      <c r="N302" s="14">
        <v>36.893369145999998</v>
      </c>
      <c r="O302" s="31">
        <v>2.4378370713999997</v>
      </c>
      <c r="P302" s="31" t="s">
        <v>27</v>
      </c>
      <c r="Q302" s="17" t="s">
        <v>26</v>
      </c>
      <c r="R302" s="38" t="s">
        <v>923</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559</v>
      </c>
      <c r="D303" s="16" t="s">
        <v>560</v>
      </c>
      <c r="E303" s="16">
        <v>2</v>
      </c>
      <c r="F303" s="15">
        <v>26.68</v>
      </c>
      <c r="G303" s="15">
        <v>25.03</v>
      </c>
      <c r="H303" s="15">
        <v>23.38</v>
      </c>
      <c r="I303" s="14"/>
      <c r="J303" s="15">
        <v>26.9</v>
      </c>
      <c r="K303" s="15">
        <v>30.19</v>
      </c>
      <c r="L303" s="15">
        <v>35.51</v>
      </c>
      <c r="M303" s="54"/>
      <c r="N303" s="15">
        <v>50.580404078999997</v>
      </c>
      <c r="O303" s="15">
        <v>2.0751657414000002</v>
      </c>
      <c r="P303" s="15" t="s">
        <v>26</v>
      </c>
      <c r="Q303" s="16" t="s">
        <v>26</v>
      </c>
      <c r="R303" s="37" t="s">
        <v>924</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471</v>
      </c>
      <c r="D304" s="17" t="s">
        <v>472</v>
      </c>
      <c r="E304" s="17">
        <v>5</v>
      </c>
      <c r="F304" s="14">
        <v>76.95</v>
      </c>
      <c r="G304" s="14">
        <v>67.91</v>
      </c>
      <c r="H304" s="14">
        <v>58.87</v>
      </c>
      <c r="I304" s="14"/>
      <c r="J304" s="14">
        <v>78.790000000000006</v>
      </c>
      <c r="K304" s="14">
        <v>96.86</v>
      </c>
      <c r="L304" s="14">
        <v>126.11</v>
      </c>
      <c r="M304" s="54"/>
      <c r="N304" s="14">
        <v>47.045230965000002</v>
      </c>
      <c r="O304" s="31">
        <v>2.5303531252</v>
      </c>
      <c r="P304" s="31" t="s">
        <v>27</v>
      </c>
      <c r="Q304" s="17" t="s">
        <v>26</v>
      </c>
      <c r="R304" s="38" t="s">
        <v>925</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420</v>
      </c>
      <c r="D305" s="16" t="s">
        <v>421</v>
      </c>
      <c r="E305" s="16">
        <v>10</v>
      </c>
      <c r="F305" s="15">
        <v>203.21</v>
      </c>
      <c r="G305" s="15">
        <v>189.32</v>
      </c>
      <c r="H305" s="15">
        <v>175.44</v>
      </c>
      <c r="I305" s="14"/>
      <c r="J305" s="15">
        <v>207</v>
      </c>
      <c r="K305" s="15">
        <v>234.76</v>
      </c>
      <c r="L305" s="15">
        <v>279.69</v>
      </c>
      <c r="M305" s="54"/>
      <c r="N305" s="15">
        <v>73.598354592000007</v>
      </c>
      <c r="O305" s="15">
        <v>1048.5360535</v>
      </c>
      <c r="P305" s="15" t="s">
        <v>27</v>
      </c>
      <c r="Q305" s="16" t="s">
        <v>27</v>
      </c>
      <c r="R305" s="37" t="s">
        <v>926</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927</v>
      </c>
      <c r="D306" s="17" t="s">
        <v>928</v>
      </c>
      <c r="E306" s="17">
        <v>10</v>
      </c>
      <c r="F306" s="14">
        <v>165.45</v>
      </c>
      <c r="G306" s="14">
        <v>154.96</v>
      </c>
      <c r="H306" s="14">
        <v>144.47999999999999</v>
      </c>
      <c r="I306" s="14"/>
      <c r="J306" s="14">
        <v>167.43</v>
      </c>
      <c r="K306" s="14">
        <v>188.39</v>
      </c>
      <c r="L306" s="14">
        <v>222.32</v>
      </c>
      <c r="M306" s="54"/>
      <c r="N306" s="14">
        <v>72.419573778</v>
      </c>
      <c r="O306" s="31">
        <v>1.1360633919000001</v>
      </c>
      <c r="P306" s="31" t="s">
        <v>27</v>
      </c>
      <c r="Q306" s="17" t="s">
        <v>27</v>
      </c>
      <c r="R306" s="38" t="s">
        <v>929</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604</v>
      </c>
      <c r="D307" s="16" t="s">
        <v>605</v>
      </c>
      <c r="E307" s="16">
        <v>3</v>
      </c>
      <c r="F307" s="15">
        <v>96</v>
      </c>
      <c r="G307" s="15">
        <v>93.3</v>
      </c>
      <c r="H307" s="15">
        <v>90.61</v>
      </c>
      <c r="I307" s="14"/>
      <c r="J307" s="15">
        <v>97.31</v>
      </c>
      <c r="K307" s="15">
        <v>102.69</v>
      </c>
      <c r="L307" s="15">
        <v>111.42</v>
      </c>
      <c r="M307" s="54"/>
      <c r="N307" s="15">
        <v>38.395248666999997</v>
      </c>
      <c r="O307" s="15">
        <v>1.7893157504999999</v>
      </c>
      <c r="P307" s="15" t="s">
        <v>27</v>
      </c>
      <c r="Q307" s="16" t="s">
        <v>26</v>
      </c>
      <c r="R307" s="37" t="s">
        <v>930</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526</v>
      </c>
      <c r="D308" s="17" t="s">
        <v>527</v>
      </c>
      <c r="E308" s="17">
        <v>10</v>
      </c>
      <c r="F308" s="14">
        <v>154.82</v>
      </c>
      <c r="G308" s="14">
        <v>142.83000000000001</v>
      </c>
      <c r="H308" s="14">
        <v>130.84</v>
      </c>
      <c r="I308" s="14"/>
      <c r="J308" s="14">
        <v>156.33000000000001</v>
      </c>
      <c r="K308" s="14">
        <v>180.3</v>
      </c>
      <c r="L308" s="14">
        <v>219.1</v>
      </c>
      <c r="M308" s="54"/>
      <c r="N308" s="14">
        <v>75.933926505000002</v>
      </c>
      <c r="O308" s="31">
        <v>2.4948970861999999</v>
      </c>
      <c r="P308" s="31" t="s">
        <v>27</v>
      </c>
      <c r="Q308" s="17" t="s">
        <v>27</v>
      </c>
      <c r="R308" s="38" t="s">
        <v>931</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932</v>
      </c>
      <c r="D309" s="16" t="s">
        <v>933</v>
      </c>
      <c r="E309" s="16">
        <v>9</v>
      </c>
      <c r="F309" s="15">
        <v>172.82</v>
      </c>
      <c r="G309" s="15">
        <v>160.24</v>
      </c>
      <c r="H309" s="15">
        <v>147.66</v>
      </c>
      <c r="I309" s="14"/>
      <c r="J309" s="15">
        <v>178.77</v>
      </c>
      <c r="K309" s="15">
        <v>203.92</v>
      </c>
      <c r="L309" s="15">
        <v>244.62</v>
      </c>
      <c r="M309" s="54"/>
      <c r="N309" s="15">
        <v>73.095500651999998</v>
      </c>
      <c r="O309" s="15">
        <v>1.5124848828999999</v>
      </c>
      <c r="P309" s="15" t="s">
        <v>27</v>
      </c>
      <c r="Q309" s="16" t="s">
        <v>27</v>
      </c>
      <c r="R309" s="37" t="s">
        <v>934</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606</v>
      </c>
      <c r="D310" s="17" t="s">
        <v>607</v>
      </c>
      <c r="E310" s="17">
        <v>3</v>
      </c>
      <c r="F310" s="14">
        <v>79.39</v>
      </c>
      <c r="G310" s="14">
        <v>76.709999999999994</v>
      </c>
      <c r="H310" s="14">
        <v>74.040000000000006</v>
      </c>
      <c r="I310" s="14"/>
      <c r="J310" s="14">
        <v>80.11</v>
      </c>
      <c r="K310" s="14">
        <v>85.45</v>
      </c>
      <c r="L310" s="14">
        <v>94.1</v>
      </c>
      <c r="M310" s="54"/>
      <c r="N310" s="14">
        <v>35.184793216000003</v>
      </c>
      <c r="O310" s="31">
        <v>4.5544496276000004</v>
      </c>
      <c r="P310" s="31" t="s">
        <v>27</v>
      </c>
      <c r="Q310" s="17" t="s">
        <v>26</v>
      </c>
      <c r="R310" s="38" t="s">
        <v>935</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936</v>
      </c>
      <c r="D311" s="16" t="s">
        <v>937</v>
      </c>
      <c r="E311" s="16">
        <v>3</v>
      </c>
      <c r="F311" s="15">
        <v>95.4</v>
      </c>
      <c r="G311" s="15">
        <v>78.83</v>
      </c>
      <c r="H311" s="15">
        <v>62.26</v>
      </c>
      <c r="I311" s="14"/>
      <c r="J311" s="15">
        <v>100.48</v>
      </c>
      <c r="K311" s="15">
        <v>133.61000000000001</v>
      </c>
      <c r="L311" s="15">
        <v>187.23</v>
      </c>
      <c r="M311" s="54"/>
      <c r="N311" s="15">
        <v>34.337711388999999</v>
      </c>
      <c r="O311" s="15">
        <v>2.0141741281000001</v>
      </c>
      <c r="P311" s="15" t="s">
        <v>26</v>
      </c>
      <c r="Q311" s="16" t="s">
        <v>26</v>
      </c>
      <c r="R311" s="37" t="s">
        <v>938</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422</v>
      </c>
      <c r="D312" s="17" t="s">
        <v>423</v>
      </c>
      <c r="E312" s="17">
        <v>3</v>
      </c>
      <c r="F312" s="14">
        <v>434.84</v>
      </c>
      <c r="G312" s="14">
        <v>422.43</v>
      </c>
      <c r="H312" s="14">
        <v>410.02</v>
      </c>
      <c r="I312" s="14"/>
      <c r="J312" s="14">
        <v>438.54</v>
      </c>
      <c r="K312" s="14">
        <v>463.35</v>
      </c>
      <c r="L312" s="14">
        <v>503.5</v>
      </c>
      <c r="M312" s="54"/>
      <c r="N312" s="14">
        <v>39.197308919000001</v>
      </c>
      <c r="O312" s="31">
        <v>75.579821312999997</v>
      </c>
      <c r="P312" s="31" t="s">
        <v>27</v>
      </c>
      <c r="Q312" s="17" t="s">
        <v>26</v>
      </c>
      <c r="R312" s="38" t="s">
        <v>939</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940</v>
      </c>
      <c r="D313" s="16" t="s">
        <v>941</v>
      </c>
      <c r="E313" s="16">
        <v>3</v>
      </c>
      <c r="F313" s="15">
        <v>87.31</v>
      </c>
      <c r="G313" s="15">
        <v>84.08</v>
      </c>
      <c r="H313" s="15">
        <v>80.86</v>
      </c>
      <c r="I313" s="14"/>
      <c r="J313" s="15">
        <v>87.92</v>
      </c>
      <c r="K313" s="15">
        <v>94.36</v>
      </c>
      <c r="L313" s="15">
        <v>104.79</v>
      </c>
      <c r="M313" s="54"/>
      <c r="N313" s="15">
        <v>35.186001685000001</v>
      </c>
      <c r="O313" s="15">
        <v>1.3767195824</v>
      </c>
      <c r="P313" s="15" t="s">
        <v>27</v>
      </c>
      <c r="Q313" s="16" t="s">
        <v>26</v>
      </c>
      <c r="R313" s="37" t="s">
        <v>942</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424</v>
      </c>
      <c r="D314" s="17" t="s">
        <v>425</v>
      </c>
      <c r="E314" s="17">
        <v>2</v>
      </c>
      <c r="F314" s="14">
        <v>86</v>
      </c>
      <c r="G314" s="14">
        <v>77.73</v>
      </c>
      <c r="H314" s="14">
        <v>69.459999999999994</v>
      </c>
      <c r="I314" s="14"/>
      <c r="J314" s="14">
        <v>88.21</v>
      </c>
      <c r="K314" s="14">
        <v>104.74</v>
      </c>
      <c r="L314" s="14">
        <v>131.49</v>
      </c>
      <c r="M314" s="54"/>
      <c r="N314" s="14">
        <v>35.671931641</v>
      </c>
      <c r="O314" s="31">
        <v>4.2223704881000002</v>
      </c>
      <c r="P314" s="31" t="s">
        <v>26</v>
      </c>
      <c r="Q314" s="17" t="s">
        <v>26</v>
      </c>
      <c r="R314" s="38" t="s">
        <v>943</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426</v>
      </c>
      <c r="D315" s="16" t="s">
        <v>427</v>
      </c>
      <c r="E315" s="16">
        <v>10</v>
      </c>
      <c r="F315" s="15">
        <v>136.6</v>
      </c>
      <c r="G315" s="15">
        <v>123.82</v>
      </c>
      <c r="H315" s="15">
        <v>111.05</v>
      </c>
      <c r="I315" s="14"/>
      <c r="J315" s="15">
        <v>139.80000000000001</v>
      </c>
      <c r="K315" s="15">
        <v>165.34</v>
      </c>
      <c r="L315" s="15">
        <v>206.68</v>
      </c>
      <c r="M315" s="54"/>
      <c r="N315" s="15">
        <v>75.242477378000004</v>
      </c>
      <c r="O315" s="15">
        <v>1072.9349820999998</v>
      </c>
      <c r="P315" s="15" t="s">
        <v>27</v>
      </c>
      <c r="Q315" s="16" t="s">
        <v>27</v>
      </c>
      <c r="R315" s="37" t="s">
        <v>944</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428</v>
      </c>
      <c r="D316" s="17" t="s">
        <v>429</v>
      </c>
      <c r="E316" s="17">
        <v>10</v>
      </c>
      <c r="F316" s="14">
        <v>213.42</v>
      </c>
      <c r="G316" s="14">
        <v>198.62</v>
      </c>
      <c r="H316" s="14">
        <v>183.83</v>
      </c>
      <c r="I316" s="14"/>
      <c r="J316" s="14">
        <v>218</v>
      </c>
      <c r="K316" s="14">
        <v>247.58</v>
      </c>
      <c r="L316" s="14">
        <v>295.45999999999998</v>
      </c>
      <c r="M316" s="54"/>
      <c r="N316" s="14">
        <v>72.838296034999999</v>
      </c>
      <c r="O316" s="31">
        <v>91.327844304999999</v>
      </c>
      <c r="P316" s="31" t="s">
        <v>27</v>
      </c>
      <c r="Q316" s="17" t="s">
        <v>27</v>
      </c>
      <c r="R316" s="38" t="s">
        <v>945</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430</v>
      </c>
      <c r="D317" s="16" t="s">
        <v>431</v>
      </c>
      <c r="E317" s="16">
        <v>10</v>
      </c>
      <c r="F317" s="15">
        <v>145.37</v>
      </c>
      <c r="G317" s="15">
        <v>135.96</v>
      </c>
      <c r="H317" s="15">
        <v>126.56</v>
      </c>
      <c r="I317" s="14"/>
      <c r="J317" s="15">
        <v>148.71</v>
      </c>
      <c r="K317" s="15">
        <v>167.51</v>
      </c>
      <c r="L317" s="15">
        <v>197.94</v>
      </c>
      <c r="M317" s="54"/>
      <c r="N317" s="15">
        <v>67.911576801999999</v>
      </c>
      <c r="O317" s="15">
        <v>36.833702797000001</v>
      </c>
      <c r="P317" s="15" t="s">
        <v>27</v>
      </c>
      <c r="Q317" s="16" t="s">
        <v>27</v>
      </c>
      <c r="R317" s="37" t="s">
        <v>946</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518</v>
      </c>
      <c r="D318" s="17" t="s">
        <v>519</v>
      </c>
      <c r="E318" s="17">
        <v>10</v>
      </c>
      <c r="F318" s="14">
        <v>220.29</v>
      </c>
      <c r="G318" s="14">
        <v>197.75</v>
      </c>
      <c r="H318" s="14">
        <v>175.21</v>
      </c>
      <c r="I318" s="14"/>
      <c r="J318" s="14">
        <v>234</v>
      </c>
      <c r="K318" s="14">
        <v>279.07</v>
      </c>
      <c r="L318" s="14">
        <v>352.01</v>
      </c>
      <c r="M318" s="54"/>
      <c r="N318" s="14">
        <v>71.067314238999998</v>
      </c>
      <c r="O318" s="31">
        <v>11.442079805999999</v>
      </c>
      <c r="P318" s="31" t="s">
        <v>27</v>
      </c>
      <c r="Q318" s="17" t="s">
        <v>27</v>
      </c>
      <c r="R318" s="38" t="s">
        <v>947</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565</v>
      </c>
      <c r="D319" s="16" t="s">
        <v>566</v>
      </c>
      <c r="E319" s="16">
        <v>3</v>
      </c>
      <c r="F319" s="15">
        <v>62.14</v>
      </c>
      <c r="G319" s="15">
        <v>58.79</v>
      </c>
      <c r="H319" s="15">
        <v>55.44</v>
      </c>
      <c r="I319" s="14"/>
      <c r="J319" s="15">
        <v>62.66</v>
      </c>
      <c r="K319" s="15">
        <v>69.349999999999994</v>
      </c>
      <c r="L319" s="15">
        <v>80.180000000000007</v>
      </c>
      <c r="M319" s="54"/>
      <c r="N319" s="15">
        <v>48.925675572000003</v>
      </c>
      <c r="O319" s="15">
        <v>2.4989288805000003</v>
      </c>
      <c r="P319" s="15" t="s">
        <v>26</v>
      </c>
      <c r="Q319" s="16" t="s">
        <v>26</v>
      </c>
      <c r="R319" s="37" t="s">
        <v>948</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520</v>
      </c>
      <c r="D320" s="17" t="s">
        <v>521</v>
      </c>
      <c r="E320" s="17">
        <v>10</v>
      </c>
      <c r="F320" s="14">
        <v>70.53</v>
      </c>
      <c r="G320" s="14">
        <v>63.92</v>
      </c>
      <c r="H320" s="14">
        <v>57.31</v>
      </c>
      <c r="I320" s="14"/>
      <c r="J320" s="14">
        <v>72.760000000000005</v>
      </c>
      <c r="K320" s="14">
        <v>85.97</v>
      </c>
      <c r="L320" s="14">
        <v>107.36</v>
      </c>
      <c r="M320" s="54"/>
      <c r="N320" s="14">
        <v>75.465906934000003</v>
      </c>
      <c r="O320" s="31">
        <v>7.3133643132999993</v>
      </c>
      <c r="P320" s="31" t="s">
        <v>27</v>
      </c>
      <c r="Q320" s="17" t="s">
        <v>27</v>
      </c>
      <c r="R320" s="38" t="s">
        <v>949</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432</v>
      </c>
      <c r="D321" s="16" t="s">
        <v>433</v>
      </c>
      <c r="E321" s="16">
        <v>8</v>
      </c>
      <c r="F321" s="15">
        <v>75.42</v>
      </c>
      <c r="G321" s="15">
        <v>73.06</v>
      </c>
      <c r="H321" s="15">
        <v>70.7</v>
      </c>
      <c r="I321" s="14"/>
      <c r="J321" s="15">
        <v>77.98</v>
      </c>
      <c r="K321" s="15">
        <v>82.69</v>
      </c>
      <c r="L321" s="15">
        <v>90.32</v>
      </c>
      <c r="M321" s="54"/>
      <c r="N321" s="15">
        <v>51.944769600999997</v>
      </c>
      <c r="O321" s="15">
        <v>32.409372368</v>
      </c>
      <c r="P321" s="15" t="s">
        <v>27</v>
      </c>
      <c r="Q321" s="16" t="s">
        <v>27</v>
      </c>
      <c r="R321" s="37" t="s">
        <v>950</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434</v>
      </c>
      <c r="D322" s="17" t="s">
        <v>435</v>
      </c>
      <c r="E322" s="17">
        <v>3</v>
      </c>
      <c r="F322" s="14">
        <v>52.95</v>
      </c>
      <c r="G322" s="14">
        <v>51.44</v>
      </c>
      <c r="H322" s="14">
        <v>49.93</v>
      </c>
      <c r="I322" s="14"/>
      <c r="J322" s="14">
        <v>53.39</v>
      </c>
      <c r="K322" s="14">
        <v>56.4</v>
      </c>
      <c r="L322" s="14">
        <v>61.28</v>
      </c>
      <c r="M322" s="54"/>
      <c r="N322" s="14">
        <v>40.616872409000003</v>
      </c>
      <c r="O322" s="31">
        <v>10.559317006999999</v>
      </c>
      <c r="P322" s="31" t="s">
        <v>27</v>
      </c>
      <c r="Q322" s="17" t="s">
        <v>26</v>
      </c>
      <c r="R322" s="38" t="s">
        <v>951</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436</v>
      </c>
      <c r="D323" s="16" t="s">
        <v>437</v>
      </c>
      <c r="E323" s="16">
        <v>3</v>
      </c>
      <c r="F323" s="15">
        <v>121.21</v>
      </c>
      <c r="G323" s="15">
        <v>113.92</v>
      </c>
      <c r="H323" s="15">
        <v>106.64</v>
      </c>
      <c r="I323" s="14"/>
      <c r="J323" s="15">
        <v>123.06</v>
      </c>
      <c r="K323" s="15">
        <v>137.62</v>
      </c>
      <c r="L323" s="15">
        <v>161.19</v>
      </c>
      <c r="M323" s="54"/>
      <c r="N323" s="15">
        <v>36.290807014999999</v>
      </c>
      <c r="O323" s="15">
        <v>13.162045285</v>
      </c>
      <c r="P323" s="15" t="s">
        <v>27</v>
      </c>
      <c r="Q323" s="16" t="s">
        <v>26</v>
      </c>
      <c r="R323" s="37" t="s">
        <v>952</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567</v>
      </c>
      <c r="D324" s="17" t="s">
        <v>568</v>
      </c>
      <c r="E324" s="17">
        <v>7</v>
      </c>
      <c r="F324" s="14">
        <v>59.21</v>
      </c>
      <c r="G324" s="14">
        <v>54.87</v>
      </c>
      <c r="H324" s="14">
        <v>50.53</v>
      </c>
      <c r="I324" s="14"/>
      <c r="J324" s="14">
        <v>61.13</v>
      </c>
      <c r="K324" s="14">
        <v>69.8</v>
      </c>
      <c r="L324" s="14">
        <v>83.84</v>
      </c>
      <c r="M324" s="54"/>
      <c r="N324" s="14">
        <v>69.215957080999999</v>
      </c>
      <c r="O324" s="31">
        <v>3.6672131180999998</v>
      </c>
      <c r="P324" s="31" t="s">
        <v>26</v>
      </c>
      <c r="Q324" s="17" t="s">
        <v>27</v>
      </c>
      <c r="R324" s="38" t="s">
        <v>953</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589</v>
      </c>
      <c r="D325" s="16" t="s">
        <v>590</v>
      </c>
      <c r="E325" s="16">
        <v>9</v>
      </c>
      <c r="F325" s="15">
        <v>167.55</v>
      </c>
      <c r="G325" s="15">
        <v>158.02000000000001</v>
      </c>
      <c r="H325" s="15">
        <v>148.5</v>
      </c>
      <c r="I325" s="14"/>
      <c r="J325" s="15">
        <v>175</v>
      </c>
      <c r="K325" s="15">
        <v>194.04</v>
      </c>
      <c r="L325" s="15">
        <v>224.85</v>
      </c>
      <c r="M325" s="54"/>
      <c r="N325" s="15">
        <v>66.969251166999996</v>
      </c>
      <c r="O325" s="15">
        <v>3.6047783567000002</v>
      </c>
      <c r="P325" s="15" t="s">
        <v>27</v>
      </c>
      <c r="Q325" s="16" t="s">
        <v>27</v>
      </c>
      <c r="R325" s="37" t="s">
        <v>954</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438</v>
      </c>
      <c r="D326" s="17" t="s">
        <v>439</v>
      </c>
      <c r="E326" s="17">
        <v>10</v>
      </c>
      <c r="F326" s="14">
        <v>111.7</v>
      </c>
      <c r="G326" s="14">
        <v>97.77</v>
      </c>
      <c r="H326" s="14">
        <v>83.85</v>
      </c>
      <c r="I326" s="14"/>
      <c r="J326" s="14">
        <v>116.4</v>
      </c>
      <c r="K326" s="14">
        <v>144.24</v>
      </c>
      <c r="L326" s="14">
        <v>189.3</v>
      </c>
      <c r="M326" s="54"/>
      <c r="N326" s="14">
        <v>76.434809208999994</v>
      </c>
      <c r="O326" s="31">
        <v>8.2158542109999999</v>
      </c>
      <c r="P326" s="31" t="s">
        <v>27</v>
      </c>
      <c r="Q326" s="17" t="s">
        <v>27</v>
      </c>
      <c r="R326" s="38" t="s">
        <v>955</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487</v>
      </c>
      <c r="D327" s="16" t="s">
        <v>488</v>
      </c>
      <c r="E327" s="16">
        <v>10</v>
      </c>
      <c r="F327" s="15">
        <v>170.81</v>
      </c>
      <c r="G327" s="15">
        <v>159.22999999999999</v>
      </c>
      <c r="H327" s="15">
        <v>147.66</v>
      </c>
      <c r="I327" s="14"/>
      <c r="J327" s="15">
        <v>173.6</v>
      </c>
      <c r="K327" s="15">
        <v>196.74</v>
      </c>
      <c r="L327" s="15">
        <v>234.19</v>
      </c>
      <c r="M327" s="54"/>
      <c r="N327" s="15">
        <v>72.428770901999997</v>
      </c>
      <c r="O327" s="15">
        <v>19.140938537</v>
      </c>
      <c r="P327" s="15" t="s">
        <v>27</v>
      </c>
      <c r="Q327" s="16" t="s">
        <v>27</v>
      </c>
      <c r="R327" s="37" t="s">
        <v>956</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440</v>
      </c>
      <c r="D328" s="17" t="s">
        <v>441</v>
      </c>
      <c r="E328" s="17">
        <v>5</v>
      </c>
      <c r="F328" s="14">
        <v>24.45</v>
      </c>
      <c r="G328" s="14">
        <v>21.66</v>
      </c>
      <c r="H328" s="14">
        <v>18.87</v>
      </c>
      <c r="I328" s="14"/>
      <c r="J328" s="14">
        <v>25.09</v>
      </c>
      <c r="K328" s="14">
        <v>30.66</v>
      </c>
      <c r="L328" s="14">
        <v>39.68</v>
      </c>
      <c r="M328" s="54"/>
      <c r="N328" s="14">
        <v>45.990210087000001</v>
      </c>
      <c r="O328" s="31">
        <v>2.7670876142999998</v>
      </c>
      <c r="P328" s="31" t="s">
        <v>27</v>
      </c>
      <c r="Q328" s="17" t="s">
        <v>26</v>
      </c>
      <c r="R328" s="38" t="s">
        <v>957</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591</v>
      </c>
      <c r="D329" s="16" t="s">
        <v>592</v>
      </c>
      <c r="E329" s="16">
        <v>10</v>
      </c>
      <c r="F329" s="15">
        <v>142.49</v>
      </c>
      <c r="G329" s="15">
        <v>129.66</v>
      </c>
      <c r="H329" s="15">
        <v>116.84</v>
      </c>
      <c r="I329" s="14"/>
      <c r="J329" s="15">
        <v>146.69999999999999</v>
      </c>
      <c r="K329" s="15">
        <v>172.34</v>
      </c>
      <c r="L329" s="15">
        <v>213.84</v>
      </c>
      <c r="M329" s="54"/>
      <c r="N329" s="15">
        <v>75.423757984999995</v>
      </c>
      <c r="O329" s="15">
        <v>1.2679318880999999</v>
      </c>
      <c r="P329" s="15" t="s">
        <v>27</v>
      </c>
      <c r="Q329" s="16" t="s">
        <v>27</v>
      </c>
      <c r="R329" s="37" t="s">
        <v>958</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502</v>
      </c>
      <c r="D330" s="17" t="s">
        <v>503</v>
      </c>
      <c r="E330" s="17">
        <v>3</v>
      </c>
      <c r="F330" s="14">
        <v>16.61</v>
      </c>
      <c r="G330" s="14">
        <v>16.14</v>
      </c>
      <c r="H330" s="14">
        <v>15.67</v>
      </c>
      <c r="I330" s="14"/>
      <c r="J330" s="14">
        <v>16.829999999999998</v>
      </c>
      <c r="K330" s="14">
        <v>17.760000000000002</v>
      </c>
      <c r="L330" s="14">
        <v>19.27</v>
      </c>
      <c r="M330" s="54"/>
      <c r="N330" s="14">
        <v>35.989396308000003</v>
      </c>
      <c r="O330" s="31">
        <v>3.9797645676000002</v>
      </c>
      <c r="P330" s="31" t="s">
        <v>27</v>
      </c>
      <c r="Q330" s="17" t="s">
        <v>26</v>
      </c>
      <c r="R330" s="38" t="s">
        <v>959</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608</v>
      </c>
      <c r="D331" s="16" t="s">
        <v>609</v>
      </c>
      <c r="E331" s="16">
        <v>0</v>
      </c>
      <c r="F331" s="15">
        <v>6.61</v>
      </c>
      <c r="G331" s="15">
        <v>6.31</v>
      </c>
      <c r="H331" s="15">
        <v>6.02</v>
      </c>
      <c r="I331" s="14"/>
      <c r="J331" s="15">
        <v>6.67</v>
      </c>
      <c r="K331" s="15">
        <v>7.25</v>
      </c>
      <c r="L331" s="15">
        <v>8.1999999999999993</v>
      </c>
      <c r="M331" s="54"/>
      <c r="N331" s="15">
        <v>34.212404507999999</v>
      </c>
      <c r="O331" s="15">
        <v>1.0911187095000001</v>
      </c>
      <c r="P331" s="15" t="s">
        <v>26</v>
      </c>
      <c r="Q331" s="16" t="s">
        <v>26</v>
      </c>
      <c r="R331" s="37" t="s">
        <v>960</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580</v>
      </c>
      <c r="D332" s="17" t="s">
        <v>581</v>
      </c>
      <c r="E332" s="17">
        <v>0</v>
      </c>
      <c r="F332" s="14">
        <v>46.62</v>
      </c>
      <c r="G332" s="14">
        <v>44.45</v>
      </c>
      <c r="H332" s="14">
        <v>42.28</v>
      </c>
      <c r="I332" s="14"/>
      <c r="J332" s="14">
        <v>47.49</v>
      </c>
      <c r="K332" s="14">
        <v>51.82</v>
      </c>
      <c r="L332" s="14">
        <v>58.83</v>
      </c>
      <c r="M332" s="54"/>
      <c r="N332" s="14">
        <v>41.683722938999999</v>
      </c>
      <c r="O332" s="31">
        <v>1.5772142137999998</v>
      </c>
      <c r="P332" s="31" t="s">
        <v>26</v>
      </c>
      <c r="Q332" s="17" t="s">
        <v>26</v>
      </c>
      <c r="R332" s="38" t="s">
        <v>961</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442</v>
      </c>
      <c r="D333" s="16" t="s">
        <v>443</v>
      </c>
      <c r="E333" s="16">
        <v>7</v>
      </c>
      <c r="F333" s="15" t="s">
        <v>119</v>
      </c>
      <c r="G333" s="15" t="s">
        <v>119</v>
      </c>
      <c r="H333" s="15" t="s">
        <v>119</v>
      </c>
      <c r="I333" s="14"/>
      <c r="J333" s="15" t="s">
        <v>119</v>
      </c>
      <c r="K333" s="15" t="s">
        <v>119</v>
      </c>
      <c r="L333" s="15" t="s">
        <v>119</v>
      </c>
      <c r="M333" s="54"/>
      <c r="N333" s="15" t="s">
        <v>119</v>
      </c>
      <c r="O333" s="15" t="s">
        <v>119</v>
      </c>
      <c r="P333" s="15" t="s">
        <v>119</v>
      </c>
      <c r="Q333" s="16" t="s">
        <v>119</v>
      </c>
      <c r="R333" s="37" t="s">
        <v>120</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444</v>
      </c>
      <c r="D334" s="17" t="s">
        <v>445</v>
      </c>
      <c r="E334" s="17">
        <v>9</v>
      </c>
      <c r="F334" s="14">
        <v>21.23</v>
      </c>
      <c r="G334" s="14">
        <v>19.739999999999998</v>
      </c>
      <c r="H334" s="14">
        <v>18.25</v>
      </c>
      <c r="I334" s="14"/>
      <c r="J334" s="14">
        <v>21.73</v>
      </c>
      <c r="K334" s="14">
        <v>24.7</v>
      </c>
      <c r="L334" s="14">
        <v>29.51</v>
      </c>
      <c r="M334" s="54"/>
      <c r="N334" s="14">
        <v>73.151848430000001</v>
      </c>
      <c r="O334" s="31">
        <v>40.132061632999999</v>
      </c>
      <c r="P334" s="31" t="s">
        <v>27</v>
      </c>
      <c r="Q334" s="17" t="s">
        <v>27</v>
      </c>
      <c r="R334" s="38" t="s">
        <v>962</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446</v>
      </c>
      <c r="D335" s="16" t="s">
        <v>447</v>
      </c>
      <c r="E335" s="16">
        <v>3</v>
      </c>
      <c r="F335" s="15">
        <v>20.440000000000001</v>
      </c>
      <c r="G335" s="15">
        <v>19.45</v>
      </c>
      <c r="H335" s="15">
        <v>18.46</v>
      </c>
      <c r="I335" s="14"/>
      <c r="J335" s="15">
        <v>20.72</v>
      </c>
      <c r="K335" s="15">
        <v>22.69</v>
      </c>
      <c r="L335" s="15">
        <v>25.89</v>
      </c>
      <c r="M335" s="54"/>
      <c r="N335" s="15">
        <v>29.697598195000001</v>
      </c>
      <c r="O335" s="15">
        <v>17.703292790999999</v>
      </c>
      <c r="P335" s="15" t="s">
        <v>27</v>
      </c>
      <c r="Q335" s="16" t="s">
        <v>26</v>
      </c>
      <c r="R335" s="37" t="s">
        <v>963</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448</v>
      </c>
      <c r="D336" s="17" t="s">
        <v>449</v>
      </c>
      <c r="E336" s="17">
        <v>0</v>
      </c>
      <c r="F336" s="14">
        <v>21.35</v>
      </c>
      <c r="G336" s="14">
        <v>20.05</v>
      </c>
      <c r="H336" s="14">
        <v>18.760000000000002</v>
      </c>
      <c r="I336" s="14"/>
      <c r="J336" s="14">
        <v>21.6</v>
      </c>
      <c r="K336" s="14">
        <v>24.18</v>
      </c>
      <c r="L336" s="14">
        <v>28.36</v>
      </c>
      <c r="M336" s="54"/>
      <c r="N336" s="14">
        <v>37.880582287999999</v>
      </c>
      <c r="O336" s="31">
        <v>26.424127762000001</v>
      </c>
      <c r="P336" s="31" t="s">
        <v>26</v>
      </c>
      <c r="Q336" s="17" t="s">
        <v>26</v>
      </c>
      <c r="R336" s="38" t="s">
        <v>964</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t="s">
        <v>610</v>
      </c>
      <c r="D337" s="16" t="s">
        <v>611</v>
      </c>
      <c r="E337" s="16">
        <v>0</v>
      </c>
      <c r="F337" s="15">
        <v>49.15</v>
      </c>
      <c r="G337" s="15">
        <v>46.06</v>
      </c>
      <c r="H337" s="15">
        <v>42.97</v>
      </c>
      <c r="I337" s="14"/>
      <c r="J337" s="15">
        <v>49.78</v>
      </c>
      <c r="K337" s="15">
        <v>55.96</v>
      </c>
      <c r="L337" s="15">
        <v>65.959999999999994</v>
      </c>
      <c r="M337" s="54"/>
      <c r="N337" s="15">
        <v>42.391121032000001</v>
      </c>
      <c r="O337" s="15">
        <v>6.6697059966999994</v>
      </c>
      <c r="P337" s="15" t="s">
        <v>26</v>
      </c>
      <c r="Q337" s="16" t="s">
        <v>26</v>
      </c>
      <c r="R337" s="37" t="s">
        <v>965</v>
      </c>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t="s">
        <v>612</v>
      </c>
      <c r="D338" s="17" t="s">
        <v>613</v>
      </c>
      <c r="E338" s="17">
        <v>7</v>
      </c>
      <c r="F338" s="14">
        <v>63.7</v>
      </c>
      <c r="G338" s="14">
        <v>57.67</v>
      </c>
      <c r="H338" s="14">
        <v>51.64</v>
      </c>
      <c r="I338" s="14"/>
      <c r="J338" s="14">
        <v>65.900000000000006</v>
      </c>
      <c r="K338" s="14">
        <v>77.95</v>
      </c>
      <c r="L338" s="14">
        <v>97.46</v>
      </c>
      <c r="M338" s="54"/>
      <c r="N338" s="14">
        <v>75.743290841000004</v>
      </c>
      <c r="O338" s="31">
        <v>2.2666991809999999</v>
      </c>
      <c r="P338" s="31" t="s">
        <v>26</v>
      </c>
      <c r="Q338" s="17" t="s">
        <v>27</v>
      </c>
      <c r="R338" s="38" t="s">
        <v>966</v>
      </c>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t="s">
        <v>582</v>
      </c>
      <c r="D339" s="16" t="s">
        <v>583</v>
      </c>
      <c r="E339" s="16">
        <v>3</v>
      </c>
      <c r="F339" s="15">
        <v>28.44</v>
      </c>
      <c r="G339" s="15">
        <v>26.62</v>
      </c>
      <c r="H339" s="15">
        <v>24.81</v>
      </c>
      <c r="I339" s="14"/>
      <c r="J339" s="15">
        <v>28.75</v>
      </c>
      <c r="K339" s="15">
        <v>32.369999999999997</v>
      </c>
      <c r="L339" s="15">
        <v>38.24</v>
      </c>
      <c r="M339" s="54"/>
      <c r="N339" s="15">
        <v>26.952320012000001</v>
      </c>
      <c r="O339" s="15">
        <v>2.7464496543000001</v>
      </c>
      <c r="P339" s="15" t="s">
        <v>27</v>
      </c>
      <c r="Q339" s="16" t="s">
        <v>26</v>
      </c>
      <c r="R339" s="37" t="s">
        <v>967</v>
      </c>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65,41 pode buscar suportes 62,67 ou 59,93. Teria sinal de repique altista fechando acima dos 66,49 mirando resistências em 74,27 ou 79,74. O IFR sobrevendido alerta para recuperações se superar 66,49</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2026-10-20T22:42:39Z</cp:lastPrinted>
  <dcterms:created xsi:type="dcterms:W3CDTF">2020-05-21T15:06:06Z</dcterms:created>
  <dcterms:modified xsi:type="dcterms:W3CDTF">2026-10-20T22:43:18Z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