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1" documentId="8_{8B041F83-7D35-4337-B43D-FD9786330A81}" xr6:coauthVersionLast="47" xr6:coauthVersionMax="47" xr10:uidLastSave="{DBCDD302-5EC1-40BC-A832-17CBB1A7AE10}"/>
  <bookViews>
    <workbookView xWindow="1905" yWindow="1905" windowWidth="25395" windowHeight="1387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<sst xmlns="http://schemas.openxmlformats.org/spreadsheetml/2006/main" count="1673" uniqueCount="962">
  <si>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</si>
  <si>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</si>
  <si>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</si>
  <si>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</si>
  <si>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</si>
  <si>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</si>
  <si>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</si>
  <si>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</si>
  <si>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</si>
  <si>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</si>
  <si>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</si>
  <si>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</si>
  <si>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</si>
  <si>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</si>
  <si>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</si>
  <si>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</si>
  <si>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</si>
  <si>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</si>
  <si>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</si>
  <si>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</si>
  <si>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</si>
  <si>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</si>
  <si>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</si>
  <si>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</si>
  <si>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</si>
  <si>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</si>
  <si>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</si>
  <si>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</si>
  <si>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</si>
  <si>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</si>
  <si>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</si>
  <si>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</si>
  <si>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</si>
  <si>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</si>
  <si>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</si>
  <si>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</si>
  <si>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</si>
  <si>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</si>
  <si>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</si>
  <si>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</si>
  <si>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</si>
  <si>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</si>
  <si>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</si>
  <si>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</si>
  <si>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</si>
  <si>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</si>
  <si>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</si>
  <si>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</si>
  <si>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</si>
  <si>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</si>
  <si>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</si>
  <si>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</si>
  <si>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</si>
  <si>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</si>
  <si>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</si>
  <si>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</si>
  <si>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</si>
  <si>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</si>
  <si>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</si>
  <si>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</si>
  <si>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</si>
  <si>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</si>
  <si>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</si>
  <si>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</si>
  <si>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</si>
  <si>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</si>
  <si>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</si>
  <si>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</si>
  <si>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</si>
  <si>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</si>
  <si>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</si>
  <si>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</si>
  <si>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</si>
  <si>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</si>
  <si>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</si>
  <si>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</si>
  <si>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</si>
  <si>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</si>
  <si>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</si>
  <si>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</si>
  <si>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</si>
  <si>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</si>
  <si>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</si>
  <si>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</si>
  <si>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</si>
  <si>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</si>
  <si>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</si>
  <si>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</si>
  <si>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</si>
  <si>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</si>
  <si>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</si>
  <si>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</si>
  <si>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</si>
  <si>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</si>
  <si>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</si>
  <si>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</si>
  <si>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</si>
  <si>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</si>
  <si>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</si>
  <si>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</si>
  <si>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</si>
  <si>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</si>
  <si>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</si>
  <si>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</si>
  <si>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</si>
  <si>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</si>
  <si>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</si>
  <si>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</si>
  <si>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</si>
  <si>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</si>
  <si>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</si>
  <si>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</si>
  <si>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</si>
  <si>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</si>
  <si>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</si>
  <si>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</si>
  <si>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</si>
  <si>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</si>
  <si>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</si>
  <si>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</si>
  <si>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</si>
  <si>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</si>
  <si>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</si>
  <si>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</si>
  <si>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</si>
  <si>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</si>
  <si>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</si>
  <si>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</si>
  <si>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</si>
  <si>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</si>
  <si>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</si>
  <si>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</si>
  <si>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</si>
  <si>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</si>
  <si>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</si>
  <si>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</si>
  <si>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</si>
  <si>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</si>
  <si>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</si>
  <si>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</si>
  <si>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</si>
  <si>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</si>
  <si>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</si>
  <si>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</si>
  <si>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</si>
  <si>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</si>
  <si>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</si>
  <si>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</si>
  <si>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</si>
  <si>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</si>
  <si>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</si>
  <si>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</si>
  <si>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</si>
  <si>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</si>
  <si>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</si>
  <si>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</si>
  <si>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</si>
  <si>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</si>
  <si>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</si>
  <si>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</si>
  <si>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</si>
  <si>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</si>
  <si>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</si>
  <si>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</si>
  <si>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</si>
  <si>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</si>
  <si>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</si>
  <si>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</si>
  <si>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</si>
  <si>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</si>
  <si>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</si>
  <si>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</si>
  <si>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</si>
  <si>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</si>
  <si>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</si>
  <si>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</si>
  <si>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</si>
  <si>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</si>
  <si>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</si>
  <si>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</si>
  <si>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</si>
  <si>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</si>
  <si>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</si>
  <si>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</si>
  <si>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</si>
  <si>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</si>
  <si>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</si>
  <si>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</si>
  <si>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</si>
  <si>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</si>
  <si>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</si>
  <si>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</si>
  <si>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</si>
  <si>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</si>
  <si>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</si>
  <si>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</si>
  <si>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</si>
  <si>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</si>
  <si>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</si>
  <si>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</si>
  <si>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</si>
  <si>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</si>
  <si>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</si>
  <si>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</si>
  <si>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</si>
  <si>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</si>
  <si>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</si>
  <si>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</si>
  <si>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</si>
  <si>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</si>
  <si>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</si>
  <si>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</si>
  <si>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</si>
  <si>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</si>
  <si>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</si>
  <si>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</si>
  <si>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</si>
  <si>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</si>
  <si>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</si>
  <si>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</si>
  <si>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</si>
  <si>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</si>
  <si>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</si>
  <si>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</si>
  <si>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</si>
  <si>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</si>
  <si>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</si>
  <si>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</si>
  <si>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</si>
  <si>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</si>
  <si>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</si>
  <si>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</si>
  <si>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</si>
  <si>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</si>
  <si>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</si>
  <si>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</si>
  <si>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</si>
  <si>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</si>
  <si>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</si>
  <si>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</si>
  <si>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</si>
  <si>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</si>
  <si>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</si>
  <si>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</si>
  <si>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</si>
  <si>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</si>
  <si>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</si>
  <si>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</si>
  <si>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</si>
  <si>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</si>
  <si>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</si>
  <si>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</si>
  <si>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</si>
  <si>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</si>
  <si>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</si>
  <si>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</si>
  <si>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</si>
  <si>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</si>
  <si>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</si>
  <si>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</si>
  <si>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</si>
  <si>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</si>
  <si>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</si>
  <si>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</si>
  <si>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</si>
  <si>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</si>
  <si>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</si>
  <si>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</si>
  <si>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</si>
  <si>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</si>
  <si>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</si>
  <si>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</si>
  <si>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</si>
  <si>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</si>
  <si>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</si>
  <si>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</si>
  <si>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</si>
  <si>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</si>
  <si>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</si>
  <si>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</si>
  <si>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</si>
  <si>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</si>
  <si>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</si>
  <si>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</si>
  <si>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</si>
  <si>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</si>
  <si>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</si>
  <si>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</si>
  <si>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</si>
  <si>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</si>
  <si>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</si>
  <si>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Oncoclinicas</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</si>
  <si>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</si>
  <si>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</si>
  <si>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</si>
  <si>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</si>
  <si>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</si>
  <si>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</si>
  <si>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</si>
  <si>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</si>
  <si>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</si>
  <si>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</si>
  <si>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</si>
  <si>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</si>
  <si>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</si>
  <si>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</si>
  <si>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</si>
  <si>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</si>
  <si>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</si>
  <si>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</si>
  <si>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</si>
  <si>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</si>
  <si>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</si>
  <si>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</si>
  <si>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</si>
  <si>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</si>
  <si>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</si>
  <si>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</si>
  <si>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</si>
  <si>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</si>
  <si>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</si>
  <si>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</si>
  <si>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</si>
  <si>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</si>
  <si>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</si>
  <si>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</si>
  <si>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</si>
  <si>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</si>
  <si>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</si>
  <si>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</si>
  <si>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</si>
  <si>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</si>
  <si>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</si>
  <si>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</si>
  <si>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</si>
  <si>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</si>
  <si>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</si>
  <si>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</si>
  <si>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</si>
  <si>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</si>
  <si>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</si>
  <si>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</si>
  <si>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</si>
  <si>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</si>
  <si>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</si>
  <si>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</si>
  <si>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</si>
  <si>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</si>
  <si>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</si>
  <si>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</si>
  <si>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</si>
  <si>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</si>
  <si>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</si>
  <si>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</si>
  <si>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</si>
  <si>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</si>
  <si>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</si>
  <si>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</si>
  <si>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</si>
  <si>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</si>
  <si>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</si>
  <si>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</si>
  <si>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</si>
  <si>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</si>
  <si>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</si>
  <si>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</si>
  <si>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</si>
  <si>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</si>
  <si>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</si>
  <si>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</si>
  <si>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</si>
  <si>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</si>
  <si>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</si>
  <si>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</si>
  <si>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</si>
  <si>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</si>
  <si>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</si>
  <si>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</si>
  <si>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</si>
  <si>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</si>
  <si>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</si>
  <si>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</si>
  <si>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</si>
  <si>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</si>
  <si>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</si>
  <si>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</si>
  <si>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</si>
  <si>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</si>
  <si>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</si>
  <si>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</si>
  <si>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</si>
  <si>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</si>
  <si>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</si>
  <si>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</si>
  <si>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</si>
  <si>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</si>
  <si>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</si>
  <si>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</si>
  <si>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</si>
  <si>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</si>
  <si>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</si>
  <si>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</si>
  <si>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</si>
  <si>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</si>
  <si>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</si>
  <si>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</si>
  <si>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</si>
  <si>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</si>
  <si>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</si>
  <si>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</si>
  <si>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</si>
  <si>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</si>
  <si>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</si>
  <si>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</si>
  <si>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</si>
  <si>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</si>
  <si>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</si>
  <si>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</si>
  <si>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</si>
  <si>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</si>
  <si>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</si>
  <si>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</si>
  <si>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</si>
  <si>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</si>
  <si>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</si>
  <si>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</si>
  <si>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</si>
  <si>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</si>
  <si>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</si>
  <si>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</si>
  <si>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</si>
  <si>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</si>
  <si>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</si>
  <si>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</si>
  <si>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</si>
  <si>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</si>
  <si>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</si>
  <si>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</si>
  <si>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</si>
  <si>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</si>
  <si>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</si>
  <si>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</si>
  <si>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</si>
  <si>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</si>
  <si>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</si>
  <si>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</si>
  <si>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</si>
  <si>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</si>
  <si>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</si>
  <si>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</si>
  <si>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</si>
  <si>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</si>
  <si>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</si>
  <si>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</si>
  <si>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</si>
  <si>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</si>
  <si>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</si>
  <si>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</si>
  <si>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</si>
  <si>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</si>
  <si>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</si>
  <si>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</si>
  <si>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</si>
  <si>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</si>
  <si>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</si>
  <si>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</si>
  <si>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</si>
  <si>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</si>
  <si>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</si>
  <si>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</si>
  <si>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</si>
  <si>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</si>
  <si>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</si>
  <si>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</si>
  <si>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</si>
  <si>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</si>
  <si>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</si>
  <si>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</si>
  <si>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</si>
  <si>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</si>
  <si>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</si>
  <si>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</si>
  <si>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</si>
  <si>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</si>
  <si>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</si>
  <si>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Hbr Realty</t>
  </si>
  <si>
    <t>HBRE3</t>
  </si>
  <si>
    <t>Pine</t>
  </si>
  <si>
    <t>Pactual Ibov</t>
  </si>
  <si>
    <t>IBOB11</t>
  </si>
  <si>
    <t>Freeport-Mcmoran Inc</t>
  </si>
  <si>
    <t>FCXO34</t>
  </si>
  <si>
    <t>Petrorio</t>
  </si>
  <si>
    <t>Uber Technologies, Inc</t>
  </si>
  <si>
    <t>U1BE34</t>
  </si>
  <si>
    <t>B Index Defe</t>
  </si>
  <si>
    <t>BDEF11</t>
  </si>
  <si>
    <t>BTG Sphedge</t>
  </si>
  <si>
    <t>SPBZ11</t>
  </si>
  <si>
    <t>Btgteva Auvp</t>
  </si>
  <si>
    <t>AUVP11</t>
  </si>
  <si>
    <t>Investogps&amp;P</t>
  </si>
  <si>
    <t>GPUS11</t>
  </si>
  <si>
    <t>Trend Acwi</t>
  </si>
  <si>
    <t>ACWI11</t>
  </si>
  <si>
    <t>Allied</t>
  </si>
  <si>
    <t>ALLD3</t>
  </si>
  <si>
    <t>Bank Of America Corp</t>
  </si>
  <si>
    <t>BOAC34</t>
  </si>
  <si>
    <t>Helbor</t>
  </si>
  <si>
    <t>HBOR3</t>
  </si>
  <si>
    <t>Nike, Inc</t>
  </si>
  <si>
    <t>NIKE34</t>
  </si>
  <si>
    <t>Planoeplano</t>
  </si>
  <si>
    <t>SANB3</t>
  </si>
  <si>
    <t>Syn Prop Tec</t>
  </si>
  <si>
    <t>SYNE3</t>
  </si>
  <si>
    <t>Investovwra</t>
  </si>
  <si>
    <t>VWRA11</t>
  </si>
  <si>
    <t>It Now Divd</t>
  </si>
  <si>
    <t>DIVD11</t>
  </si>
  <si>
    <t>It Now Ifnc Fundo de Indice</t>
  </si>
  <si>
    <t>FIND11</t>
  </si>
  <si>
    <t>It Now Small</t>
  </si>
  <si>
    <t>SMAC11</t>
  </si>
  <si>
    <t>Applied Materials Inc</t>
  </si>
  <si>
    <t>A1MT34</t>
  </si>
  <si>
    <t>Seagate Technology Holdings Plc</t>
  </si>
  <si>
    <t>S1TX34</t>
  </si>
  <si>
    <t>Etf Brad Bov</t>
  </si>
  <si>
    <t>BOVB11</t>
  </si>
  <si>
    <t>Etf BV Spyi</t>
  </si>
  <si>
    <t>SPYI11</t>
  </si>
  <si>
    <t>Ishares Eqwe</t>
  </si>
  <si>
    <t>EWBZ11</t>
  </si>
  <si>
    <t>AZEV4</t>
  </si>
  <si>
    <t>Cloudflare, Inc</t>
  </si>
  <si>
    <t>N2ET34</t>
  </si>
  <si>
    <t>Coinbase Global, Inc</t>
  </si>
  <si>
    <t>C2OI34</t>
  </si>
  <si>
    <t>Crowdstrike Hldg Inc</t>
  </si>
  <si>
    <t>C2RW34</t>
  </si>
  <si>
    <t>Fortinet, Inc</t>
  </si>
  <si>
    <t>F1TN34</t>
  </si>
  <si>
    <t>Gafisa</t>
  </si>
  <si>
    <t>GFSA3</t>
  </si>
  <si>
    <t>Mater Dei</t>
  </si>
  <si>
    <t>MATD3</t>
  </si>
  <si>
    <t>Melnick</t>
  </si>
  <si>
    <t>MELK3</t>
  </si>
  <si>
    <t>Mercantil</t>
  </si>
  <si>
    <t>BMEB4</t>
  </si>
  <si>
    <t>Palo Alto Networks, Inc</t>
  </si>
  <si>
    <t>P2AN34</t>
  </si>
  <si>
    <t>Portobello</t>
  </si>
  <si>
    <t>PTBL3</t>
  </si>
  <si>
    <t>Profarma</t>
  </si>
  <si>
    <t>PFRM3</t>
  </si>
  <si>
    <t>Romi</t>
  </si>
  <si>
    <t>ROMI3</t>
  </si>
  <si>
    <t>Trisul</t>
  </si>
  <si>
    <t>TRIS3</t>
  </si>
  <si>
    <t>Western Digital Corp</t>
  </si>
  <si>
    <t>W1DC34</t>
  </si>
  <si>
    <t>B Index Brew</t>
  </si>
  <si>
    <t>BREW11</t>
  </si>
  <si>
    <t>Investobter</t>
  </si>
  <si>
    <t>BTER11</t>
  </si>
  <si>
    <t>iShares 20 Year Treasury</t>
  </si>
  <si>
    <t>BTLT39</t>
  </si>
  <si>
    <t>Nuibovlowvol</t>
  </si>
  <si>
    <t>LVOL11</t>
  </si>
  <si>
    <t>Trend SP Brl</t>
  </si>
  <si>
    <t>SPXH11</t>
  </si>
  <si>
    <t>Coca Cola Co</t>
  </si>
  <si>
    <t>COCA34</t>
  </si>
  <si>
    <t>B Index Cicl</t>
  </si>
  <si>
    <t>BCIC11</t>
  </si>
  <si>
    <t>It Now Imat</t>
  </si>
  <si>
    <t>MATB11</t>
  </si>
  <si>
    <t>It Now Util</t>
  </si>
  <si>
    <t>UTLI11</t>
  </si>
  <si>
    <t>Akamai Technologies, Inc</t>
  </si>
  <si>
    <t>A1KA34</t>
  </si>
  <si>
    <t>Datadog, Inc</t>
  </si>
  <si>
    <t>D1DG34</t>
  </si>
  <si>
    <t>Gen Digital Inc</t>
  </si>
  <si>
    <t>S1YM34</t>
  </si>
  <si>
    <t>Booking Hldg Inc</t>
  </si>
  <si>
    <t>BKNG34</t>
  </si>
  <si>
    <t>Orizon</t>
  </si>
  <si>
    <t>Sk Hynix Inc.</t>
  </si>
  <si>
    <t>SKHY34</t>
  </si>
  <si>
    <t>Viveo</t>
  </si>
  <si>
    <t>VVEO3</t>
  </si>
  <si>
    <t>Walt Disney Co</t>
  </si>
  <si>
    <t>DISB34</t>
  </si>
  <si>
    <t>Investo Hodl</t>
  </si>
  <si>
    <t>HODL11</t>
  </si>
  <si>
    <t>Trend Dolar</t>
  </si>
  <si>
    <t>DOLX11</t>
  </si>
  <si>
    <t>Trend Us Tec</t>
  </si>
  <si>
    <t>UTEC11</t>
  </si>
  <si>
    <t>Oceanpact</t>
  </si>
  <si>
    <t>Qualcomm Inc</t>
  </si>
  <si>
    <t>QCOM34</t>
  </si>
  <si>
    <t>Btc iShares Core MSCI Europe ETF</t>
  </si>
  <si>
    <t>BIEU39</t>
  </si>
  <si>
    <t>BTG Div Real</t>
  </si>
  <si>
    <t>DOLB11</t>
  </si>
  <si>
    <t>Nu Ibov Div</t>
  </si>
  <si>
    <t>NSDV11</t>
  </si>
  <si>
    <t>Nu Rend Ibov</t>
  </si>
  <si>
    <t>NDIV11</t>
  </si>
  <si>
    <t>Rbinvestoetf</t>
  </si>
  <si>
    <t>QLBR11</t>
  </si>
  <si>
    <t>TTEN3 apesar de estar em tendência de baixa no longo prazo pela média de 200 dias, no curto prazo está com sinal de recuperação favorecendo repiques de alta. Acima dos 13,71 pode seguir repique altista na direção resistências nos 16,02 ou 19,76. Caso perca os 12,97 teria sinal de baixa projetando de 9,97 a 8,81. O padrão de volume favorece a alta. O IFR sobrecomprado alerta realizações se perder 12,97.</t>
  </si>
  <si>
    <t>ABCB4 está em tendência de alta pelas médias de 21 e 200 dias e vai mantendo sinal de força altista. Acima dos 29,56 pode buscar projeções nos 32,67 ou 37,71. Teria sinal de realização na perda dos 28,57 mirando os 24,52 ou 22,96.</t>
  </si>
  <si>
    <t>A1MD34 está em tendência de alta no longo prazo, teve uma correção no curto prazo, mas pode estar retomando sinal de altas. Acima dos 349,98 pode buscar 421,75 ou 475,57. Abaixo dos 334,65 retomaria sinal de realização mirando suportes em 307,73 ou 280,82. O IFR sobrevendido alerta para recuperações se superar 349,98</t>
  </si>
  <si>
    <t>A1KA34 está em clara tendência de baixa pelas médias de 21 e 200 dias e segue em movimento de baixa. Abaixo dos 36,45 pode buscar suportes 31,55 ou 26,65. Teria sinal de repique altista fechando acima dos 37,8 mirando resistências em 52,3 ou 62,09. O IFR sobrevendido alerta para recuperações se superar 37,8</t>
  </si>
  <si>
    <t>BABA34 está em clara tendência de baixa pelas médias de 21 e 200 dias e segue em movimento de baixa. Abaixo dos 19,48 pode buscar suportes 18,77 ou 17,73. Teria sinal de repique altista fechando acima dos 20 mirando resistências em 22,12 ou 24,19.</t>
  </si>
  <si>
    <t>ALLD3 está em tendência de alta pelas médias de 21 e 200 dias e vai mantendo sinal de força altista. Acima dos 6,97 pode buscar projeções nos 8,63 ou 11,32. Teria sinal de realização na perda dos 6,59 mirando os 4,28 ou 3,44. O IFR sobrecomprado alerta realizações se perder 6,59.</t>
  </si>
  <si>
    <t>ALOS3 está em tendência de alta pelas médias de 21 e 200 dias e vai mantendo sinal de força altista. Acima dos 36,1 pode buscar projeções nos 40,87 ou 48,6. Teria sinal de realização na perda dos 34,54 mirando os 28,37 ou 25,98. O IFR sobrecomprado alerta realizações se perder 34,54.</t>
  </si>
  <si>
    <t>ALPA4 está em tendência de alta pelas médias de 21 e 200 dias e vai mantendo sinal de força altista. Acima dos 18,46 pode buscar projeções nos 21,89 ou 27,45. Teria sinal de realização na perda dos 17,82 mirando os 12,9 ou 11,18. O padrão de volume favorece a alta. O IFR sobrecomprado alerta realizações se perder 17,82.</t>
  </si>
  <si>
    <t>GOGL34 está em tendência de baixa pelas médias de 21 e 200 dias, mas começa a dar sinais de repiques de alta. Acima dos 146,17 teria sinal de repique altista mirando resistências nos 155,27 ou 163,59. Já uma perda dos 141,8 traria de volta o sinal de baixa projetando de 137,63 a 133,47.</t>
  </si>
  <si>
    <t>ALUP11 está em tendência de alta pelas médias de 21 e 200 dias e vai mantendo sinal de força altista. Acima dos 39,08 pode buscar projeções nos 40,95 ou 46,87. Teria sinal de realização na perda dos 38,37 mirando os 31,36 ou 28,39. O IFR sobrecomprado alerta realizações se perder 38,37.</t>
  </si>
  <si>
    <t>AMZO34 está em tendência de alta pelas médias de 21 e 200 dias e vai mantendo sinal de força altista. Acima dos 66,61 pode buscar projeções nos 69,37 ou 73,85. Teria sinal de realização na perda dos 64,22 mirando os 62,13 ou 60,74. O padrão de volume favorece a alta.</t>
  </si>
  <si>
    <t>ABEV3 está em tendência de alta pelas médias de 21 e 200 dias, mas começa a dar sinal de possível realização. Abaixo dos 16,47 poderia realizar na direção dos suportes 15,08 ou 14,49. Caso supere os 16,97 retomaria sinal de alta com projeções nos 18,13 ou 20,02.</t>
  </si>
  <si>
    <t>AMER3 está em tendência de alta pelas médias de 21 e 200 dias e vai mantendo sinal de força altista. Acima dos 5,99 pode buscar projeções nos 6,65 ou 7,79. Teria sinal de realização na perda dos 5,59 mirando os 4,8 ou 4,22.</t>
  </si>
  <si>
    <t>ANIM3 está em tendência de alta pelas médias de 21 e 200 dias e vai mantendo sinal de força altista. Acima dos 5,66 pode buscar projeções nos 7,43 ou 10,3. Teria sinal de realização na perda dos 5,15 mirando os 2,79 ou 1,9. O padrão de volume favorece a alta. O IFR sobrecomprado alerta realizações se perder 5,15.</t>
  </si>
  <si>
    <t>AAPL34 está em tendência de alta pelas médias de 21 e 200 dias, mas começa a dar sinal de possível realização. Abaixo dos 85,91 poderia realizar na direção dos suportes 82,25 ou 80,04. Caso supere os 87,32 retomaria sinal de alta com projeções nos 89,4 ou 93,81.</t>
  </si>
  <si>
    <t>A1MT34 está em tendência de baixa pelas médias de 21 e 200 dias, mas começa a dar sinais de repiques de alta. Acima dos 216,36 teria sinal de repique altista mirando resistências nos 285,97 ou 334,38. Já uma perda dos 207,63 traria de volta o sinal de baixa projetando de 183,42 a 159,21. O IFR sobrevendido alerta para recuperações se superar 216,36</t>
  </si>
  <si>
    <t>ARML3 está em tendência de alta pelas médias de 21 e 200 dias e vai mantendo sinal de força altista. Acima dos 6,79 pode buscar projeções nos 8,6 ou 11,54. Teria sinal de realização na perda dos 5,89 mirando os 3,85 ou 2,94. O padrão de volume favorece a alta. O IFR sobrecomprado alerta realizações se perder 5,89.</t>
  </si>
  <si>
    <t>ASML34 apesar de estar em tendência de alta no longo prazo pela média de 200 dias, no curto prazo está em realização. Abaixo dos 146,88 pode seguir em baixa no curto prazo mirando suportes em 137,23 ou 127,59. Teria sinal de retomada altista fechando acima dos 154,65 mirando resistências em 178,08 ou 197,36. O IFR sobrevendido alerta para recuperações se superar 154,65</t>
  </si>
  <si>
    <t>ASAI3 está em tendência de alta pelas médias de 21 e 200 dias e vai mantendo sinal de força altista. Acima dos 13,8 pode buscar projeções nos 16,12 ou 19,88. Teria sinal de realização na perda dos 12,98 mirando os 10,04 ou 8,87.</t>
  </si>
  <si>
    <t>AURA33 está em tendência de alta pelas médias de 21 e 200 dias, mas começa a dar sinal de possível realização. Abaixo dos 144,79 poderia realizar na direção dos suportes 134 ou 126,89. Caso supere os 156,98 retomaria sinal de alta com projeções nos 171,18 ou 194,16.</t>
  </si>
  <si>
    <t>AURE3 está em tendência de alta pelas médias de 21 e 200 dias e vai mantendo sinal de força altista. Acima dos 15,17 pode buscar projeções nos 16,36 ou 18,9. Teria sinal de realização na perda dos 14,81 mirando os 12,24 ou 10,96.</t>
  </si>
  <si>
    <t>Automob</t>
  </si>
  <si>
    <t>AMOB3</t>
  </si>
  <si>
    <t>AMOB3 está em tendência de alta pelas médias de 21 e 200 dias e vai mantendo sinal de força altista. Acima dos 17,05 pode buscar projeções nos 20,27 ou 25,49. Teria sinal de realização na perda dos 14,39 mirando os 11,83 ou 10,21.</t>
  </si>
  <si>
    <t>AXIA3 está em tendência de alta pelas médias de 21 e 200 dias, mas começa a dar sinal de possível realização. Abaixo dos 58,03 poderia realizar na direção dos suportes 53,75 ou 51,21. Caso supere os 61,96 retomaria sinal de alta com projeções nos 67,03 ou 75,24.</t>
  </si>
  <si>
    <t>AXIA7 está em tendência de alta pelas médias de 21 e 200 dias, mas começa a dar sinal de possível realização. Abaixo dos 58,21 poderia realizar na direção dos suportes 53,93 ou 51,32. Caso supere os 62,35 retomaria sinal de alta com projeções nos 67,55 ou 75,97.</t>
  </si>
  <si>
    <t>AZEV3 está em tendência de alta pelas médias de 21 e 200 dias, mas começa a dar sinal de possível realização. Abaixo dos 11,69 poderia realizar na direção dos suportes 6,34 ou 4,23. Caso supere os 13,14 retomaria sinal de alta com projeções nos 17,34 ou 24,14. O IFR sobrecomprado alerta realizações se perder 11,69.</t>
  </si>
  <si>
    <t>AZEV4 está em tendência de baixa pelas médias de 21 e 200 dias, mas começa a dar sinais de repiques de alta. Acima dos 1,21 teria sinal de repique altista mirando resistências nos 1,62 ou 1,93. Já uma perda dos 1,11 traria de volta o sinal de baixa projetando de 0,95 a 0,79.</t>
  </si>
  <si>
    <t>AZUL3 está em clara tendência de baixa pelas médias de 21 e 200 dias e segue em movimento de baixa. Abaixo dos 16,44 pode buscar suportes 15,52 ou 14,04. Teria sinal de repique altista fechando acima dos 17 mirando resistências em 20,29 ou 23,23.</t>
  </si>
  <si>
    <t>AZZA3 está em tendência de alta pelas médias de 21 e 200 dias e vai mantendo sinal de força altista. Acima dos 26,71 pode buscar projeções nos 34,37 ou 46,77. Teria sinal de realização na perda dos 23,97 mirando os 14,31 ou 10,47. O padrão de volume favorece a alta. O IFR sobrecomprado alerta realizações se perder 23,97.</t>
  </si>
  <si>
    <t>B3SA3 está em tendência de alta pelas médias de 21 e 200 dias e vai mantendo sinal de força altista. Acima dos 22,7 pode buscar projeções nos 24,28 ou 28,45. Teria sinal de realização na perda dos 22,25 mirando os 17,53 ou 15,44.</t>
  </si>
  <si>
    <t>BMGB4 está em tendência de alta pelas médias de 21 e 200 dias e vai mantendo sinal de força altista. Acima dos 7,2 pode buscar projeções nos 8,04 ou 9,4. Teria sinal de realização na perda dos 6,96 mirando os 5,84 ou 5,41. O IFR sobrecomprado alerta realizações se perder 6,96.</t>
  </si>
  <si>
    <t>BOAC34 está em clara tendência de baixa pelas médias de 21 e 200 dias e segue em movimento de baixa. Abaixo dos 62,21 pode buscar suportes 57,82 ou 53,44. Teria sinal de repique altista fechando acima dos 65,01 mirando resistências em 76,39 ou 85,15. O IFR sobrevendido alerta para recuperações se superar 65,01</t>
  </si>
  <si>
    <t>BRSR6 está em tendência de alta pelas médias de 21 e 200 dias e vai mantendo sinal de força altista. Acima dos 17,64 pode buscar projeções nos 19,08 ou 21,62. Teria sinal de realização na perda dos 17,32 mirando os 14,96 ou 13,68.</t>
  </si>
  <si>
    <t>BBSE3 está em tendência de alta pelas médias de 21 e 200 dias, mas começa a dar sinal de possível realização. Abaixo dos 40,9 poderia realizar na direção dos suportes 38,24 ou 36,94. Caso supere os 42,42 retomaria sinal de alta com projeções nos 45 ou 49,18.</t>
  </si>
  <si>
    <t>BMOB3 está em tendência de alta pelas médias de 21 e 200 dias e vai mantendo sinal de força altista. Acima dos 33,05 pode buscar projeções nos 34,8 ou 39,62. Teria sinal de realização na perda dos 32,01 mirando os 27 ou 24,58.</t>
  </si>
  <si>
    <t>BERK34 está em tendência de alta pelas médias de 21 e 200 dias, mas começa a dar sinal de possível realização. Abaixo dos 132,91 poderia realizar na direção dos suportes 124,54 ou 121,12. Caso supere os 135,59 retomaria sinal de alta com projeções nos 142,41 ou 153,46.</t>
  </si>
  <si>
    <t>BLAU3 está em tendência de alta pelas médias de 21 e 200 dias e vai mantendo sinal de força altista. Acima dos 13,06 pode buscar projeções nos 14,95 ou 18,01. Teria sinal de realização na perda dos 12,25 mirando os 10 ou 9,05. O padrão de volume favorece a alta. O IFR sobrecomprado alerta realizações se perder 12,25.</t>
  </si>
  <si>
    <t>SOJA3 está em tendência de alta pelas médias de 21 e 200 dias e vai mantendo sinal de força altista. Acima dos 8,31 pode buscar projeções nos 8,84 ou 9,72. Teria sinal de realização na perda dos 8,01 mirando os 7,4 ou 6,95.</t>
  </si>
  <si>
    <t>BKNG34 está em clara tendência de baixa pelas médias de 21 e 200 dias e segue em movimento de baixa. Abaixo dos 4,59 pode buscar suportes 4,4 ou 4,18. Teria sinal de repique altista fechando acima dos 4,75 mirando resistências em 5,09 ou 5,51.</t>
  </si>
  <si>
    <t>BRBI11 está em tendência de alta pelas médias de 21 e 200 dias, mas começa a dar sinal de possível realização. Abaixo dos 17,96 poderia realizar na direção dos suportes 14,26 ou 12,65. Caso supere os 19,44 retomaria sinal de alta com projeções nos 22,64 ou 27,82.</t>
  </si>
  <si>
    <t>BBDC3 está em tendência de alta pelas médias de 21 e 200 dias, mas começa a dar sinal de possível realização. Abaixo dos 17,69 poderia realizar na direção dos suportes 15,16 ou 13,69. Caso supere os 18,17 retomaria sinal de alta com projeções nos 19,89 ou 22,81.</t>
  </si>
  <si>
    <t>BBDC4 está em tendência de alta pelas médias de 21 e 200 dias, mas começa a dar sinal de possível realização. Abaixo dos 20,02 poderia realizar na direção dos suportes 17,18 ou 15,5. Caso supere os 20,6 retomaria sinal de alta com projeções nos 22,61 ou 25,96.</t>
  </si>
  <si>
    <t>BRAP4 está em tendência de baixa pelas médias de 21 e 200 dias, mas começa a dar sinais de repiques de alta. Acima dos 20,58 teria sinal de repique altista mirando resistências nos 21,69 ou 22,84. Já uma perda dos 19,82 traria de volta o sinal de baixa projetando de 19,24 a 18,66.</t>
  </si>
  <si>
    <t>SAUD3 está em tendência de alta pelas médias de 21 e 200 dias, mas começa a dar sinal de possível realização. Abaixo dos 14,96 poderia realizar na direção dos suportes 12,76 ou 11,69. Caso supere os 16,2 retomaria sinal de alta com projeções nos 18,32 ou 21,76.</t>
  </si>
  <si>
    <t>BBAS3 está em tendência de alta pelas médias de 21 e 200 dias e vai mantendo sinal de força altista. Acima dos 24,34 pode buscar projeções nos 27,19 ou 30,9. Teria sinal de realização na perda dos 23,79 mirando os 21,18 ou 19,32.</t>
  </si>
  <si>
    <t>AGRO3 apesar de estar em tendência de baixa no longo prazo pela média de 200 dias, no curto prazo está com sinal de recuperação favorecendo repiques de alta. Acima dos 18,57 pode seguir repique altista na direção resistências nos 19,35 ou 20,54. Caso perca os 18,34 teria sinal de baixa projetando de 17,41 a 16,81.</t>
  </si>
  <si>
    <t>BRKM5 apesar de estar em tendência de baixa no longo prazo pela média de 200 dias, no curto prazo está com sinal de recuperação favorecendo repiques de alta. Acima dos 4,25 pode seguir repique altista na direção resistências nos 4,68 ou 5,31. Caso perca os 4,07 teria sinal de baixa projetando de 3,65 a 3,33.</t>
  </si>
  <si>
    <t>BRAV3 está em tendência de alta pelas médias de 21 e 200 dias, mas começa a dar sinal de possível realização. Abaixo dos 20,79 poderia realizar na direção dos suportes 17,08 ou 15,69. Caso supere os 21,57 retomaria sinal de alta com projeções nos 24,34 ou 28,83. O IFR sobrecomprado alerta realizações se perder 20,79.</t>
  </si>
  <si>
    <t>Brisanet</t>
  </si>
  <si>
    <t>BRST3</t>
  </si>
  <si>
    <t>BRST3 está em tendência de alta pelas médias de 21 e 200 dias e vai mantendo sinal de força altista. Acima dos 3,36 pode buscar projeções nos 3,72 ou 4,27. Teria sinal de realização na perda dos 3,18 mirando os 2,83 ou 2,55. O padrão de volume favorece a alta.</t>
  </si>
  <si>
    <t>AVGO34 está em tendência de baixa pelas médias de 21 e 200 dias, mas começa a dar sinais de repiques de alta. Acima dos 24,59 teria sinal de repique altista mirando resistências nos 27,13 ou 29,16. Já uma perda dos 23,83 traria de volta o sinal de baixa projetando de 22,81 a 21,79.</t>
  </si>
  <si>
    <t>BPAC11 está em tendência de alta pelas médias de 21 e 200 dias e vai mantendo sinal de força altista. Acima dos 79,03 pode buscar projeções nos 84,59 ou 98,74. Teria sinal de realização na perda dos 77,53 mirando os 61,68 ou 54,6.</t>
  </si>
  <si>
    <t>CXSE3 está em tendência de alta pelas médias de 21 e 200 dias, mas começa a dar sinal de possível realização. Abaixo dos 20,73 poderia realizar na direção dos suportes 19,68 ou 18,97. Caso supere os 21,96 retomaria sinal de alta com projeções nos 23,36 ou 25,64.</t>
  </si>
  <si>
    <t>CAML3 está em tendência de alta pelas médias de 21 e 200 dias e vai mantendo sinal de força altista. Acima dos 6,7 pode buscar projeções nos 7,27 ou 8,79. Teria sinal de realização na perda dos 6,38 mirando os 4,8 ou 4,03. O padrão de volume favorece a alta.</t>
  </si>
  <si>
    <t>BHIA3 apesar de estar em tendência de baixa no longo prazo pela média de 200 dias, no curto prazo está com sinal de recuperação favorecendo repiques de alta. Acima dos 1,21 pode seguir repique altista na direção resistências nos 1,7 ou 2,25. Caso perca os 1,14 teria sinal de baixa projetando de 0,81 a 0,53.</t>
  </si>
  <si>
    <t>CBAV3 está em tendência de alta pelas médias de 21 e 200 dias e vai mantendo sinal de força altista. Acima dos 11,39 pode buscar projeções nos 11,57 ou 11,87. Teria sinal de realização na perda dos 11,3 mirando os 11,09 ou 10,99.</t>
  </si>
  <si>
    <t>CEAB3 está em tendência de alta pelas médias de 21 e 200 dias e vai mantendo sinal de força altista. Acima dos 13,58 pode buscar projeções nos 16,38 ou 20,92. Teria sinal de realização na perda dos 12,74 mirando os 9,04 ou 7,63. O padrão de volume favorece a alta. O IFR sobrecomprado alerta realizações se perder 12,74.</t>
  </si>
  <si>
    <t>CMIG3 está em tendência de alta pelas médias de 21 e 200 dias e vai mantendo sinal de força altista. Acima dos 18,62 pode buscar projeções nos 20,04 ou 22,34. Teria sinal de realização na perda dos 17,67 mirando os 16,32 ou 15,6.</t>
  </si>
  <si>
    <t>CMIG4 está em tendência de alta pelas médias de 21 e 200 dias, mas começa a dar sinal de possível realização. Abaixo dos 11,6 poderia realizar na direção dos suportes 10,73 ou 10,23. Caso supere os 11,99 retomaria sinal de alta com projeções nos 12,33 ou 13,31.</t>
  </si>
  <si>
    <t>N2ET34 está em tendência de alta no longo prazo, teve uma correção no curto prazo, mas pode estar retomando sinal de altas. Acima dos 86,02 pode buscar 105,5 ou 119,85. Abaixo dos 82,27 retomaria sinal de realização mirando suportes em 75,09 ou 67,91. O IFR sobrevendido alerta para recuperações se superar 86,02</t>
  </si>
  <si>
    <t>COCA34 está em tendência de alta pelas médias de 21 e 200 dias e vai mantendo sinal de força altista. Acima dos 79,35 pode buscar projeções nos 84,76 ou 93,53. Teria sinal de realização na perda dos 77,78 mirando os 70,58 ou 67,87.</t>
  </si>
  <si>
    <t>COGN3 está em tendência de alta pelas médias de 21 e 200 dias e vai mantendo sinal de força altista. Acima dos 3,21 pode buscar projeções nos 3,9 ou 5,03. Teria sinal de realização na perda dos 2,95 mirando os 2,08 ou 1,73. O padrão de volume favorece a alta. O IFR sobrecomprado alerta realizações se perder 2,95.</t>
  </si>
  <si>
    <t>C2OI34 está em clara tendência de baixa pelas médias de 21 e 200 dias e segue em movimento de baixa. Abaixo dos 33,69 pode buscar suportes 30,95 ou 28,22. Teria sinal de repique altista fechando acima dos 35,73 mirando resistências em 42,54 ou 48.</t>
  </si>
  <si>
    <t>CSMG3 está em tendência de alta pelas médias de 21 e 200 dias e vai mantendo sinal de força altista. Acima dos 63,34 pode buscar projeções nos 66,35 ou 73,41. Teria sinal de realização na perda dos 61,6 mirando os 54,91 ou 51,37.</t>
  </si>
  <si>
    <t>CPLE3 está em tendência de alta pelas médias de 21 e 200 dias, mas começa a dar sinal de possível realização. Abaixo dos 17,44 poderia realizar na direção dos suportes 15,53 ou 14,76. Caso supere os 18 retomaria sinal de alta com projeções nos 19,52 ou 21,99. O IFR sobrecomprado alerta realizações se perder 17,44.</t>
  </si>
  <si>
    <t>CSAN3 está em tendência de alta pelas médias de 21 e 200 dias e vai mantendo sinal de força altista. Acima dos 5,14 pode buscar projeções nos 5,47 ou 6,61. Teria sinal de realização na perda dos 5 mirando os 3,62 ou 3,04.</t>
  </si>
  <si>
    <t>CPFE3 está em tendência de alta pelas médias de 21 e 200 dias e vai mantendo sinal de força altista. Acima dos 49,99 pode buscar projeções nos 52,92 ou 58,76. Teria sinal de realização na perda dos 49,02 mirando os 43,47 ou 40,54.</t>
  </si>
  <si>
    <t>C2RW34 apesar de estar em tendência de alta no longo prazo pela média de 200 dias, no curto prazo está em realização. Abaixo dos 52,02 pode seguir em baixa no curto prazo mirando suportes em 48,01 ou 44,01. Teria sinal de retomada altista fechando acima dos 53,71 mirando resistências em 64,97 ou 72,97.</t>
  </si>
  <si>
    <t>CSED3 está em tendência de alta pelas médias de 21 e 200 dias e vai mantendo sinal de força altista. Acima dos 7,2 pode buscar projeções nos 8,65 ou 11. Teria sinal de realização na perda dos 6,78 mirando os 4,85 ou 4,12. O IFR sobrecomprado alerta realizações se perder 6,78.</t>
  </si>
  <si>
    <t>CMIN3 está em tendência de baixa pelas médias de 21 e 200 dias, mas começa a dar sinais de repiques de alta. Acima dos 4,99 teria sinal de repique altista mirando resistências nos 5,6 ou 6,15. Já uma perda dos 4,87 traria de volta o sinal de baixa projetando de 4,7 a 4,42.</t>
  </si>
  <si>
    <t>Csu Digital</t>
  </si>
  <si>
    <t>CSUD3</t>
  </si>
  <si>
    <t>CSUD3 está em tendência de alta pelas médias de 21 e 200 dias e vai mantendo sinal de força altista. Acima dos 17,64 pode buscar projeções nos 20,24 ou 24,45. Teria sinal de realização na perda dos 16,87 mirando os 13,43 ou 12,12. O padrão de volume favorece a alta. O IFR sobrecomprado alerta realizações se perder 16,87.</t>
  </si>
  <si>
    <t>CURY3 apesar de estar em tendência de baixa no longo prazo pela média de 200 dias, no curto prazo está com sinal de recuperação favorecendo repiques de alta. Acima dos 32,14 pode seguir repique altista na direção resistências nos 35,19 ou 40,48. Caso perca os 31,07 teria sinal de baixa projetando de 26,63 a 23,98.</t>
  </si>
  <si>
    <t>CVCB3 apesar de estar em tendência de baixa no longo prazo pela média de 200 dias, no curto prazo está com sinal de recuperação favorecendo repiques de alta. Acima dos 1,53 pode seguir repique altista na direção resistências nos 1,73 ou 1,97. Caso perca os 1,46 teria sinal de baixa projetando de 1,33 a 1,2.</t>
  </si>
  <si>
    <t>CYRE3 está em tendência de alta pelas médias de 21 e 200 dias e vai mantendo sinal de força altista. Acima dos 33,3 pode buscar projeções nos 35,91 ou 41,94. Teria sinal de realização na perda dos 32,04 mirando os 26,14 ou 23,12.</t>
  </si>
  <si>
    <t>CYRE4 apesar de estar em tendência de baixa no longo prazo pela média de 200 dias, no curto prazo está com sinal de recuperação favorecendo repiques de alta. Acima dos 31,07 pode seguir repique altista na direção resistências nos 33,81 ou 39,34. Caso perca os 30,12 teria sinal de baixa projetando de 24,86 a 22,09.</t>
  </si>
  <si>
    <t>DASA3 está em tendência de alta pelas médias de 21 e 200 dias e vai mantendo sinal de força altista. Acima dos 5,31 pode buscar projeções nos 6,75 ou 9,09. Teria sinal de realização na perda dos 4,71 mirando os 2,97 ou 2,24. O padrão de volume favorece a alta. O IFR sobrecomprado alerta realizações se perder 4,71.</t>
  </si>
  <si>
    <t>D1DG34 está em tendência de alta no longo prazo, teve uma correção no curto prazo, mas pode estar retomando sinal de altas. Acima dos 134,54 pode buscar 146,85 ou 162,54. Abaixo dos 129 retomaria sinal de realização mirando suportes em 121,45 ou 113,6.</t>
  </si>
  <si>
    <t>D1EL34 apesar de estar em tendência de alta no longo prazo pela média de 200 dias, no curto prazo está em realização. Abaixo dos 88,99 pode seguir em baixa no curto prazo mirando suportes em 79,13 ou 69,28. Teria sinal de retomada altista fechando acima dos 95,35 mirando resistências em 120,88 ou 140,58. O IFR sobrevendido alerta para recuperações se superar 95,35</t>
  </si>
  <si>
    <t>DESK3 está em tendência de alta pelas médias de 21 e 200 dias, mas começa a dar sinal de possível realização. Abaixo dos 19,35 poderia realizar na direção dos suportes 18,94 ou 18,69. Caso supere os 19,45 retomaria sinal de alta com projeções nos 19,73 ou 20,21.</t>
  </si>
  <si>
    <t>DXCO3 está em tendência de alta pelas médias de 21 e 200 dias e vai mantendo sinal de força altista. Acima dos 7,8 pode buscar projeções nos 9,2 ou 11,48. Teria sinal de realização na perda dos 7,49 mirando os 5,52 ou 4,81. O padrão de volume favorece a alta. O IFR sobrecomprado alerta realizações se perder 7,49.</t>
  </si>
  <si>
    <t>PNVL3 está em tendência de alta pelas médias de 21 e 200 dias e vai mantendo sinal de força altista. Acima dos 16,17 pode buscar projeções nos 18,85 ou 23,19. Teria sinal de realização na perda dos 15,26 mirando os 11,83 ou 10,48.</t>
  </si>
  <si>
    <t>DIRR3 apesar de estar em tendência de baixa no longo prazo pela média de 200 dias, no curto prazo está com sinal de recuperação favorecendo repiques de alta. Acima dos 11 pode seguir repique altista na direção resistências nos 12,37 ou 14,1. Caso perca os 10,41 teria sinal de baixa projetando de 9,56 a 8,69. O padrão de volume favorece a alta.</t>
  </si>
  <si>
    <t>ECOR3 está em tendência de alta pelas médias de 21 e 200 dias e vai mantendo sinal de força altista. Acima dos 13,72 pode buscar projeções nos 14,87 ou 18,96. Teria sinal de realização na perda dos 13,15 mirando os 8,25 ou 6,2.</t>
  </si>
  <si>
    <t>LILY34 está em tendência de alta pelas médias de 21 e 200 dias, mas começa a dar sinal de possível realização. Abaixo dos 208,58 poderia realizar na direção dos suportes 188,6 ou 180,17. Caso supere os 215,85 retomaria sinal de alta com projeções nos 232,69 ou 259,94.</t>
  </si>
  <si>
    <t>EMBJ3 está em tendência de alta no longo prazo, teve uma correção no curto prazo, mas pode estar retomando sinal de altas. Acima dos 93,47 pode buscar 102,25 ou 110,98. Abaixo dos 91,86 retomaria sinal de realização mirando suportes em 88,12 ou 83,75.</t>
  </si>
  <si>
    <t>ENGI11 está em tendência de alta pelas médias de 21 e 200 dias e vai mantendo sinal de força altista. Acima dos 69,05 pode buscar projeções nos 80,5 ou 99,04. Teria sinal de realização na perda dos 65,28 mirando os 50,51 ou 44,78. O IFR sobrecomprado alerta realizações se perder 65,28.</t>
  </si>
  <si>
    <t>ENEV3 está em tendência de alta pelas médias de 21 e 200 dias, mas começa a dar sinal de possível realização. Abaixo dos 31,29 poderia realizar na direção dos suportes 26,54 ou 24,82. Caso supere os 32,09 retomaria sinal de alta com projeções nos 35,51 ou 41,06. O IFR sobrecomprado alerta realizações se perder 31,29.</t>
  </si>
  <si>
    <t>EGIE3 está em tendência de baixa pela média de 200 dias, a parece ter completado movimento de repique de alta de curto prazo e pode estar retomando o movimento baixista. Abaixo dos 30,3 pode seguir em queda na direção dos suportes 28,74 ou 27,39. Teria sinal de repique altista fechando acima dos 31,92 mirando resistências em 33,1 ou 35,79.</t>
  </si>
  <si>
    <t>EQTL3 está em tendência de alta pelas médias de 21 e 200 dias e vai mantendo sinal de força altista. Acima dos 49,28 pode buscar projeções nos 51,26 ou 58,89. Teria sinal de realização na perda dos 48,56 mirando os 38,91 ou 35,09.</t>
  </si>
  <si>
    <t>Eucatex</t>
  </si>
  <si>
    <t>EUCA4</t>
  </si>
  <si>
    <t>EUCA4 está em tendência de alta pelas médias de 21 e 200 dias e vai mantendo sinal de força altista. Acima dos 25,57 pode buscar projeções nos 26,9 ou 30,4. Teria sinal de realização na perda dos 24,3 mirando os 21,23 ou 19,47.</t>
  </si>
  <si>
    <t>EVEN3 apesar de estar em tendência de baixa no longo prazo pela média de 200 dias, no curto prazo está com sinal de recuperação favorecendo repiques de alta. Acima dos 5,81 pode seguir repique altista na direção resistências nos 6,3 ou 7,68. Caso perca os 5,63 teria sinal de baixa projetando de 4,06 a 3,36.</t>
  </si>
  <si>
    <t>EZTC3 está em tendência de alta pelas médias de 21 e 200 dias e vai mantendo sinal de força altista. Acima dos 18,49 pode buscar projeções nos 20,09 ou 24,32. Teria sinal de realização na perda dos 18,04 mirando os 13,24 ou 11,12. O padrão de volume favorece a alta.</t>
  </si>
  <si>
    <t>FESA4 apesar de estar em tendência de baixa no longo prazo pela média de 200 dias, no curto prazo está com sinal de recuperação favorecendo repiques de alta. Acima dos 6,34 pode seguir repique altista na direção resistências nos 6,76 ou 7,68. Caso perca os 6,19 teria sinal de baixa projetando de 5,26 a 4,79.</t>
  </si>
  <si>
    <t>FLRY3 está em tendência de alta pelas médias de 21 e 200 dias e vai mantendo sinal de força altista. Acima dos 28 pode buscar projeções nos 32,13 ou 38,82. Teria sinal de realização na perda dos 27,12 mirando os 21,31 ou 19,24. O padrão de volume favorece a alta. O IFR sobrecomprado alerta realizações se perder 27,12.</t>
  </si>
  <si>
    <t>F1TN34 apesar de estar em tendência de alta no longo prazo pela média de 200 dias, no curto prazo está em realização. Abaixo dos 70,78 pode seguir em baixa no curto prazo mirando suportes em 67,31 ou 63,85. Teria sinal de retomada altista fechando acima dos 72,88 mirando resistências em 81,99 ou 88,91.</t>
  </si>
  <si>
    <t>FRAS3 está em tendência de alta pelas médias de 21 e 200 dias e vai mantendo sinal de força altista. Acima dos 28,52 pode buscar projeções nos 32,45 ou 38,81. Teria sinal de realização na perda dos 27,91 mirando os 22,16 ou 20,19. O IFR sobrecomprado alerta realizações se perder 27,91.</t>
  </si>
  <si>
    <t>FCXO34 está em tendência de alta no longo prazo, teve uma correção no curto prazo, mas pode estar retomando sinal de altas. Acima dos 118,12 pode buscar 127,8 ou 137,71. Abaixo dos 111,75 retomaria sinal de realização mirando suportes em 106,79 ou 101,83.</t>
  </si>
  <si>
    <t>GFSA3 apesar de estar em tendência de baixa no longo prazo pela média de 200 dias, no curto prazo está com sinal de recuperação favorecendo repiques de alta. Acima dos 0,4 pode seguir repique altista na direção resistências nos 0,54 ou 0,73. Caso perca os 0,35 teria sinal de baixa projetando de 0,22 a 0,12.</t>
  </si>
  <si>
    <t>S1YM34 está em clara tendência de baixa pelas médias de 21 e 200 dias e segue em movimento de baixa. Abaixo dos 120,35 pode buscar suportes 108,23 ou 95,18. Teria sinal de repique altista fechando acima dos 120,35 mirando resistências em 150,44 ou 176,52.</t>
  </si>
  <si>
    <t>GGBR4 está em tendência de alta pelas médias de 21 e 200 dias e vai mantendo sinal de força altista. Acima dos 27,13 pode buscar projeções nos 29,03 ou 32,12. Teria sinal de realização na perda dos 25,21 mirando os 24,04 ou 23,08.</t>
  </si>
  <si>
    <t>GOAU4 está em tendência de alta pelas médias de 21 e 200 dias e vai mantendo sinal de força altista. Acima dos 12,23 pode buscar projeções nos 13,15 ou 14,64. Teria sinal de realização na perda dos 11,44 mirando os 10,74 ou 10,27. O padrão de volume favorece a alta.</t>
  </si>
  <si>
    <t>GGPS3 está em tendência de alta pelas médias de 21 e 200 dias e vai mantendo sinal de força altista. Acima dos 16,21 pode buscar projeções nos 18,25 ou 22,09. Teria sinal de realização na perda dos 15,4 mirando os 12,03 ou 10,1.</t>
  </si>
  <si>
    <t>GRND3 está em tendência de alta pelas médias de 21 e 200 dias e vai mantendo sinal de força altista. Acima dos 4,7 pode buscar projeções nos 5,34 ou 6,38. Teria sinal de realização na perda dos 4,48 mirando os 3,66 ou 3,33. O padrão de volume favorece a alta. O IFR sobrecomprado alerta realizações se perder 4,48.</t>
  </si>
  <si>
    <t>GMAT3 está em tendência de alta pelas médias de 21 e 200 dias e vai mantendo sinal de força altista. Acima dos 5,46 pode buscar projeções nos 5,82 ou 6,45. Teria sinal de realização na perda dos 5,22 mirando os 4,79 ou 4,47.</t>
  </si>
  <si>
    <t>SBFG3 está em tendência de alta pelas médias de 21 e 200 dias e vai mantendo sinal de força altista. Acima dos 11,48 pode buscar projeções nos 13,93 ou 17,91. Teria sinal de realização na perda dos 10,1 mirando os 7,5 ou 6,27.</t>
  </si>
  <si>
    <t>HBRE3 está em tendência de alta pelas médias de 21 e 200 dias e vai mantendo sinal de força altista. Acima dos 3,43 pode buscar projeções nos 4,01 ou 4,96. Teria sinal de realização na perda dos 3,09 mirando os 2,48 ou 2,18. O padrão de volume favorece a alta.</t>
  </si>
  <si>
    <t>HBOR3 está em tendência de alta pelas médias de 21 e 200 dias, mas começa a dar sinal de possível realização. Abaixo dos 2,49 poderia realizar na direção dos suportes 2,02 ou 1,77. Caso supere os 2,8 retomaria sinal de alta com projeções nos 3,28 ou 4,06.</t>
  </si>
  <si>
    <t>HBSA3 está em tendência de alta pelas médias de 21 e 200 dias e vai mantendo sinal de força altista. Acima dos 4,16 pode buscar projeções nos 4,71 ou 5,6. Teria sinal de realização na perda dos 3,77 mirando os 3,27 ou 2,99.</t>
  </si>
  <si>
    <t>HYPE3 está em tendência de alta pelas médias de 21 e 200 dias e vai mantendo sinal de força altista. Acima dos 26,71 pode buscar projeções nos 30 ou 34,06. Teria sinal de realização na perda dos 25,76 mirando os 23,43 ou 21,39.</t>
  </si>
  <si>
    <t>IGTI11 está em tendência de alta pelas médias de 21 e 200 dias e vai mantendo sinal de força altista. Acima dos 32,16 pode buscar projeções nos 33,42 ou 38,25. Teria sinal de realização na perda dos 31,67 mirando os 25,59 ou 23,17.</t>
  </si>
  <si>
    <t>ITLC34 está em tendência de alta no longo prazo, teve uma correção no curto prazo, mas pode estar retomando sinal de altas. Acima dos 80,3 pode buscar 111,1 ou 133,1. Abaixo dos 75,5 retomaria sinal de realização mirando suportes em 64,49 ou 53,49. O IFR sobrevendido alerta para recuperações se superar 80,3</t>
  </si>
  <si>
    <t>INTB3 está em tendência de alta pelas médias de 21 e 200 dias e vai mantendo sinal de força altista. Acima dos 18,85 pode buscar projeções nos 19,96 ou 23,79. Teria sinal de realização na perda dos 18,25 mirando os 13,76 ou 11,84.</t>
  </si>
  <si>
    <t>INBR32 está em tendência de alta pelas médias de 21 e 200 dias e vai mantendo sinal de força altista. Acima dos 33,99 pode buscar projeções nos 38,51 ou 46,3. Teria sinal de realização na perda dos 31,68 mirando os 25,89 ou 21,99. O padrão de volume favorece a alta.</t>
  </si>
  <si>
    <t>MYPK3 está em tendência de alta pelas médias de 21 e 200 dias e vai mantendo sinal de força altista. Acima dos 11,44 pode buscar projeções nos 12,99 ou 15,51. Teria sinal de realização na perda dos 11,06 mirando os 8,92 ou 8,14. O padrão de volume favorece a alta. O IFR sobrecomprado alerta realizações se perder 11,06.</t>
  </si>
  <si>
    <t>RANI3 está em clara tendência de baixa pelas médias de 21 e 200 dias e segue em movimento de baixa. Abaixo dos 7,97 pode buscar suportes 7,68 ou 7,43. Teria sinal de repique altista fechando acima dos 8,06 mirando resistências em 8,47 ou 8,95.</t>
  </si>
  <si>
    <t>IRBR3 está em tendência de alta pelas médias de 21 e 200 dias, mas começa a dar sinal de possível realização. Abaixo dos 67,98 poderia realizar na direção dos suportes 58,49 ou 54,46. Caso supere os 71,5 retomaria sinal de alta com projeções nos 79,54 ou 92,55.</t>
  </si>
  <si>
    <t>ISAE4 está em tendência de alta pelas médias de 21 e 200 dias, mas começa a dar sinal de possível realização. Abaixo dos 28,25 poderia realizar na direção dos suportes 26,34 ou 25,13. Caso supere os 28,75 retomaria sinal de alta com projeções nos 30,25 ou 32,66.</t>
  </si>
  <si>
    <t>ITSA3 está em tendência de alta pelas médias de 21 e 200 dias, mas começa a dar sinal de possível realização. Abaixo dos 15,38 poderia realizar na direção dos suportes 14,01 ou 13,2. Caso supere os 15,7 retomaria sinal de alta com projeções nos 16,6 ou 18,2.</t>
  </si>
  <si>
    <t>ITSA4 está em tendência de alta pelas médias de 21 e 200 dias e vai mantendo sinal de força altista. Acima dos 15,59 pode buscar projeções nos 16,63 ou 18,38. Teria sinal de realização na perda dos 15,3 mirando os 13,79 ou 12,91.</t>
  </si>
  <si>
    <t>ITUB3 está em tendência de alta pelas médias de 21 e 200 dias, mas começa a dar sinal de possível realização. Abaixo dos 51,81 poderia realizar na direção dos suportes 45,58 ou 42,53. Caso supere os 52,91 retomaria sinal de alta com projeções nos 55,43 ou 61,51.</t>
  </si>
  <si>
    <t>ITUB4 está em tendência de alta pelas médias de 21 e 200 dias, mas começa a dar sinal de possível realização. Abaixo dos 47,71 poderia realizar na direção dos suportes 41,49 ou 38,59. Caso supere os 48,75 retomaria sinal de alta com projeções nos 50,85 ou 56,63.</t>
  </si>
  <si>
    <t>JALL3 está em tendência de alta pelas médias de 21 e 200 dias e vai mantendo sinal de força altista. Acima dos 3,18 pode buscar projeções nos 3,76 ou 4,7. Teria sinal de realização na perda dos 3,04 mirando os 2,24 ou 1,94. O IFR sobrecomprado alerta realizações se perder 3,04.</t>
  </si>
  <si>
    <t>JBSS32 está em tendência de baixa pela média de 200 dias, a parece ter completado movimento de repique de alta de curto prazo e pode estar retomando o movimento baixista. Abaixo dos 64,71 pode seguir em queda na direção dos suportes 55,44 ou 51,74. Teria sinal de repique altista fechando acima dos 67,39 mirando resistências em 74,77 ou 86,72.</t>
  </si>
  <si>
    <t>JHSF3 está em tendência de alta pelas médias de 21 e 200 dias e vai mantendo sinal de força altista. Acima dos 13,63 pode buscar projeções nos 14,73 ou 16,89. Teria sinal de realização na perda dos 13,05 mirando os 11,22 ou 10,13. O padrão de volume favorece a alta.</t>
  </si>
  <si>
    <t>JPMC34 apesar de estar em tendência de alta no longo prazo pela média de 200 dias, no curto prazo está em realização. Abaixo dos 167,75 pode seguir em baixa no curto prazo mirando suportes em 162,6 ou 157,18. Teria sinal de retomada altista fechando acima dos 171,87 mirando resistências em 180,14 ou 190,97.</t>
  </si>
  <si>
    <t>JSLG3 está em tendência de alta pelas médias de 21 e 200 dias e vai mantendo sinal de força altista. Acima dos 11,39 pode buscar projeções nos 12,84 ou 17,03. Teria sinal de realização na perda dos 10,66 mirando os 6,06 ou 3,96.</t>
  </si>
  <si>
    <t>KEPL3 está em tendência de alta pelas médias de 21 e 200 dias e vai mantendo sinal de força altista. Acima dos 7,84 pode buscar projeções nos 8,75 ou 10,23. Teria sinal de realização na perda dos 7,4 mirando os 6,36 ou 5,9. O padrão de volume favorece a alta. O IFR sobrecomprado alerta realizações se perder 7,4.</t>
  </si>
  <si>
    <t>KLBN3 está em clara tendência de baixa pelas médias de 21 e 200 dias e segue em movimento de baixa. Abaixo dos 3,65 pode buscar suportes 3,52 ou 3,39. Teria sinal de repique altista fechando acima dos 3,71 mirando resistências em 4,06 ou 4,31.</t>
  </si>
  <si>
    <t>KLBN4 está em clara tendência de baixa pelas médias de 21 e 200 dias e segue em movimento de baixa. Abaixo dos 3,53 pode buscar suportes 3,42 ou 3,32. Teria sinal de repique altista fechando acima dos 3,64 mirando resistências em 3,86 ou 4,06.</t>
  </si>
  <si>
    <t>KLBN11 está em tendência de baixa pelas médias de 21 e 200 dias, mas começa a dar sinais de repiques de alta. Acima dos 18,28 teria sinal de repique altista mirando resistências nos 19,41 ou 20,38. Já uma perda dos 17,84 traria de volta o sinal de baixa projetando de 17,35 a 16,86.</t>
  </si>
  <si>
    <t>LAVV3 está em tendência de alta pelas médias de 21 e 200 dias e vai mantendo sinal de força altista. Acima dos 15,06 pode buscar projeções nos 16,2 ou 20,06. Teria sinal de realização na perda dos 14,54 mirando os 9,95 ou 8,01.</t>
  </si>
  <si>
    <t>LIGT3 está em tendência de baixa pela média de 200 dias, a parece ter completado movimento de repique de alta de curto prazo e pode estar retomando o movimento baixista. Abaixo dos 3,63 pode seguir em queda na direção dos suportes 3,3 ou 3,03. Teria sinal de repique altista fechando acima dos 3,86 mirando resistências em 4,15 ou 4,67.</t>
  </si>
  <si>
    <t>RENT3 está em tendência de alta pelas médias de 21 e 200 dias e vai mantendo sinal de força altista. Acima dos 51,72 pode buscar projeções nos 54,87 ou 66,58. Teria sinal de realização na perda dos 50,21 mirando os 35,92 ou 30,06.</t>
  </si>
  <si>
    <t>RENT4 está em tendência de alta pelas médias de 21 e 200 dias e vai mantendo sinal de força altista. Acima dos 49,8 pode buscar projeções nos 53,79 ou 65,29. Teria sinal de realização na perda dos 48,04 mirando os 35,17 ou 29,41.</t>
  </si>
  <si>
    <t>LOGG3 está em tendência de alta pelas médias de 21 e 200 dias e vai mantendo sinal de força altista. Acima dos 29,79 pode buscar projeções nos 31,53 ou 36,13. Teria sinal de realização na perda dos 28,67 mirando os 24,08 ou 21,77. O padrão de volume favorece a alta.</t>
  </si>
  <si>
    <t>LREN3 está em tendência de alta pelas médias de 21 e 200 dias e vai mantendo sinal de força altista. Acima dos 15,16 pode buscar projeções nos 17,79 ou 22,06. Teria sinal de realização na perda dos 13,67 mirando os 10,89 ou 9,57.</t>
  </si>
  <si>
    <t>LWSA3 está em tendência de alta pelas médias de 21 e 200 dias e vai mantendo sinal de força altista. Acima dos 5,43 pode buscar projeções nos 5,83 ou 7,06. Teria sinal de realização na perda dos 5,21 mirando os 3,83 ou 3,21.</t>
  </si>
  <si>
    <t>MDIA3 está em tendência de alta pelas médias de 21 e 200 dias e vai mantendo sinal de força altista. Acima dos 20,79 pode buscar projeções nos 23,73 ou 28,5. Teria sinal de realização na perda dos 19,9 mirando os 16,02 ou 14,54. O padrão de volume favorece a alta. O IFR sobrecomprado alerta realizações se perder 19,9.</t>
  </si>
  <si>
    <t>MGLU3 está em tendência de alta pelas médias de 21 e 200 dias e vai mantendo sinal de força altista. Acima dos 12,7 pode buscar projeções nos 16,97 ou 23,89. Teria sinal de realização na perda dos 11,39 mirando os 5,78 ou 3,64. O padrão de volume favorece a alta. O IFR sobrecomprado alerta realizações se perder 11,39.</t>
  </si>
  <si>
    <t>POMO3 apesar de estar em tendência de baixa no longo prazo pela média de 200 dias, no curto prazo está com sinal de recuperação favorecendo repiques de alta. Acima dos 4,41 pode seguir repique altista na direção resistências nos 4,65 ou 5,15. Caso perca os 4,32 teria sinal de baixa projetando de 3,83 a 3,57.</t>
  </si>
  <si>
    <t>POMO4 apesar de estar em tendência de baixa no longo prazo pela média de 200 dias, no curto prazo está com sinal de recuperação favorecendo repiques de alta. Acima dos 4,72 pode seguir repique altista na direção resistências nos 4,99 ou 5,58. Caso perca os 4,6 teria sinal de baixa projetando de 4,03 a 3,73.</t>
  </si>
  <si>
    <t>MBRF3 está em tendência de alta pelas médias de 21 e 200 dias, mas começa a dar sinal de possível realização. Abaixo dos 17,71 poderia realizar na direção dos suportes 16,41 ou 15,51. Caso supere os 19,3 retomaria sinal de alta com projeções nos 21,08 ou 23,97.</t>
  </si>
  <si>
    <t>M2RV34 está em tendência de alta no longo prazo, teve uma correção no curto prazo, mas pode estar retomando sinal de altas. Acima dos 124,27 pode buscar 149,35 ou 170,6. Abaixo dos 114,95 retomaria sinal de realização mirando suportes em 104,32 ou 93,69.</t>
  </si>
  <si>
    <t>MATD3 está em tendência de alta pelas médias de 21 e 200 dias e vai mantendo sinal de força altista. Acima dos 6,45 pode buscar projeções nos 6,85 ou 8,07. Teria sinal de realização na perda dos 6,09 mirando os 4,87 ou 4,25. O padrão de volume favorece a alta.</t>
  </si>
  <si>
    <t>CASH3 está em tendência de alta no longo prazo, teve uma correção no curto prazo, mas pode estar retomando sinal de altas. Acima dos 5,14 pode buscar 5,97 ou 6,65. Abaixo dos 4,86 retomaria sinal de realização mirando suportes em 4,51 ou 4,17.</t>
  </si>
  <si>
    <t>MELK3 apesar de estar em tendência de baixa no longo prazo pela média de 200 dias, no curto prazo está com sinal de recuperação favorecendo repiques de alta. Acima dos 3,24 pode seguir repique altista na direção resistências nos 3,66 ou 4,12. Caso perca os 3,14 teria sinal de baixa projetando de 2,9 a 2,66.</t>
  </si>
  <si>
    <t>MELI34 está em tendência de baixa pela média de 200 dias, a parece ter completado movimento de repique de alta de curto prazo e pode estar retomando o movimento baixista. Abaixo dos 76,26 pode seguir em queda na direção dos suportes 72,56 ou 70,4. Teria sinal de repique altista fechando acima dos 79,54 mirando resistências em 83,85 ou 90,83.</t>
  </si>
  <si>
    <t>BMEB4 está em tendência de alta pelas médias de 21 e 200 dias e vai mantendo sinal de força altista. Acima dos 80 pode buscar projeções nos 94,52 ou 118,02. Teria sinal de realização na perda dos 77,69 mirando os 56,5 ou 49,23. O IFR sobrecomprado alerta realizações se perder 77,69.</t>
  </si>
  <si>
    <t>M1TA34 apesar de estar em tendência de alta no longo prazo pela média de 200 dias, no curto prazo está em realização. Abaixo dos 124,1 pode seguir em baixa no curto prazo mirando suportes em 117,75 ou 111,4. Teria sinal de retomada altista fechando acima dos 128,92 mirando resistências em 144,64 ou 157,33.</t>
  </si>
  <si>
    <t>LEVE3 está em tendência de alta pelas médias de 21 e 200 dias e vai mantendo sinal de força altista. Acima dos 38,64 pode buscar projeções nos 42,34 ou 48,33. Teria sinal de realização na perda dos 37,23 mirando os 32,65 ou 30,79. O IFR sobrecomprado alerta realizações se perder 37,23.</t>
  </si>
  <si>
    <t>MUTC34 está em tendência de alta no longo prazo, teve uma correção no curto prazo, mas pode estar retomando sinal de altas. Acima dos 781,18 pode buscar 969,27 ou 1119,89. Abaixo dos 725,54 retomaria sinal de realização mirando suportes em 650,22 ou 574,91.</t>
  </si>
  <si>
    <t>MSFT34 está em tendência de alta pelas médias de 21 e 200 dias e vai mantendo sinal de força altista. Acima dos 115,06 pode buscar projeções nos 121,57 ou 132,11. Teria sinal de realização na perda dos 110,8 mirando os 104,52 ou 101,26.</t>
  </si>
  <si>
    <t>MILS3 está em tendência de alta pelas médias de 21 e 200 dias e vai mantendo sinal de força altista. Acima dos 16,31 pode buscar projeções nos 16,61 ou 17,1. Teria sinal de realização na perda dos 16,09 mirando os 15,82 ou 15,66.</t>
  </si>
  <si>
    <t>BEEF3 está em tendência de alta pelas médias de 21 e 200 dias e vai mantendo sinal de força altista. Acima dos 4,34 pode buscar projeções nos 4,74 ou 5,31. Teria sinal de realização na perda dos 4,11 mirando os 3,81 ou 3,52. O padrão de volume favorece a alta.</t>
  </si>
  <si>
    <t>MTRE3 está em tendência de alta pelas médias de 21 e 200 dias e vai mantendo sinal de força altista. Acima dos 3,93 pode buscar projeções nos 4,12 ou 4,63. Teria sinal de realização na perda dos 3,79 mirando os 3,29 ou 3,03. O padrão de volume favorece a alta.</t>
  </si>
  <si>
    <t>M1RN34 está em tendência de alta pelas médias de 21 e 200 dias e vai mantendo sinal de força altista. Acima dos 61,07 pode buscar projeções nos 73,83 ou 94,49. Teria sinal de realização na perda dos 54,4 mirando os 40,41 ou 34,02. O padrão de volume favorece a alta.</t>
  </si>
  <si>
    <t>MOTV3 está em tendência de alta pelas médias de 21 e 200 dias e vai mantendo sinal de força altista. Acima dos 20,83 pode buscar projeções nos 23,66 ou 28,24. Teria sinal de realização na perda dos 19,89 mirando os 16,25 ou 14,83. O IFR sobrecomprado alerta realizações se perder 19,89.</t>
  </si>
  <si>
    <t>MDNE3 está em tendência de alta pelas médias de 21 e 200 dias, mas começa a dar sinal de possível realização. Abaixo dos 28,22 poderia realizar na direção dos suportes 23,89 ou 21,06. Caso supere os 29,63 retomaria sinal de alta com projeções nos 33,02 ou 38,66.</t>
  </si>
  <si>
    <t>MOVI3 está em tendência de alta pelas médias de 21 e 200 dias e vai mantendo sinal de força altista. Acima dos 19,41 pode buscar projeções nos 26,44 ou 37,83. Teria sinal de realização na perda dos 17,11 mirando os 8,02 ou 4,5. O padrão de volume favorece a alta. O IFR sobrecomprado alerta realizações se perder 17,11.</t>
  </si>
  <si>
    <t>MRVE3 está em tendência de alta pelas médias de 21 e 200 dias e vai mantendo sinal de força altista. Acima dos 8,2 pode buscar projeções nos 10,13 ou 13,26. Teria sinal de realização na perda dos 7,37 mirando os 5,07 ou 4,1. O padrão de volume favorece a alta. O IFR sobrecomprado alerta realizações se perder 7,37.</t>
  </si>
  <si>
    <t>MLAS3 está em tendência de alta pelas médias de 21 e 200 dias e vai mantendo sinal de força altista. Acima dos 2,51 pode buscar projeções nos 2,94 ou 3,65. Teria sinal de realização na perda dos 2,38 mirando os 1,8 ou 1,58. O padrão de volume favorece a alta. O IFR sobrecomprado alerta realizações se perder 2,38.</t>
  </si>
  <si>
    <t>MULT3 está em tendência de alta pelas médias de 21 e 200 dias e vai mantendo sinal de força altista. Acima dos 39,38 pode buscar projeções nos 45,25 ou 54,75. Teria sinal de realização na perda dos 37,23 mirando os 29,88 ou 26,94.</t>
  </si>
  <si>
    <t>NATU3 está em tendência de baixa pelas médias de 21 e 200 dias, mas começa a dar sinais de repiques de alta. Acima dos 7,32 teria sinal de repique altista mirando resistências nos 8,26 ou 9,39. Já uma perda dos 7,1 traria de volta o sinal de baixa projetando de 6,42 a 5,85.</t>
  </si>
  <si>
    <t>NFLX34 está em clara tendência de baixa pelas médias de 21 e 200 dias e segue em movimento de baixa. Abaixo dos 6,98 pode buscar suportes 6,63 ou 6,33. Teria sinal de repique altista fechando acima dos 7,1 mirando resistências em 7,58 ou 8,16.</t>
  </si>
  <si>
    <t>NIKE34 está em tendência de baixa pela média de 200 dias, a parece ter completado movimento de repique de alta de curto prazo e pode estar retomando o movimento baixista. Abaixo dos 92,8 pode seguir em queda na direção dos suportes 81,7 ou 77,21. Teria sinal de repique altista fechando acima dos 96,2 mirando resistências em 105,16 ou 119,66.</t>
  </si>
  <si>
    <t>ROXO34 está em tendência de baixa pela média de 200 dias, a parece ter completado movimento de repique de alta de curto prazo e pode estar retomando o movimento baixista. Abaixo dos 12,14 pode seguir em queda na direção dos suportes 10,45 ou 9,54. Teria sinal de repique altista fechando acima dos 12,59 mirando resistências em 13,37 ou 15,17.</t>
  </si>
  <si>
    <t>NVDC34 está em tendência de alta no longo prazo, teve uma correção no curto prazo, mas pode estar retomando sinal de altas. Acima dos 23,11 pode buscar 25,88 ou 28,01. Abaixo dos 22,43 retomaria sinal de realização mirando suportes em 21,36 ou 20,29.</t>
  </si>
  <si>
    <t>OPCT3 está em tendência de alta pelas médias de 21 e 200 dias e vai mantendo sinal de força altista. Acima dos 10,92 pode buscar projeções nos 12,66 ou 15,49. Teria sinal de realização na perda dos 9,81 mirando os 8,09 ou 7,21. O padrão de volume favorece a alta.</t>
  </si>
  <si>
    <t>ONCO3 está em tendência de baixa pelas médias de 21 e 200 dias, mas começa a dar sinais de repiques de alta. Acima dos 1,1 teria sinal de repique altista mirando resistências nos 1,39 ou 1,64. Já uma perda dos 0,97 traria de volta o sinal de baixa projetando de 0,84 a 0,71.</t>
  </si>
  <si>
    <t>ORCL34 está em clara tendência de baixa pelas médias de 21 e 200 dias e segue em movimento de baixa. Abaixo dos 107,76 pode buscar suportes 100,65 ou 93,54. Teria sinal de repique altista fechando acima dos 110,75 mirando resistências em 130,76 ou 144,97.</t>
  </si>
  <si>
    <t>OBTC3 está em clara tendência de baixa pelas médias de 21 e 200 dias e segue em movimento de baixa. Abaixo dos 6,47 pode buscar suportes 5,85 ou 5,24. Teria sinal de repique altista fechando acima dos 7,03 mirando resistências em 8,45 ou 9,67.</t>
  </si>
  <si>
    <t>ORVR3 está em tendência de alta pelas médias de 21 e 200 dias e vai mantendo sinal de força altista. Acima dos 20,31 pode buscar projeções nos 22,15 ou 25,9. Teria sinal de realização na perda dos 19,96 mirando os 16,08 ou 14,2.</t>
  </si>
  <si>
    <t>PCAR3 está em tendência de alta no longo prazo, teve uma correção no curto prazo, mas pode estar retomando sinal de altas. Acima dos 3,07 pode buscar 3,85 ou 4,49. Abaixo dos 2,8 retomaria sinal de realização mirando suportes em 2,47 ou 2,15.</t>
  </si>
  <si>
    <t>Pague Menos</t>
  </si>
  <si>
    <t>PGMN3 está em tendência de alta pelas médias de 21 e 200 dias e vai mantendo sinal de força altista. Acima dos 5,6 pode buscar projeções nos 7,03 ou 9,36. Teria sinal de realização na perda dos 5,2 mirando os 3,27 ou 2,55.</t>
  </si>
  <si>
    <t>P2LT34 está em tendência de alta no longo prazo, teve uma correção no curto prazo, mas pode estar retomando sinal de altas. Acima dos 331,23 pode buscar 352,02 ou 383,01. Abaixo dos 301,86 retomaria sinal de realização mirando suportes em 286,36 ou 270,86.</t>
  </si>
  <si>
    <t>P2AN34 está em tendência de alta no longo prazo, teve uma correção no curto prazo, mas pode estar retomando sinal de altas. Acima dos 30,18 pode buscar 35,74 ou 40,03. Abaixo dos 28,79 retomaria sinal de realização mirando suportes em 26,64 ou 24,49.</t>
  </si>
  <si>
    <t>PMAM3 está em clara tendência de baixa pelas médias de 21 e 200 dias e segue em movimento de baixa. Abaixo dos 0,37 pode buscar suportes 0,33 ou 0,28. Teria sinal de repique altista fechando acima dos 0,4 mirando resistências em 0,48 ou 0,57.</t>
  </si>
  <si>
    <t>PETR3 está em tendência de alta pelas médias de 21 e 200 dias, mas começa a dar sinal de possível realização. Abaixo dos 64,5 poderia realizar na direção dos suportes 52,02 ou 47,54. Caso supere os 66,49 retomaria sinal de alta com projeções nos 75,43 ou 89,9.</t>
  </si>
  <si>
    <t>PETR4 está em tendência de alta pelas médias de 21 e 200 dias, mas começa a dar sinal de possível realização. Abaixo dos 57,95 poderia realizar na direção dos suportes 47,3 ou 43,47. Caso supere os 59,68 retomaria sinal de alta com projeções nos 67,33 ou 79,71.</t>
  </si>
  <si>
    <t>RECV3 está em tendência de alta pelas médias de 21 e 200 dias e vai mantendo sinal de força altista. Acima dos 12,64 pode buscar projeções nos 13,98 ou 16,15. Teria sinal de realização na perda dos 12,35 mirando os 10,47 ou 9,79. O IFR sobrecomprado alerta realizações se perder 12,35.</t>
  </si>
  <si>
    <t>PRIO3 está em tendência de alta pelas médias de 21 e 200 dias e vai mantendo sinal de força altista. Acima dos 71,07 pode buscar projeções nos 78,47 ou 90,46. Teria sinal de realização na perda dos 69,27 mirando os 59,08 ou 55,37. O IFR sobrecomprado alerta realizações se perder 69,27.</t>
  </si>
  <si>
    <t>AUAU3 está em tendência de alta pelas médias de 21 e 200 dias e vai mantendo sinal de força altista. Acima dos 5,2 pode buscar projeções nos 5,93 ou 7,12. Teria sinal de realização na perda dos 5,05 mirando os 4,01 ou 3,64. O IFR sobrecomprado alerta realizações se perder 5,05.</t>
  </si>
  <si>
    <t>PINE4 está em tendência de alta pelas médias de 21 e 200 dias e vai mantendo sinal de força altista. Acima dos 16,47 pode buscar projeções nos 19,57 ou 24,59. Teria sinal de realização na perda dos 15,93 mirando os 11,45 ou 9,89. O padrão de volume favorece a alta. O IFR sobrecomprado alerta realizações se perder 15,93.</t>
  </si>
  <si>
    <t>PLPL3 apesar de estar em tendência de baixa no longo prazo pela média de 200 dias, no curto prazo está com sinal de recuperação favorecendo repiques de alta. Acima dos 7,71 pode seguir repique altista na direção resistências nos 9,2 ou 10,85. Caso perca os 7,3 teria sinal de baixa projetando de 6,52 a 5,69.</t>
  </si>
  <si>
    <t>PSSA3 está em tendência de alta pelas médias de 21 e 200 dias, mas começa a dar sinal de possível realização. Abaixo dos 50,93 poderia realizar na direção dos suportes 46,58 ou 44,29. Caso supere os 53,97 retomaria sinal de alta com projeções nos 58,53 ou 65,92.</t>
  </si>
  <si>
    <t>PTBL3 está em tendência de alta pelas médias de 21 e 200 dias e vai mantendo sinal de força altista. Acima dos 2,82 pode buscar projeções nos 3,34 ou 4,44. Teria sinal de realização na perda dos 2,59 mirando os 1,55 ou 0,99. O padrão de volume favorece a alta.</t>
  </si>
  <si>
    <t>POSI3 está em tendência de alta pelas médias de 21 e 200 dias e vai mantendo sinal de força altista. Acima dos 5,09 pode buscar projeções nos 6,12 ou 7,8. Teria sinal de realização na perda dos 4,62 mirando os 3,41 ou 2,89. O padrão de volume favorece a alta. O IFR sobrecomprado alerta realizações se perder 4,62.</t>
  </si>
  <si>
    <t>PRNR3 está em tendência de alta pelas médias de 21 e 200 dias e vai mantendo sinal de força altista. Acima dos 20,88 pode buscar projeções nos 22,89 ou 25,86. Teria sinal de realização na perda dos 20,22 mirando os 18,07 ou 16,58.</t>
  </si>
  <si>
    <t>PFRM3 está em tendência de alta pelas médias de 21 e 200 dias e vai mantendo sinal de força altista. Acima dos 9,45 pode buscar projeções nos 10,96 ou 13,41. Teria sinal de realização na perda dos 9,23 mirando os 7 ou 6,24. O IFR sobrecomprado alerta realizações se perder 9,23.</t>
  </si>
  <si>
    <t>QCOM34 está em tendência de alta no longo prazo, teve uma correção no curto prazo, mas pode estar retomando sinal de altas. Acima dos 75 pode buscar 89 ou 99,92. Abaixo dos 71,33 retomaria sinal de realização mirando suportes em 65,86 ou 60,4.</t>
  </si>
  <si>
    <t>QUAL3 está em tendência de alta pelas médias de 21 e 200 dias e vai mantendo sinal de força altista. Acima dos 2,21 pode buscar projeções nos 2,43 ou 2,99. Teria sinal de realização na perda dos 2,02 mirando os 1,52 ou 1,23. O padrão de volume favorece a alta.</t>
  </si>
  <si>
    <t>LJQQ3 está em tendência de alta pelas médias de 21 e 200 dias e vai mantendo sinal de força altista. Acima dos 2,93 pode buscar projeções nos 3,98 ou 5,69. Teria sinal de realização na perda dos 2,47 mirando os 1,22 ou 0,69. O padrão de volume favorece a alta. O IFR sobrecomprado alerta realizações se perder 2,47.</t>
  </si>
  <si>
    <t>RADL3 está em tendência de alta pelas médias de 21 e 200 dias e vai mantendo sinal de força altista. Acima dos 21,51 pode buscar projeções nos 23,12 ou 26,61. Teria sinal de realização na perda dos 20,83 mirando os 17,47 ou 15,72.</t>
  </si>
  <si>
    <t>RAIZ4 apesar de estar em tendência de baixa no longo prazo pela média de 200 dias, no curto prazo está com sinal de recuperação favorecendo repiques de alta. Acima dos 0,4 pode seguir repique altista na direção resistências nos 0,48 ou 0,62. Caso perca os 0,37 teria sinal de baixa projetando de 0,26 a 0,21. O padrão de volume favorece a alta. O IFR sobrecomprado alerta realizações se perder 0,37.</t>
  </si>
  <si>
    <t>RAPT4 está em tendência de alta pelas médias de 21 e 200 dias e vai mantendo sinal de força altista. Acima dos 7,9 pode buscar projeções nos 9,91 ou 13,17. Teria sinal de realização na perda dos 7,56 mirando os 4,64 ou 3,63. O IFR sobrecomprado alerta realizações se perder 7,56.</t>
  </si>
  <si>
    <t>RDOR3 está em tendência de alta pelas médias de 21 e 200 dias e vai mantendo sinal de força altista. Acima dos 43,78 pode buscar projeções nos 46,59 ou 52,67. Teria sinal de realização na perda dos 42,74 mirando os 36,74 ou 33,69. O padrão de volume favorece a alta.</t>
  </si>
  <si>
    <t>RIAA3 está em tendência de alta pelas médias de 21 e 200 dias e vai mantendo sinal de força altista. Acima dos 10,92 pode buscar projeções nos 13,56 ou 17,84. Teria sinal de realização na perda dos 10,1 mirando os 6,64 ou 5,31. O IFR sobrecomprado alerta realizações se perder 10,1.</t>
  </si>
  <si>
    <t>ROMI3 está em tendência de alta pelas médias de 21 e 200 dias e vai mantendo sinal de força altista. Acima dos 7,88 pode buscar projeções nos 9,28 ou 11,56. Teria sinal de realização na perda dos 7,3 mirando os 5,6 ou 4,89.</t>
  </si>
  <si>
    <t>RAIL3 está em tendência de alta pelas médias de 21 e 200 dias, mas começa a dar sinal de possível realização. Abaixo dos 18,51 poderia realizar na direção dos suportes 15,05 ou 13,71. Caso supere os 19,37 retomaria sinal de alta com projeções nos 22,03 ou 26,35.</t>
  </si>
  <si>
    <t>SAPR4 está em tendência de alta pelas médias de 21 e 200 dias e vai mantendo sinal de força altista. Acima dos 7,87 pode buscar projeções nos 8,83 ou 10,34. Teria sinal de realização na perda dos 7,71 mirando os 6,38 ou 5,62.</t>
  </si>
  <si>
    <t>SAPR11 está em tendência de alta pelas médias de 21 e 200 dias e vai mantendo sinal de força altista. Acima dos 40,74 pode buscar projeções nos 45,94 ou 54,31. Teria sinal de realização na perda dos 39,95 mirando os 32,39 ou 28,2.</t>
  </si>
  <si>
    <t>SANB3 está em clara tendência de baixa pelas médias de 21 e 200 dias e segue em movimento de baixa. Abaixo dos 13,71 pode buscar suportes 13,29 ou 12,87. Teria sinal de repique altista fechando acima dos 14,27 mirando resistências em 15,06 ou 15,89.</t>
  </si>
  <si>
    <t>SANB4 está em clara tendência de baixa pelas médias de 21 e 200 dias e segue em movimento de baixa. Abaixo dos 13,61 pode buscar suportes 13,16 ou 12,72. Teria sinal de repique altista fechando acima dos 14,2 mirando resistências em 15,04 ou 15,92.</t>
  </si>
  <si>
    <t>SANB11 está em clara tendência de baixa pelas médias de 21 e 200 dias e segue em movimento de baixa. Abaixo dos 27,34 pode buscar suportes 26,48 ou 25,62. Teria sinal de repique altista fechando acima dos 28,51 mirando resistências em 30,12 ou 31,83.</t>
  </si>
  <si>
    <t>SMTO3 está em tendência de alta pelas médias de 21 e 200 dias e vai mantendo sinal de força altista. Acima dos 21,91 pode buscar projeções nos 24,87 ou 29,67. Teria sinal de realização na perda dos 20,52 mirando os 17,11 ou 15,62.</t>
  </si>
  <si>
    <t>SHUL4 está em tendência de alta pelas médias de 21 e 200 dias e vai mantendo sinal de força altista. Acima dos 5,16 pode buscar projeções nos 5,35 ou 6,06. Teria sinal de realização na perda dos 5 mirando os 4,2 ou 3,84. O padrão de volume favorece a alta.</t>
  </si>
  <si>
    <t>S1TX34 está em tendência de baixa pelas médias de 21 e 200 dias, mas começa a dar sinais de repiques de alta. Acima dos 62 teria sinal de repique altista mirando resistências nos 89,59 ou 108,56. Já uma perda dos 58,88 traria de volta o sinal de baixa projetando de 49,39 a 39,9. O IFR sobrevendido alerta para recuperações se superar 62</t>
  </si>
  <si>
    <t>SEER3 está em tendência de alta pelas médias de 21 e 200 dias e vai mantendo sinal de força altista. Acima dos 18,06 pode buscar projeções nos 21,35 ou 26,68. Teria sinal de realização na perda dos 16,84 mirando os 12,73 ou 11,08.</t>
  </si>
  <si>
    <t>CSNA3 está em tendência de baixa pelas médias de 21 e 200 dias, mas começa a dar sinais de repiques de alta. Acima dos 6,06 teria sinal de repique altista mirando resistências nos 6,83 ou 7,8. Já uma perda dos 5,76 traria de volta o sinal de baixa projetando de 5,25 a 4,76.</t>
  </si>
  <si>
    <t>SIMH3 está em tendência de alta pelas médias de 21 e 200 dias e vai mantendo sinal de força altista. Acima dos 15,9 pode buscar projeções nos 17,27 ou 23,17. Teria sinal de realização na perda dos 14,95 mirando os 7,72 ou 4,76. O padrão de volume favorece a alta. O IFR sobrecomprado alerta realizações se perder 14,95.</t>
  </si>
  <si>
    <t>SKHY34 está em tendência de baixa pelas médias de 21 e 200 dias, mas começa a dar sinais de repiques de alta. Acima dos 46,2 teria sinal de repique altista mirando resistências nos 65,2 ou 78,8. Já uma perda dos 43,18 traria de volta o sinal de baixa projetando de 36,37 a 29,57.</t>
  </si>
  <si>
    <t>SLCE3 apesar de estar em tendência de alta no longo prazo pela média de 200 dias, no curto prazo está em realização. Abaixo dos 16,52 pode seguir em baixa no curto prazo mirando suportes em 16,02 ou 15,53. Teria sinal de retomada altista fechando acima dos 17,1 mirando resistências em 18,12 ou 19,1.</t>
  </si>
  <si>
    <t>SMFT3 está em tendência de alta pelas médias de 21 e 200 dias e vai mantendo sinal de força altista. Acima dos 25,57 pode buscar projeções nos 31,14 ou 40,16. Teria sinal de realização na perda dos 24,74 mirando os 16,55 ou 13,76. O padrão de volume favorece a alta. O IFR sobrecomprado alerta realizações se perder 24,74.</t>
  </si>
  <si>
    <t>SPCX34 está em tendência de baixa pelas médias de 21 e 200 dias, mas começa a dar sinais de repiques de alta. Acima dos 50,94 teria sinal de repique altista mirando resistências nos 58,47 ou 65,25. Já uma perda dos 47,49 traria de volta o sinal de baixa projetando de 44,09 a 40,7.</t>
  </si>
  <si>
    <t>STOC34 apesar de estar em tendência de baixa no longo prazo pela média de 200 dias, no curto prazo está com sinal de recuperação favorecendo repiques de alta. Acima dos 62,19 pode seguir repique altista na direção resistências nos 71,65 ou 86,97. Caso perca os 56,72 teria sinal de baixa projetando de 46,87 a 42,13.</t>
  </si>
  <si>
    <t>M2ST34 está em clara tendência de baixa pelas médias de 21 e 200 dias e segue em movimento de baixa. Abaixo dos 9,71 pode buscar suportes 8,78 ou 7,86. Teria sinal de repique altista fechando acima dos 10,17 mirando resistências em 12,69 ou 14,53.</t>
  </si>
  <si>
    <t>SUZB3 está em clara tendência de baixa pelas médias de 21 e 200 dias e segue em movimento de baixa. Abaixo dos 42,42 pode buscar suportes 40,6 ou 38,1. Teria sinal de repique altista fechando acima dos 43,35 mirando resistências em 48,69 ou 53,68.</t>
  </si>
  <si>
    <t>SYNE3 apesar de estar em tendência de baixa no longo prazo pela média de 200 dias, no curto prazo está com sinal de recuperação favorecendo repiques de alta. Acima dos 3,86 pode seguir repique altista na direção resistências nos 4,11 ou 4,49. Caso perca os 3,72 teria sinal de baixa projetando de 3,48 a 3,28. O padrão de volume favorece a alta.</t>
  </si>
  <si>
    <t>TAEE3</t>
  </si>
  <si>
    <t>TAEE3 está em tendência de alta pelas médias de 21 e 200 dias e vai mantendo sinal de força altista. Acima dos 14,86 pode buscar projeções nos 15,4 ou 16,81. Teria sinal de realização na perda dos 14,46 mirando os 13,11 ou 12,4.</t>
  </si>
  <si>
    <t>TAEE4 está em tendência de alta pelas médias de 21 e 200 dias e vai mantendo sinal de força altista. Acima dos 15,16 pode buscar projeções nos 15,71 ou 17,13. Teria sinal de realização na perda dos 14,83 mirando os 13,41 ou 12,69.</t>
  </si>
  <si>
    <t>TAEE11 está em tendência de alta pelas médias de 21 e 200 dias, mas começa a dar sinal de possível realização. Abaixo dos 44,22 poderia realizar na direção dos suportes 39,77 ou 37,56. Caso supere os 45,28 retomaria sinal de alta com projeções nos 46,91 ou 51,32.</t>
  </si>
  <si>
    <t>TSMC34 está em tendência de alta no longo prazo, teve uma correção no curto prazo, mas pode estar retomando sinal de altas. Acima dos 269,8 pode buscar 309,32 ou 341,35. Abaixo dos 257,49 retomaria sinal de realização mirando suportes em 241,47 ou 225,45. O IFR sobrevendido alerta para recuperações se superar 269,8</t>
  </si>
  <si>
    <t>TASA4 está em tendência de alta pelas médias de 21 e 200 dias e vai mantendo sinal de força altista. Acima dos 10,06 pode buscar projeções nos 11,7 ou 14,36. Teria sinal de realização na perda dos 8,51 mirando os 7,4 ou 6,57. O padrão de volume favorece a alta.</t>
  </si>
  <si>
    <t>TGMA3 está em tendência de alta pelas médias de 21 e 200 dias e vai mantendo sinal de força altista. Acima dos 48,6 pode buscar projeções nos 57,03 ou 70,68. Teria sinal de realização na perda dos 47,95 mirando os 34,95 ou 30,73. O IFR sobrecomprado alerta realizações se perder 47,95.</t>
  </si>
  <si>
    <t>VIVT3 apesar de estar em tendência de baixa no longo prazo pela média de 200 dias, no curto prazo está com sinal de recuperação favorecendo repiques de alta. Acima dos 32,45 pode seguir repique altista na direção resistências nos 34,41 ou 37,59. Caso perca os 31,5 teria sinal de baixa projetando de 29,27 a 28,28.</t>
  </si>
  <si>
    <t>TEND3 está em tendência de baixa pelas médias de 21 e 200 dias, mas começa a dar sinais de repiques de alta. Acima dos 27,85 teria sinal de repique altista mirando resistências nos 32,01 ou 35,84. Já uma perda dos 25,8 traria de volta o sinal de baixa projetando de 23,88 a 21,96.</t>
  </si>
  <si>
    <t>TSLA34 está em tendência de baixa pelas médias de 21 e 200 dias, mas começa a dar sinais de repiques de alta. Acima dos 58,43 teria sinal de repique altista mirando resistências nos 62,8 ou 67,36. Já uma perda dos 55,42 traria de volta o sinal de baixa projetando de 53,13 a 50,85.</t>
  </si>
  <si>
    <t>TIMS3 está em tendência de baixa pela média de 200 dias, a parece ter completado movimento de repique de alta de curto prazo e pode estar retomando o movimento baixista. Abaixo dos 17,9 pode seguir em queda na direção dos suportes 17,23 ou 16,57. Teria sinal de repique altista fechando acima dos 19,11 mirando resistências em 20,05 ou 21,37.</t>
  </si>
  <si>
    <t>TOTS3 está em tendência de alta pelas médias de 21 e 200 dias e vai mantendo sinal de força altista. Acima dos 42,71 pode buscar projeções nos 48,59 ou 58,11. Teria sinal de realização na perda dos 40,57 mirando os 33,19 ou 30,24.</t>
  </si>
  <si>
    <t>TFCO4 apesar de estar em tendência de baixa no longo prazo pela média de 200 dias, no curto prazo está com sinal de recuperação favorecendo repiques de alta. Acima dos 14,18 pode seguir repique altista na direção resistências nos 16,18 ou 18,26. Caso perca os 13,89 teria sinal de baixa projetando de 12,81 a 11,76.</t>
  </si>
  <si>
    <t>TRIS3 está em tendência de alta pelas médias de 21 e 200 dias e vai mantendo sinal de força altista. Acima dos 6,88 pode buscar projeções nos 8,17 ou 10,27. Teria sinal de realização na perda dos 6,32 mirando os 4,78 ou 4,13.</t>
  </si>
  <si>
    <t>TUPY3 está em tendência de alta pelas médias de 21 e 200 dias e vai mantendo sinal de força altista. Acima dos 20,65 pode buscar projeções nos 23,68 ou 28,59. Teria sinal de realização na perda dos 19,82 mirando os 15,74 ou 14,22.</t>
  </si>
  <si>
    <t>U1BE34 está em clara tendência de baixa pelas médias de 21 e 200 dias e segue em movimento de baixa. Abaixo dos 88 pode buscar suportes 84,8 ou 82,26. Teria sinal de repique altista fechando acima dos 89,37 mirando resistências em 92,99 ou 98,05.</t>
  </si>
  <si>
    <t>UGPA3 está em tendência de alta pelas médias de 21 e 200 dias, mas começa a dar sinal de possível realização. Abaixo dos 38,52 poderia realizar na direção dos suportes 36,11 ou 34,59. Caso supere os 39,64 retomaria sinal de alta com projeções nos 41 ou 44,02.</t>
  </si>
  <si>
    <t>FIQE3 está em tendência de alta pelas médias de 21 e 200 dias, mas começa a dar sinal de possível realização. Abaixo dos 6,17 poderia realizar na direção dos suportes 4,91 ou 4,47. Caso supere os 6,32 retomaria sinal de alta com projeções nos 7,19 ou 8,6. O IFR sobrecomprado alerta realizações se perder 6,17.</t>
  </si>
  <si>
    <t>UNIP6 apesar de estar em tendência de baixa no longo prazo pela média de 200 dias, no curto prazo está com sinal de recuperação favorecendo repiques de alta. Acima dos 62 pode seguir repique altista na direção resistências nos 65,87 ou 72,14. Caso perca os 59,78 teria sinal de baixa projetando de 55,73 a 53,79.</t>
  </si>
  <si>
    <t>USIM3 está em clara tendência de baixa pelas médias de 21 e 200 dias e segue em movimento de baixa. Abaixo dos 6,22 pode buscar suportes 5,86 ou 5,51. Teria sinal de repique altista fechando acima dos 6,62 mirando resistências em 7,36 ou 8,06.</t>
  </si>
  <si>
    <t>USIM5 está em clara tendência de baixa pelas médias de 21 e 200 dias e segue em movimento de baixa. Abaixo dos 6,59 pode buscar suportes 6,2 ou 5,82. Teria sinal de repique altista fechando acima dos 6,85 mirando resistências em 7,83 ou 8,59.</t>
  </si>
  <si>
    <t>VALE3 está em tendência de baixa pelas médias de 21 e 200 dias, mas começa a dar sinais de repiques de alta. Acima dos 67,55 teria sinal de repique altista mirando resistências nos 74,27 ou 79,55. Já uma perda dos 65,72 traria de volta o sinal de baixa projetando de 63,07 a 60,43. O IFR sobrevendido alerta para recuperações se superar 67,55</t>
  </si>
  <si>
    <t>VLID3 está em tendência de alta pelas médias de 21 e 200 dias e vai mantendo sinal de força altista. Acima dos 20,49 pode buscar projeções nos 22,62 ou 26,08. Teria sinal de realização na perda dos 19,06 mirando os 17,03 ou 15,96.</t>
  </si>
  <si>
    <t>VAMO3 está em tendência de alta pelas médias de 21 e 200 dias e vai mantendo sinal de força altista. Acima dos 6,19 pode buscar projeções nos 6,97 ou 9,13. Teria sinal de realização na perda dos 5,8 mirando os 3,46 ou 2,37.</t>
  </si>
  <si>
    <t>VBBR3 apesar de estar em tendência de alta no longo prazo pela média de 200 dias, no curto prazo está em realização. Abaixo dos 35,73 pode seguir em baixa no curto prazo mirando suportes em 34,01 ou 32,3. Teria sinal de retomada altista fechando acima dos 36,76 mirando resistências em 41,27 ou 44,69.</t>
  </si>
  <si>
    <t>Visa Inc</t>
  </si>
  <si>
    <t>VISA34</t>
  </si>
  <si>
    <t>VISA34 está em tendência de alta pelas médias de 21 e 200 dias e vai mantendo sinal de força altista. Acima dos 102,95 pode buscar projeções nos 111,26 ou 124,71. Teria sinal de realização na perda dos 100,47 mirando os 89,5 ou 85,34. O IFR sobrecomprado alerta realizações se perder 100,47.</t>
  </si>
  <si>
    <t>VTRU3 está em tendência de alta pelas médias de 21 e 200 dias e vai mantendo sinal de força altista. Acima dos 20,42 pode buscar projeções nos 23,95 ou 29,67. Teria sinal de realização na perda dos 19,64 mirando os 14,7 ou 12,93. O padrão de volume favorece a alta. O IFR sobrecomprado alerta realizações se perder 19,64.</t>
  </si>
  <si>
    <t>VIVA3 está em tendência de alta pelas médias de 21 e 200 dias e vai mantendo sinal de força altista. Acima dos 27,5 pode buscar projeções nos 29,99 ou 35,41. Teria sinal de realização na perda dos 26,9 mirando os 21,21 ou 18,49.</t>
  </si>
  <si>
    <t>VVEO3 apesar de estar em tendência de baixa no longo prazo pela média de 200 dias, no curto prazo está com sinal de recuperação favorecendo repiques de alta. Acima dos 1,09 pode seguir repique altista na direção resistências nos 1,31 ou 1,67. Caso perca os 0,98 teria sinal de baixa projetando de 0,73 a 0,61. O padrão de volume favorece a alta. O IFR sobrecomprado alerta realizações se perder 0,98.</t>
  </si>
  <si>
    <t>VULC3 apesar de estar em tendência de baixa no longo prazo pela média de 200 dias, no curto prazo está com sinal de recuperação favorecendo repiques de alta. Acima dos 15,6 pode seguir repique altista na direção resistências nos 16,6 ou 18,7. Caso perca os 15,1 teria sinal de baixa projetando de 13,2 a 12,14.</t>
  </si>
  <si>
    <t>DISB34 está em tendência de alta pelas médias de 21 e 200 dias, mas começa a dar sinal de possível realização. Abaixo dos 36,8 poderia realizar na direção dos suportes 33,5 ou 32,05. Caso supere os 38,18 retomaria sinal de alta com projeções nos 41,07 ou 45,75.</t>
  </si>
  <si>
    <t>WEGE3 está em clara tendência de baixa pelas médias de 21 e 200 dias e segue em movimento de baixa. Abaixo dos 47,37 pode buscar suportes 45,71 ou 44,06. Teria sinal de repique altista fechando acima dos 48,44 mirando resistências em 52,71 ou 56,01. O IFR sobrevendido alerta para recuperações se superar 48,44</t>
  </si>
  <si>
    <t>Wells Fargo &amp; Company</t>
  </si>
  <si>
    <t>WFCO34</t>
  </si>
  <si>
    <t>WFCO34 está em clara tendência de baixa pelas médias de 21 e 200 dias e segue em movimento de baixa. Abaixo dos 103,06 pode buscar suportes 98,38 ou 94,48. Teria sinal de repique altista fechando acima dos 105,65 mirando resistências em 111 ou 118,79.</t>
  </si>
  <si>
    <t>W1DC34 está em tendência de baixa pelas médias de 21 e 200 dias, mas começa a dar sinais de repiques de alta. Acima dos 1793,33 teria sinal de repique altista mirando resistências nos 2450,89 ou 2918,52. Já uma perda dos 1694,2 traria de volta o sinal de baixa projetando de 1460,38 a 1226,56. O IFR sobrevendido alerta para recuperações se superar 1793,33</t>
  </si>
  <si>
    <t>WIZC3 está em tendência de alta pelas médias de 21 e 200 dias e vai mantendo sinal de força altista. Acima dos 9,18 pode buscar projeções nos 10,11 ou 11,62. Teria sinal de realização na perda dos 8,89 mirando os 7,67 ou 7,2. O padrão de volume favorece a alta. O IFR sobrecomprado alerta realizações se perder 8,89.</t>
  </si>
  <si>
    <t>YDUQ3 está em tendência de alta pelas médias de 21 e 200 dias e vai mantendo sinal de força altista. Acima dos 14,87 pode buscar projeções nos 17,66 ou 22,19. Teria sinal de realização na perda dos 13,8 mirando os 10,34 ou 8,94. O IFR sobrecomprado alerta realizações se perder 13,8.</t>
  </si>
  <si>
    <t>BREW11 está em tendência de alta pelas médias de 21 e 200 dias e vai mantendo sinal de força altista. Acima dos 168,54 pode buscar projeções nos 173,54 ou 191,4. Teria sinal de realização na perda dos 167,42 mirando os 144,64 ou 135,7. O padrão de volume favorece a alta.</t>
  </si>
  <si>
    <t>BCIC11 está em tendência de alta pelas médias de 21 e 200 dias e vai mantendo sinal de força altista. Acima dos 157,88 pode buscar projeções nos 162,37 ou 179,29. Teria sinal de realização na perda dos 157,36 mirando os 134,98 ou 126,51. O padrão de volume favorece a alta.</t>
  </si>
  <si>
    <t>BDEF11 está em tendência de alta pelas médias de 21 e 200 dias e vai mantendo sinal de força altista. Acima dos 191,7 pode buscar projeções nos 197,6 ou 218,34. Teria sinal de realização na perda dos 190,1 mirando os 164,04 ou 153,66. O padrão de volume favorece a alta.</t>
  </si>
  <si>
    <t>DOLA11 está em clara tendência de baixa pelas médias de 21 e 200 dias e segue em movimento de baixa. Abaixo dos 10,06 pode buscar suportes 9,88 ou 9,7. Teria sinal de repique altista fechando acima dos 10,13 mirando resistências em 10,44 ou 10,78.</t>
  </si>
  <si>
    <t>BBOV11 está em tendência de alta pelas médias de 21 e 200 dias, mas começa a dar sinal de possível realização. Abaixo dos 107,53 poderia realizar na direção dos suportes 95,39 ou 90,41. Caso supere os 109,38 retomaria sinal de alta com projeções nos 111,5 ou 121,45.</t>
  </si>
  <si>
    <t>BIEU39 está em clara tendência de baixa pelas médias de 21 e 200 dias e segue em movimento de baixa. Abaixo dos 61,68 pode buscar suportes 60,06 ou 58,16. Teria sinal de repique altista fechando acima dos 66,18 mirando resistências em 69,96 ou 76,08.</t>
  </si>
  <si>
    <t>DOLB11 apesar de estar em tendência de alta no longo prazo pela média de 200 dias, no curto prazo está em realização. Abaixo dos 95,92 pode seguir em baixa no curto prazo mirando suportes em 93,42 ou 91,64. Teria sinal de retomada altista fechando acima dos 96,22 mirando resistências em 99,18 ou 102,73.</t>
  </si>
  <si>
    <t>SPBZ11 está em tendência de alta no longo prazo, teve uma correção no curto prazo, mas pode estar retomando sinal de altas. Acima dos 124,23 pode buscar 125,75 ou 129,24. Abaixo dos 123,54 retomaria sinal de realização mirando suportes em 120,09 ou 118,34.</t>
  </si>
  <si>
    <t>Btgp Bzeq</t>
  </si>
  <si>
    <t>BZEQ11</t>
  </si>
  <si>
    <t>BZEQ11 está em tendência de baixa pela média de 200 dias, a parece ter completado movimento de repique de alta de curto prazo e pode estar retomando o movimento baixista. Abaixo dos 115,69 pode seguir em queda na direção dos suportes 102,83 ou 97,52. Teria sinal de repique altista fechando acima dos 117,48 mirando resistências em 120 ou 130,61.</t>
  </si>
  <si>
    <t>Btgp Golb</t>
  </si>
  <si>
    <t>GOLB11</t>
  </si>
  <si>
    <t>GOLB11 está em clara tendência de baixa pelas médias de 21 e 200 dias e segue em movimento de baixa. Abaixo dos 103,4 pode buscar suportes 100,87 ou 98,35. Teria sinal de repique altista fechando acima dos 106,9 mirando resistências em 111,56 ou 116,6.</t>
  </si>
  <si>
    <t>AUVP11 está em tendência de alta pelas médias de 21 e 200 dias, mas começa a dar sinal de possível realização. Abaixo dos 149,59 poderia realizar na direção dos suportes 128,45 ou 120,58. Caso supere os 153,91 retomaria sinal de alta com projeções nos 169,64 ou 195,1.</t>
  </si>
  <si>
    <t>BOVB11 está em tendência de alta pelas médias de 21 e 200 dias, mas começa a dar sinal de possível realização. Abaixo dos 209,62 poderia realizar na direção dos suportes 186,59 ou 177,69. Caso supere os 215,38 retomaria sinal de alta com projeções nos 233,17 ou 261,96.</t>
  </si>
  <si>
    <t>COIN11 está em tendência de alta no longo prazo, teve uma correção no curto prazo, mas pode estar retomando sinal de altas. Acima dos 44,39 pode buscar 47,71 ou 50,88. Abaixo dos 43,7 retomaria sinal de realização mirando suportes em 42,58 ou 40,99.</t>
  </si>
  <si>
    <t>SPYI11 apesar de estar em tendência de alta no longo prazo pela média de 200 dias, no curto prazo está em realização. Abaixo dos 104,89 pode seguir em baixa no curto prazo mirando suportes em 103,12 ou 101,36. Teria sinal de retomada altista fechando acima dos 107,79 mirando resistências em 110,59 ou 114,11.</t>
  </si>
  <si>
    <t>QQQI11 está em tendência de alta no longo prazo, teve uma correção no curto prazo, mas pode estar retomando sinal de altas. Acima dos 94,3 pode buscar 100,5 ou 105,41. Abaixo dos 92,54 retomaria sinal de realização mirando suportes em 90,08 ou 87,62.</t>
  </si>
  <si>
    <t>BITH11 está em tendência de alta no longo prazo, teve uma correção no curto prazo, mas pode estar retomando sinal de altas. Acima dos 93,99 pode buscar 102,46 ou 109,72. Abaixo dos 90,7 retomaria sinal de realização mirando suportes em 87,06 ou 83,43.</t>
  </si>
  <si>
    <t>ETHE11 apesar de estar em tendência de alta no longo prazo pela média de 200 dias, no curto prazo está em realização. Abaixo dos 34,01 pode seguir em baixa no curto prazo mirando suportes em 31,6 ou 29,2. Teria sinal de retomada altista fechando acima dos 35,76 mirando resistências em 41,79 ou 46,59.</t>
  </si>
  <si>
    <t>HASH11 apesar de estar em tendência de alta no longo prazo pela média de 200 dias, no curto prazo está em realização. Abaixo dos 51,86 pode seguir em baixa no curto prazo mirando suportes em 49,45 ou 47,05. Teria sinal de retomada altista fechando acima dos 54 mirando resistências em 59,64 ou 64,44.</t>
  </si>
  <si>
    <t>CHIP11 está em tendência de alta no longo prazo, teve uma correção no curto prazo, mas pode estar retomando sinal de altas. Acima dos 34,8 pode buscar 40,93 ou 45,45. Abaixo dos 33,6 retomaria sinal de realização mirando suportes em 31,33 ou 29,07. O IFR sobrevendido alerta para recuperações se superar 34,8</t>
  </si>
  <si>
    <t>HODL11 apesar de estar em tendência de alta no longo prazo pela média de 200 dias, no curto prazo está em realização. Abaixo dos 67,7 pode seguir em baixa no curto prazo mirando suportes em 64,84 ou 61,98. Teria sinal de retomada altista fechando acima dos 70,36 mirando resistências em 76,94 ou 82,65.</t>
  </si>
  <si>
    <t>WRLD11 apesar de estar em tendência de alta no longo prazo pela média de 200 dias, no curto prazo está em realização. Abaixo dos 143,21 pode seguir em baixa no curto prazo mirando suportes em 140,8 ou 138,39. Teria sinal de retomada altista fechando acima dos 144,55 mirando resistências em 151 ou 155,81.</t>
  </si>
  <si>
    <t>BTER11 está em tendência de baixa pela média de 200 dias, a parece ter completado movimento de repique de alta de curto prazo e pode estar retomando o movimento baixista. Abaixo dos 23,72 pode seguir em queda na direção dos suportes 20,83 ou 19,23. Teria sinal de repique altista fechando acima dos 24,16 mirando resistências em 25,99 ou 29,17.</t>
  </si>
  <si>
    <t>GPUS11 apesar de estar em tendência de alta no longo prazo pela média de 200 dias, no curto prazo está em realização. Abaixo dos 116,21 pode seguir em baixa no curto prazo mirando suportes em 113,75 ou 111,3. Teria sinal de retomada altista fechando acima dos 118,5 mirando resistências em 124,14 ou 129,04.</t>
  </si>
  <si>
    <t>UTLL11 está em tendência de alta pelas médias de 21 e 200 dias, mas começa a dar sinal de possível realização. Abaixo dos 140,28 poderia realizar na direção dos suportes 121,7 ou 114. Caso supere os 146,6 retomaria sinal de alta com projeções nos 161,98 ou 186,88.</t>
  </si>
  <si>
    <t>VWRA11 apesar de estar em tendência de alta no longo prazo pela média de 200 dias, no curto prazo está em realização. Abaixo dos 110 pode seguir em baixa no curto prazo mirando suportes em 108,14 ou 106,28. Teria sinal de retomada altista fechando acima dos 111,13 mirando resistências em 116,01 ou 119,72.</t>
  </si>
  <si>
    <t>BTLT39 está em clara tendência de baixa pelas médias de 21 e 200 dias e segue em movimento de baixa. Abaixo dos 26,68 pode buscar suportes 25,42 ou 24,46. Teria sinal de repique altista fechando acima dos 27,24 mirando resistências em 28,51 ou 30,41.</t>
  </si>
  <si>
    <t>IBIT39 apesar de estar em tendência de alta no longo prazo pela média de 200 dias, no curto prazo está em realização. Abaixo dos 75,88 pode seguir em baixa no curto prazo mirando suportes em 72,75 ou 69,62. Teria sinal de retomada altista fechando acima dos 78,74 mirando resistências em 86 ou 92,25.</t>
  </si>
  <si>
    <t>BOVA11 está em tendência de alta pelas médias de 21 e 200 dias e vai mantendo sinal de força altista. Acima dos 207 pode buscar projeções nos 224,5 ou 252,82. Teria sinal de realização na perda dos 201,02 mirando os 178,68 ou 169,92.</t>
  </si>
  <si>
    <t>iShares Core S&amp;P 500 Index</t>
  </si>
  <si>
    <t>BIVB39</t>
  </si>
  <si>
    <t>BIVB39 apesar de estar em tendência de alta no longo prazo pela média de 200 dias, no curto prazo está em realização. Abaixo dos 95,95 pode seguir em baixa no curto prazo mirando suportes em 94,25 ou 92,55. Teria sinal de retomada altista fechando acima dos 97,97 mirando resistências em 101,45 ou 104,84.</t>
  </si>
  <si>
    <t>EWBZ11 está em tendência de alta pelas médias de 21 e 200 dias e vai mantendo sinal de força altista. Acima dos 151,99 pode buscar projeções nos 156,1 ou 173,42. Teria sinal de realização na perda dos 150,71 mirando os 128,07 ou 119,4. O padrão de volume favorece a alta.</t>
  </si>
  <si>
    <t>iShares MSCI Acwi (All Country World Index)</t>
  </si>
  <si>
    <t>BACW39</t>
  </si>
  <si>
    <t>BACW39 está em tendência de alta no longo prazo, teve uma correção no curto prazo, mas pode estar retomando sinal de altas. Acima dos 80,28 pode buscar 84,29 ou 87,19. Abaixo dos 79,59 retomaria sinal de realização mirando suportes em 78,13 ou 76,68.</t>
  </si>
  <si>
    <t>IVVB11 apesar de estar em tendência de alta no longo prazo pela média de 200 dias, no curto prazo está em realização. Abaixo dos 437,9 pode seguir em baixa no curto prazo mirando suportes em 432,2 ou 424,34. Teria sinal de retomada altista fechando acima dos 441,66 mirando resistências em 457,62 ou 473,32.</t>
  </si>
  <si>
    <t>BSLV39 está em tendência de baixa pelas médias de 21 e 200 dias, mas começa a dar sinais de repiques de alta. Acima dos 87,51 teria sinal de repique altista mirando resistências nos 103,6 ou 115,66. Já uma perda dos 86,7 traria de volta o sinal de baixa projetando de 84,08 a 78,04.</t>
  </si>
  <si>
    <t>SMAL11 está em tendência de alta pelas médias de 21 e 200 dias e vai mantendo sinal de força altista. Acima dos 134,79 pode buscar projeções nos 139,8 ou 159,43. Teria sinal de realização na perda dos 131,9 mirando os 108,03 ou 98,21. O padrão de volume favorece a alta. O IFR sobrecomprado alerta realizações se perder 131,9.</t>
  </si>
  <si>
    <t>DIVD11 está em tendência de alta pelas médias de 21 e 200 dias, mas começa a dar sinal de possível realização. Abaixo dos 69,32 poderia realizar na direção dos suportes 62,21 ou 59,18. Caso supere os 72 retomaria sinal de alta com projeções nos 78,05 ou 87,84.</t>
  </si>
  <si>
    <t>BOVV11 está em tendência de alta pelas médias de 21 e 200 dias, mas começa a dar sinal de possível realização. Abaixo dos 211,03 poderia realizar na direção dos suportes 187,5 ou 178,07. Caso supere os 214,3 retomaria sinal de alta com projeções nos 218 ou 236,84.</t>
  </si>
  <si>
    <t>DIVO11 está em tendência de alta pelas médias de 21 e 200 dias, mas começa a dar sinal de possível realização. Abaixo dos 143,61 poderia realizar na direção dos suportes 128,8 ou 122,64. Caso supere os 148,71 retomaria sinal de alta com projeções nos 161,01 ou 180,92.</t>
  </si>
  <si>
    <t>FIND11 está em tendência de alta pelas médias de 21 e 200 dias e vai mantendo sinal de força altista. Acima dos 222,69 pode buscar projeções nos 234 ou 263,38. Teria sinal de realização na perda dos 219,02 mirando os 186,45 ou 171,75.</t>
  </si>
  <si>
    <t>MATB11 está em tendência de baixa pelas médias de 21 e 200 dias, mas começa a dar sinais de repiques de alta. Acima dos 62,47 teria sinal de repique altista mirando resistências nos 67,3 ou 71,29. Já uma perda dos 60,84 traria de volta o sinal de baixa projetando de 58,84 a 56,84.</t>
  </si>
  <si>
    <t>SMAC11 está em tendência de alta pelas médias de 21 e 200 dias e vai mantendo sinal de força altista. Acima dos 70,07 pode buscar projeções nos 72,76 ou 82,79. Teria sinal de realização na perda dos 68,34 mirando os 56,53 ou 51,51.</t>
  </si>
  <si>
    <t>SPXR11 está em tendência de alta no longo prazo, teve uma correção no curto prazo, mas pode estar retomando sinal de altas. Acima dos 76,54 pode buscar 77,98 ou 79,69. Abaixo dos 75,21 retomaria sinal de realização mirando suportes em 74,35 ou 73,49.</t>
  </si>
  <si>
    <t>SPXI11 apesar de estar em tendência de alta no longo prazo pela média de 200 dias, no curto prazo está em realização. Abaixo dos 52,66 pode seguir em baixa no curto prazo mirando suportes em 51,72 ou 50,78. Teria sinal de retomada altista fechando acima dos 53,81 mirando resistências em 55,69 ou 57,56.</t>
  </si>
  <si>
    <t>TECK11 está em tendência de alta no longo prazo, teve uma correção no curto prazo, mas pode estar retomando sinal de altas. Acima dos 124,55 pode buscar 131,37 ou 137,33. Abaixo dos 121,72 retomaria sinal de realização mirando suportes em 118,73 ou 115,75.</t>
  </si>
  <si>
    <t>UTLI11 está em tendência de baixa pela média de 200 dias, a parece ter completado movimento de repique de alta de curto prazo e pode estar retomando o movimento baixista. Abaixo dos 58,5 pode seguir em queda na direção dos suportes 50,39 ou 47,07. Teria sinal de repique altista fechando acima dos 59,78 mirando resistências em 61,13 ou 67,76.</t>
  </si>
  <si>
    <t>NSDV11 está em tendência de alta pelas médias de 21 e 200 dias, mas começa a dar sinal de possível realização. Abaixo dos 165,57 poderia realizar na direção dos suportes 151,74 ou 144,55. Caso supere os 169,05 retomaria sinal de alta com projeções nos 175 ou 189,37.</t>
  </si>
  <si>
    <t>NDIV11 está em tendência de alta pelas médias de 21 e 200 dias, mas começa a dar sinal de possível realização. Abaixo dos 131,13 poderia realizar na direção dos suportes 120,32 ou 114,62. Caso supere os 133,73 retomaria sinal de alta com projeções nos 138,74 ou 150,12.</t>
  </si>
  <si>
    <t>HIGH11 está em tendência de alta pelas médias de 21 e 200 dias e vai mantendo sinal de força altista. Acima dos 116,22 pode buscar projeções nos 136,73 ou 169,93. Teria sinal de realização na perda dos 106,79 mirando os 83,02 ou 72,76. O padrão de volume favorece a alta. O IFR sobrecomprado alerta realizações se perder 106,79.</t>
  </si>
  <si>
    <t>LVOL11 está em tendência de alta pelas médias de 21 e 200 dias, mas começa a dar sinal de possível realização. Abaixo dos 152,27 poderia realizar na direção dos suportes 137,64 ou 131,44. Caso supere os 157,69 retomaria sinal de alta com projeções nos 170,08 ou 190,13.</t>
  </si>
  <si>
    <t>IBOB11 está em tendência de alta pelas médias de 21 e 200 dias, mas começa a dar sinal de possível realização. Abaixo dos 168,6 poderia realizar na direção dos suportes 149,87 ou 142,53. Caso supere os 173,6 retomaria sinal de alta com projeções nos 188,26 ou 211,99.</t>
  </si>
  <si>
    <t>QBTC11 apesar de estar em tendência de alta no longo prazo pela média de 200 dias, no curto prazo está em realização. Abaixo dos 24,24 pode seguir em baixa no curto prazo mirando suportes em 23,29 ou 22,34. Teria sinal de retomada altista fechando acima dos 25,02 mirando resistências em 27,3 ou 29,19.</t>
  </si>
  <si>
    <t>QLBR11 está em tendência de alta pelas médias de 21 e 200 dias e vai mantendo sinal de força altista. Acima dos 146,7 pode buscar projeções nos 166,13 ou 197,58. Teria sinal de realização na perda dos 138,92 mirando os 115,25 ou 105,53. O padrão de volume favorece a alta. O IFR sobrecomprado alerta realizações se perder 138,92.</t>
  </si>
  <si>
    <t>Trd Spx Usd Ci</t>
  </si>
  <si>
    <t>SPXU11</t>
  </si>
  <si>
    <t>SPXU11 apesar de estar em tendência de alta no longo prazo pela média de 200 dias, no curto prazo está em realização. Abaixo dos 16,5 pode seguir em baixa no curto prazo mirando suportes em 16,03 ou 15,56. Teria sinal de retomada altista fechando acima dos 16,75 mirando resistências em 18,01 ou 18,94.</t>
  </si>
  <si>
    <t>ACWI11 apesar de estar em tendência de alta no longo prazo pela média de 200 dias, no curto prazo está em realização. Abaixo dos 16,65 pode seguir em baixa no curto prazo mirando suportes em 16,32 ou 16. Teria sinal de retomada altista fechando acima dos 16,93 mirando resistências em 17,7 ou 18,34.</t>
  </si>
  <si>
    <t>Trend China</t>
  </si>
  <si>
    <t>XINA11</t>
  </si>
  <si>
    <t>XINA11 está em clara tendência de baixa pelas médias de 21 e 200 dias e segue em movimento de baixa. Abaixo dos 6,63 pode buscar suportes 6,43 ou 6,24. Teria sinal de repique altista fechando acima dos 6,74 mirando resistências em 7,26 ou 7,64.</t>
  </si>
  <si>
    <t>DOLX11 está em clara tendência de baixa pelas médias de 21 e 200 dias e segue em movimento de baixa. Abaixo dos 46,97 pode buscar suportes 45,7 ou 43,84. Teria sinal de repique altista fechando acima dos 47,33 mirando resistências em 51,7 ou 55,4.</t>
  </si>
  <si>
    <t>BOVX11 está em tendência de alta pelas médias de 21 e 200 dias, mas começa a dar sinal de possível realização. Abaixo dos 21,01 poderia realizar na direção dos suportes 18,65 ou 17,69. Caso supere os 21,35 retomaria sinal de alta com projeções nos 21,73 ou 23,63.</t>
  </si>
  <si>
    <t>NASD11 está em tendência de alta no longo prazo, teve uma correção no curto prazo, mas pode estar retomando sinal de altas. Acima dos 20,96 pode buscar 22,6 ou 23,86. Abaixo dos 20,56 retomaria sinal de realização mirando suportes em 19,92 ou 19,29.</t>
  </si>
  <si>
    <t>GOLD11 está em clara tendência de baixa pelas médias de 21 e 200 dias e segue em movimento de baixa. Abaixo dos 21,66 pode buscar suportes 21,1 ou 20,43. Teria sinal de repique altista fechando acima dos 21,89 mirando resistências em 23,25 ou 24,57.</t>
  </si>
  <si>
    <t>Trend Ouro H</t>
  </si>
  <si>
    <t>GOLX11</t>
  </si>
  <si>
    <t>GOLX11 está em clara tendência de baixa pelas médias de 21 e 200 dias e segue em movimento de baixa. Abaixo dos 49,55 pode buscar suportes 48 ou 46,7. Teria sinal de repique altista fechando acima dos 50,36 mirando resistências em 52,2 ou 54,79.</t>
  </si>
  <si>
    <t>Trend Small</t>
  </si>
  <si>
    <t>XCAP11</t>
  </si>
  <si>
    <t>XCAP11 apesar de estar em tendência de baixa no longo prazo pela média de 200 dias, no curto prazo está com sinal de recuperação favorecendo repiques de alta. Acima dos 63,33 pode seguir repique altista na direção resistências nos 65,9 ou 75,02. Caso perca os 62,63 teria sinal de baixa projetando de 51,13 a 46,56. O padrão de volume favorece a alta. O IFR sobrecomprado alerta realizações se perder 62,63.</t>
  </si>
  <si>
    <t>SPXH11 está em tendência de alta no longo prazo, teve uma correção no curto prazo, mas pode estar retomando sinal de altas. Acima dos 60,92 pode buscar 62,25 ou 64,41. Abaixo dos 58,76 retomaria sinal de realização mirando suportes em 58,09 ou 57,42.</t>
  </si>
  <si>
    <t>UTEC11 está em tendência de alta no longo prazo, teve uma correção no curto prazo, mas pode estar retomando sinal de altas. Acima dos 29,08 pode buscar 31,95 ou 34,07. Abaixo dos 28,51 retomaria sinal de realização mirando suportes em 27,44 ou 26,38. O IFR sobrevendido alerta para recuperações se superar 29,08</t>
  </si>
  <si>
    <t>Vaneck Gold Miners ETF</t>
  </si>
  <si>
    <t>GDXB39</t>
  </si>
  <si>
    <t>GDXB39 está em clara tendência de baixa pelas médias de 21 e 200 dias e segue em movimento de baixa. Abaixo dos 145,94 pode buscar suportes 138,6 ou 129,79. Teria sinal de repique altista fechando acima dos 146,8 mirando resistências em 167,09 ou 184,69.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</si>
</sst>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2" zoomScaleNormal="100" workbookViewId="0">
      <selection activeCell="C17" sqref="C17:R336"/>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201</v>
      </c>
      <c r="X3" s="50">
        <f>X7-X10</f>
        <v>64</v>
      </c>
      <c r="Y3" s="51">
        <f>W3/(X3+W3)</f>
        <v>0.7584905660377359</v>
      </c>
      <c r="Z3" s="35" t="s">
        <v>11</v>
      </c>
    </row>
    <row r="4" spans="2:28" ht="15" customHeight="1" x14ac:dyDescent="0.25">
      <c r="B4" s="3"/>
      <c r="C4" s="26"/>
      <c r="D4" s="27"/>
      <c r="E4" s="27"/>
      <c r="F4" s="27"/>
      <c r="G4" s="27"/>
      <c r="H4" s="27"/>
      <c r="I4" s="27"/>
      <c r="J4" s="27"/>
      <c r="K4" s="27"/>
      <c r="L4" s="27"/>
      <c r="M4" s="27"/>
      <c r="N4" s="27"/>
      <c r="O4" s="28"/>
      <c r="P4" s="53"/>
      <c r="Q4" s="27"/>
      <c r="R4" s="29"/>
      <c r="S4" s="20"/>
      <c r="Y4" s="52">
        <f>U10</f>
        <v>0.26</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214</v>
      </c>
      <c r="X7" s="33">
        <f>COUNTIF($Q$17:$Q$352,"Baixa")</f>
        <v>101</v>
      </c>
      <c r="Y7" s="33"/>
      <c r="Z7" s="33">
        <f>W7+X7</f>
        <v>315</v>
      </c>
    </row>
    <row r="8" spans="2:28" ht="15" customHeight="1" x14ac:dyDescent="0.25">
      <c r="B8" s="3"/>
      <c r="C8" s="26"/>
      <c r="D8" s="27"/>
      <c r="E8" s="27"/>
      <c r="F8" s="27"/>
      <c r="G8" s="27"/>
      <c r="H8" s="27"/>
      <c r="I8" s="27"/>
      <c r="J8" s="27"/>
      <c r="K8" s="27"/>
      <c r="L8" s="27"/>
      <c r="M8" s="27"/>
      <c r="N8" s="27"/>
      <c r="O8" s="28"/>
      <c r="P8" s="53"/>
      <c r="Q8" s="27"/>
      <c r="R8" s="29"/>
      <c r="S8" s="20"/>
      <c r="W8" s="34">
        <f>W7/Z7</f>
        <v>0.67936507936507939</v>
      </c>
      <c r="X8" s="34">
        <f>X7/Z7</f>
        <v>0.32063492063492066</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50</v>
      </c>
      <c r="V9" s="49" t="s">
        <v>14</v>
      </c>
      <c r="W9" s="45">
        <f>SUMIF(D17:D352,"=*34*",E17:E352)/U9</f>
        <v>3.88</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0.26</v>
      </c>
      <c r="V10" s="44" t="s">
        <v>9</v>
      </c>
      <c r="W10" s="47">
        <f>COUNTIFS(D17:D352,"=*34*",Q17:Q352,"Alta")</f>
        <v>13</v>
      </c>
      <c r="X10" s="48">
        <f>U9-W10</f>
        <v>37</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46315</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mas começa a dar sinal de possível realização. Abaixo dos 17,71 poderia realizar na direção dos suportes 16,41 ou 15,51. Caso supere os 19,3 retomaria sinal de alta com projeções nos 21,08 ou 23,97.</v>
      </c>
    </row>
    <row r="17" spans="2:260" s="12" customFormat="1" ht="75" customHeight="1" x14ac:dyDescent="0.25">
      <c r="B17" s="3"/>
      <c r="C17" s="9" t="s">
        <v>24</v>
      </c>
      <c r="D17" s="16" t="s">
        <v>25</v>
      </c>
      <c r="E17" s="16">
        <v>7</v>
      </c>
      <c r="F17" s="15">
        <v>12.97</v>
      </c>
      <c r="G17" s="15">
        <v>11.02</v>
      </c>
      <c r="H17" s="15">
        <v>9.07</v>
      </c>
      <c r="I17" s="14"/>
      <c r="J17" s="15">
        <v>13.71</v>
      </c>
      <c r="K17" s="15">
        <v>17.600000000000001</v>
      </c>
      <c r="L17" s="15">
        <v>23.9</v>
      </c>
      <c r="M17" s="54"/>
      <c r="N17" s="15">
        <v>70.001746212</v>
      </c>
      <c r="O17" s="15">
        <v>29.955268526000001</v>
      </c>
      <c r="P17" s="15" t="s">
        <v>26</v>
      </c>
      <c r="Q17" s="16" t="s">
        <v>27</v>
      </c>
      <c r="R17" s="37" t="s">
        <v>616</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9</v>
      </c>
      <c r="F18" s="14">
        <v>28.57</v>
      </c>
      <c r="G18" s="14">
        <v>26.26</v>
      </c>
      <c r="H18" s="14">
        <v>23.96</v>
      </c>
      <c r="I18" s="14"/>
      <c r="J18" s="14">
        <v>29.56</v>
      </c>
      <c r="K18" s="14">
        <v>34.159999999999997</v>
      </c>
      <c r="L18" s="14">
        <v>41.61</v>
      </c>
      <c r="M18" s="54"/>
      <c r="N18" s="14">
        <v>65.862417643000001</v>
      </c>
      <c r="O18" s="31">
        <v>21.943221420999997</v>
      </c>
      <c r="P18" s="31" t="s">
        <v>27</v>
      </c>
      <c r="Q18" s="17" t="s">
        <v>27</v>
      </c>
      <c r="R18" s="38" t="s">
        <v>617</v>
      </c>
      <c r="S18" s="10"/>
      <c r="T18" s="11"/>
      <c r="U18" s="11"/>
      <c r="V18" s="11"/>
      <c r="W18" s="36">
        <f>SUM(E17:E352)/X18</f>
        <v>6.3687500000000004</v>
      </c>
      <c r="X18" s="11">
        <f>COUNT(E17:E352)</f>
        <v>320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6</v>
      </c>
      <c r="F19" s="15">
        <v>338.5</v>
      </c>
      <c r="G19" s="15">
        <v>292.38</v>
      </c>
      <c r="H19" s="15">
        <v>246.26</v>
      </c>
      <c r="I19" s="14"/>
      <c r="J19" s="15">
        <v>349.98</v>
      </c>
      <c r="K19" s="15">
        <v>442.21</v>
      </c>
      <c r="L19" s="15">
        <v>591.46</v>
      </c>
      <c r="M19" s="54"/>
      <c r="N19" s="15">
        <v>29.598850905999999</v>
      </c>
      <c r="O19" s="15">
        <v>27.135903042000002</v>
      </c>
      <c r="P19" s="15" t="s">
        <v>27</v>
      </c>
      <c r="Q19" s="16" t="s">
        <v>26</v>
      </c>
      <c r="R19" s="37" t="s">
        <v>618</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582</v>
      </c>
      <c r="D20" s="17" t="s">
        <v>583</v>
      </c>
      <c r="E20" s="17">
        <v>0</v>
      </c>
      <c r="F20" s="14">
        <v>36.76</v>
      </c>
      <c r="G20" s="14">
        <v>29.94</v>
      </c>
      <c r="H20" s="14">
        <v>23.12</v>
      </c>
      <c r="I20" s="14"/>
      <c r="J20" s="14">
        <v>37.799999999999997</v>
      </c>
      <c r="K20" s="14">
        <v>51.43</v>
      </c>
      <c r="L20" s="14">
        <v>73.5</v>
      </c>
      <c r="M20" s="54"/>
      <c r="N20" s="14">
        <v>26.707468399</v>
      </c>
      <c r="O20" s="31">
        <v>3.3266701784000001</v>
      </c>
      <c r="P20" s="31" t="s">
        <v>26</v>
      </c>
      <c r="Q20" s="17" t="s">
        <v>26</v>
      </c>
      <c r="R20" s="38" t="s">
        <v>619</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0</v>
      </c>
      <c r="F21" s="15">
        <v>19.48</v>
      </c>
      <c r="G21" s="15">
        <v>17.25</v>
      </c>
      <c r="H21" s="15">
        <v>15.02</v>
      </c>
      <c r="I21" s="14"/>
      <c r="J21" s="15">
        <v>20</v>
      </c>
      <c r="K21" s="15">
        <v>24.45</v>
      </c>
      <c r="L21" s="15">
        <v>31.66</v>
      </c>
      <c r="M21" s="54"/>
      <c r="N21" s="15">
        <v>40.378681004000001</v>
      </c>
      <c r="O21" s="15">
        <v>7.8619142052999997</v>
      </c>
      <c r="P21" s="15" t="s">
        <v>26</v>
      </c>
      <c r="Q21" s="16" t="s">
        <v>26</v>
      </c>
      <c r="R21" s="37" t="s">
        <v>620</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505</v>
      </c>
      <c r="D22" s="17" t="s">
        <v>506</v>
      </c>
      <c r="E22" s="17">
        <v>9</v>
      </c>
      <c r="F22" s="14">
        <v>6.59</v>
      </c>
      <c r="G22" s="14">
        <v>5.64</v>
      </c>
      <c r="H22" s="14">
        <v>4.7</v>
      </c>
      <c r="I22" s="14"/>
      <c r="J22" s="14">
        <v>6.97</v>
      </c>
      <c r="K22" s="14">
        <v>8.85</v>
      </c>
      <c r="L22" s="14">
        <v>11.91</v>
      </c>
      <c r="M22" s="54"/>
      <c r="N22" s="14">
        <v>88.041081594999994</v>
      </c>
      <c r="O22" s="31">
        <v>14.977569526</v>
      </c>
      <c r="P22" s="31" t="s">
        <v>27</v>
      </c>
      <c r="Q22" s="17" t="s">
        <v>27</v>
      </c>
      <c r="R22" s="38" t="s">
        <v>621</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9</v>
      </c>
      <c r="F23" s="15">
        <v>34.54</v>
      </c>
      <c r="G23" s="15">
        <v>31</v>
      </c>
      <c r="H23" s="15">
        <v>27.47</v>
      </c>
      <c r="I23" s="14"/>
      <c r="J23" s="15">
        <v>36.1</v>
      </c>
      <c r="K23" s="15">
        <v>43.16</v>
      </c>
      <c r="L23" s="15">
        <v>54.58</v>
      </c>
      <c r="M23" s="54"/>
      <c r="N23" s="15">
        <v>74.639684763999995</v>
      </c>
      <c r="O23" s="15">
        <v>276.41704895000004</v>
      </c>
      <c r="P23" s="15" t="s">
        <v>27</v>
      </c>
      <c r="Q23" s="16" t="s">
        <v>27</v>
      </c>
      <c r="R23" s="37" t="s">
        <v>622</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10</v>
      </c>
      <c r="F24" s="14">
        <v>17.82</v>
      </c>
      <c r="G24" s="14">
        <v>15.45</v>
      </c>
      <c r="H24" s="14">
        <v>13.08</v>
      </c>
      <c r="I24" s="14"/>
      <c r="J24" s="14">
        <v>18.46</v>
      </c>
      <c r="K24" s="14">
        <v>23.19</v>
      </c>
      <c r="L24" s="14">
        <v>30.85</v>
      </c>
      <c r="M24" s="54"/>
      <c r="N24" s="14">
        <v>79.627871667999997</v>
      </c>
      <c r="O24" s="31">
        <v>43.096323052999999</v>
      </c>
      <c r="P24" s="31" t="s">
        <v>27</v>
      </c>
      <c r="Q24" s="17" t="s">
        <v>27</v>
      </c>
      <c r="R24" s="38" t="s">
        <v>623</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2</v>
      </c>
      <c r="F25" s="15">
        <v>143.80000000000001</v>
      </c>
      <c r="G25" s="15">
        <v>134.4</v>
      </c>
      <c r="H25" s="15">
        <v>125</v>
      </c>
      <c r="I25" s="14"/>
      <c r="J25" s="15">
        <v>146.16999999999999</v>
      </c>
      <c r="K25" s="15">
        <v>164.96</v>
      </c>
      <c r="L25" s="15">
        <v>195.36</v>
      </c>
      <c r="M25" s="54"/>
      <c r="N25" s="15">
        <v>43.964974435999999</v>
      </c>
      <c r="O25" s="15">
        <v>52.076124331999999</v>
      </c>
      <c r="P25" s="15" t="s">
        <v>26</v>
      </c>
      <c r="Q25" s="16" t="s">
        <v>26</v>
      </c>
      <c r="R25" s="37" t="s">
        <v>624</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9</v>
      </c>
      <c r="F26" s="14">
        <v>38.369999999999997</v>
      </c>
      <c r="G26" s="14">
        <v>35.17</v>
      </c>
      <c r="H26" s="14">
        <v>31.97</v>
      </c>
      <c r="I26" s="14"/>
      <c r="J26" s="14">
        <v>40.950000000000003</v>
      </c>
      <c r="K26" s="14">
        <v>47.34</v>
      </c>
      <c r="L26" s="14">
        <v>57.69</v>
      </c>
      <c r="M26" s="54"/>
      <c r="N26" s="14">
        <v>70.770140495999996</v>
      </c>
      <c r="O26" s="31">
        <v>55.723567211000002</v>
      </c>
      <c r="P26" s="31" t="s">
        <v>27</v>
      </c>
      <c r="Q26" s="17" t="s">
        <v>27</v>
      </c>
      <c r="R26" s="38" t="s">
        <v>625</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9</v>
      </c>
      <c r="F27" s="15">
        <v>64.22</v>
      </c>
      <c r="G27" s="15">
        <v>59.63</v>
      </c>
      <c r="H27" s="15">
        <v>55.04</v>
      </c>
      <c r="I27" s="14"/>
      <c r="J27" s="15">
        <v>66.61</v>
      </c>
      <c r="K27" s="15">
        <v>75.78</v>
      </c>
      <c r="L27" s="15">
        <v>90.62</v>
      </c>
      <c r="M27" s="54"/>
      <c r="N27" s="15">
        <v>57.813400964000003</v>
      </c>
      <c r="O27" s="15">
        <v>44.413956405999997</v>
      </c>
      <c r="P27" s="15" t="s">
        <v>27</v>
      </c>
      <c r="Q27" s="16" t="s">
        <v>27</v>
      </c>
      <c r="R27" s="37" t="s">
        <v>626</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7</v>
      </c>
      <c r="F28" s="14">
        <v>16.47</v>
      </c>
      <c r="G28" s="14">
        <v>15.71</v>
      </c>
      <c r="H28" s="14">
        <v>14.95</v>
      </c>
      <c r="I28" s="14"/>
      <c r="J28" s="14">
        <v>16.97</v>
      </c>
      <c r="K28" s="14">
        <v>18.48</v>
      </c>
      <c r="L28" s="14">
        <v>20.92</v>
      </c>
      <c r="M28" s="54"/>
      <c r="N28" s="14">
        <v>62.684242722</v>
      </c>
      <c r="O28" s="31">
        <v>566.42595042000005</v>
      </c>
      <c r="P28" s="31" t="s">
        <v>27</v>
      </c>
      <c r="Q28" s="17" t="s">
        <v>27</v>
      </c>
      <c r="R28" s="38" t="s">
        <v>627</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8</v>
      </c>
      <c r="F29" s="15">
        <v>5.59</v>
      </c>
      <c r="G29" s="15">
        <v>4.57</v>
      </c>
      <c r="H29" s="15">
        <v>3.56</v>
      </c>
      <c r="I29" s="14"/>
      <c r="J29" s="15">
        <v>6.65</v>
      </c>
      <c r="K29" s="15">
        <v>8.67</v>
      </c>
      <c r="L29" s="15">
        <v>11.95</v>
      </c>
      <c r="M29" s="54"/>
      <c r="N29" s="15">
        <v>57.129853894999997</v>
      </c>
      <c r="O29" s="15">
        <v>11.269858368</v>
      </c>
      <c r="P29" s="15" t="s">
        <v>27</v>
      </c>
      <c r="Q29" s="16" t="s">
        <v>27</v>
      </c>
      <c r="R29" s="37" t="s">
        <v>628</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10</v>
      </c>
      <c r="F30" s="14">
        <v>5.15</v>
      </c>
      <c r="G30" s="14">
        <v>3.99</v>
      </c>
      <c r="H30" s="14">
        <v>2.83</v>
      </c>
      <c r="I30" s="14"/>
      <c r="J30" s="14">
        <v>5.66</v>
      </c>
      <c r="K30" s="14">
        <v>7.97</v>
      </c>
      <c r="L30" s="14">
        <v>11.71</v>
      </c>
      <c r="M30" s="54"/>
      <c r="N30" s="14">
        <v>83.859639325000003</v>
      </c>
      <c r="O30" s="31">
        <v>39.230336895000001</v>
      </c>
      <c r="P30" s="31" t="s">
        <v>27</v>
      </c>
      <c r="Q30" s="17" t="s">
        <v>27</v>
      </c>
      <c r="R30" s="38" t="s">
        <v>629</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7</v>
      </c>
      <c r="F31" s="15">
        <v>85.91</v>
      </c>
      <c r="G31" s="15">
        <v>80.17</v>
      </c>
      <c r="H31" s="15">
        <v>74.430000000000007</v>
      </c>
      <c r="I31" s="14"/>
      <c r="J31" s="15">
        <v>89.4</v>
      </c>
      <c r="K31" s="15">
        <v>100.87</v>
      </c>
      <c r="L31" s="15">
        <v>119.44</v>
      </c>
      <c r="M31" s="54"/>
      <c r="N31" s="15">
        <v>56.657450889000003</v>
      </c>
      <c r="O31" s="15">
        <v>33.865700750000002</v>
      </c>
      <c r="P31" s="15" t="s">
        <v>27</v>
      </c>
      <c r="Q31" s="16" t="s">
        <v>27</v>
      </c>
      <c r="R31" s="37" t="s">
        <v>630</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525</v>
      </c>
      <c r="D32" s="17" t="s">
        <v>526</v>
      </c>
      <c r="E32" s="17">
        <v>2</v>
      </c>
      <c r="F32" s="14">
        <v>209.02</v>
      </c>
      <c r="G32" s="14">
        <v>155.01</v>
      </c>
      <c r="H32" s="14">
        <v>101</v>
      </c>
      <c r="I32" s="14"/>
      <c r="J32" s="14">
        <v>216.36</v>
      </c>
      <c r="K32" s="14">
        <v>324.37</v>
      </c>
      <c r="L32" s="14">
        <v>499.15</v>
      </c>
      <c r="M32" s="54"/>
      <c r="N32" s="14">
        <v>24.810818298000001</v>
      </c>
      <c r="O32" s="31">
        <v>2.2264622295000001</v>
      </c>
      <c r="P32" s="31" t="s">
        <v>26</v>
      </c>
      <c r="Q32" s="17" t="s">
        <v>26</v>
      </c>
      <c r="R32" s="38" t="s">
        <v>631</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v>
      </c>
      <c r="D33" s="16" t="s">
        <v>53</v>
      </c>
      <c r="E33" s="16">
        <v>10</v>
      </c>
      <c r="F33" s="15">
        <v>5.89</v>
      </c>
      <c r="G33" s="15">
        <v>4.6100000000000003</v>
      </c>
      <c r="H33" s="15">
        <v>3.33</v>
      </c>
      <c r="I33" s="14"/>
      <c r="J33" s="15">
        <v>6.79</v>
      </c>
      <c r="K33" s="15">
        <v>9.34</v>
      </c>
      <c r="L33" s="15">
        <v>13.47</v>
      </c>
      <c r="M33" s="54"/>
      <c r="N33" s="15">
        <v>74.898266118999999</v>
      </c>
      <c r="O33" s="15">
        <v>8.3541134737</v>
      </c>
      <c r="P33" s="15" t="s">
        <v>27</v>
      </c>
      <c r="Q33" s="16" t="s">
        <v>27</v>
      </c>
      <c r="R33" s="37" t="s">
        <v>632</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458</v>
      </c>
      <c r="D34" s="17" t="s">
        <v>459</v>
      </c>
      <c r="E34" s="17">
        <v>3</v>
      </c>
      <c r="F34" s="14">
        <v>151.56</v>
      </c>
      <c r="G34" s="14">
        <v>136.94</v>
      </c>
      <c r="H34" s="14">
        <v>122.32</v>
      </c>
      <c r="I34" s="14"/>
      <c r="J34" s="14">
        <v>154.65</v>
      </c>
      <c r="K34" s="14">
        <v>183.88</v>
      </c>
      <c r="L34" s="14">
        <v>231.19</v>
      </c>
      <c r="M34" s="54"/>
      <c r="N34" s="14">
        <v>28.289018768999998</v>
      </c>
      <c r="O34" s="31">
        <v>8.8565148162999989</v>
      </c>
      <c r="P34" s="31" t="s">
        <v>27</v>
      </c>
      <c r="Q34" s="17" t="s">
        <v>26</v>
      </c>
      <c r="R34" s="38" t="s">
        <v>633</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54</v>
      </c>
      <c r="D35" s="16" t="s">
        <v>55</v>
      </c>
      <c r="E35" s="16">
        <v>9</v>
      </c>
      <c r="F35" s="15">
        <v>12.98</v>
      </c>
      <c r="G35" s="15">
        <v>11.06</v>
      </c>
      <c r="H35" s="15">
        <v>9.14</v>
      </c>
      <c r="I35" s="14"/>
      <c r="J35" s="15">
        <v>13.8</v>
      </c>
      <c r="K35" s="15">
        <v>17.63</v>
      </c>
      <c r="L35" s="15">
        <v>23.84</v>
      </c>
      <c r="M35" s="54"/>
      <c r="N35" s="15">
        <v>69.405300788000005</v>
      </c>
      <c r="O35" s="15">
        <v>250.99923353</v>
      </c>
      <c r="P35" s="15" t="s">
        <v>27</v>
      </c>
      <c r="Q35" s="16" t="s">
        <v>27</v>
      </c>
      <c r="R35" s="37" t="s">
        <v>634</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56</v>
      </c>
      <c r="D36" s="17" t="s">
        <v>57</v>
      </c>
      <c r="E36" s="17">
        <v>7</v>
      </c>
      <c r="F36" s="14">
        <v>144.79</v>
      </c>
      <c r="G36" s="14">
        <v>120.43</v>
      </c>
      <c r="H36" s="14">
        <v>96.07</v>
      </c>
      <c r="I36" s="14"/>
      <c r="J36" s="14">
        <v>156.97999999999999</v>
      </c>
      <c r="K36" s="14">
        <v>205.69</v>
      </c>
      <c r="L36" s="14">
        <v>284.52999999999997</v>
      </c>
      <c r="M36" s="54"/>
      <c r="N36" s="14">
        <v>53.001627886000001</v>
      </c>
      <c r="O36" s="31">
        <v>115.88523145000001</v>
      </c>
      <c r="P36" s="31" t="s">
        <v>27</v>
      </c>
      <c r="Q36" s="17" t="s">
        <v>27</v>
      </c>
      <c r="R36" s="38" t="s">
        <v>635</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58</v>
      </c>
      <c r="D37" s="16" t="s">
        <v>59</v>
      </c>
      <c r="E37" s="16">
        <v>9</v>
      </c>
      <c r="F37" s="15">
        <v>14.81</v>
      </c>
      <c r="G37" s="15">
        <v>12.83</v>
      </c>
      <c r="H37" s="15">
        <v>10.86</v>
      </c>
      <c r="I37" s="14"/>
      <c r="J37" s="15">
        <v>16.36</v>
      </c>
      <c r="K37" s="15">
        <v>20.3</v>
      </c>
      <c r="L37" s="15">
        <v>26.68</v>
      </c>
      <c r="M37" s="54"/>
      <c r="N37" s="15">
        <v>60.621162403</v>
      </c>
      <c r="O37" s="15">
        <v>79.99522726299999</v>
      </c>
      <c r="P37" s="15" t="s">
        <v>27</v>
      </c>
      <c r="Q37" s="16" t="s">
        <v>27</v>
      </c>
      <c r="R37" s="37" t="s">
        <v>636</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637</v>
      </c>
      <c r="D38" s="17" t="s">
        <v>638</v>
      </c>
      <c r="E38" s="17">
        <v>9</v>
      </c>
      <c r="F38" s="14">
        <v>14.39</v>
      </c>
      <c r="G38" s="14">
        <v>12.39</v>
      </c>
      <c r="H38" s="14">
        <v>10.39</v>
      </c>
      <c r="I38" s="14"/>
      <c r="J38" s="14">
        <v>17.05</v>
      </c>
      <c r="K38" s="14">
        <v>21.04</v>
      </c>
      <c r="L38" s="14">
        <v>27.5</v>
      </c>
      <c r="M38" s="54"/>
      <c r="N38" s="14">
        <v>63.884643052000001</v>
      </c>
      <c r="O38" s="31">
        <v>2.2869567367999997</v>
      </c>
      <c r="P38" s="31" t="s">
        <v>27</v>
      </c>
      <c r="Q38" s="17" t="s">
        <v>27</v>
      </c>
      <c r="R38" s="38" t="s">
        <v>639</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61</v>
      </c>
      <c r="E39" s="16">
        <v>7</v>
      </c>
      <c r="F39" s="15">
        <v>58.03</v>
      </c>
      <c r="G39" s="15">
        <v>53.91</v>
      </c>
      <c r="H39" s="15">
        <v>49.79</v>
      </c>
      <c r="I39" s="14"/>
      <c r="J39" s="15">
        <v>61.96</v>
      </c>
      <c r="K39" s="15">
        <v>70.19</v>
      </c>
      <c r="L39" s="15">
        <v>83.51</v>
      </c>
      <c r="M39" s="54"/>
      <c r="N39" s="15">
        <v>54.737668554999999</v>
      </c>
      <c r="O39" s="15">
        <v>1272.0650837999999</v>
      </c>
      <c r="P39" s="15" t="s">
        <v>27</v>
      </c>
      <c r="Q39" s="16" t="s">
        <v>27</v>
      </c>
      <c r="R39" s="37" t="s">
        <v>640</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60</v>
      </c>
      <c r="D40" s="17" t="s">
        <v>62</v>
      </c>
      <c r="E40" s="17">
        <v>7</v>
      </c>
      <c r="F40" s="14">
        <v>58.21</v>
      </c>
      <c r="G40" s="14">
        <v>53.78</v>
      </c>
      <c r="H40" s="14">
        <v>49.36</v>
      </c>
      <c r="I40" s="14"/>
      <c r="J40" s="14">
        <v>62.35</v>
      </c>
      <c r="K40" s="14">
        <v>71.19</v>
      </c>
      <c r="L40" s="14">
        <v>85.5</v>
      </c>
      <c r="M40" s="54"/>
      <c r="N40" s="14">
        <v>52.859541800999999</v>
      </c>
      <c r="O40" s="31">
        <v>109.97339321</v>
      </c>
      <c r="P40" s="31" t="s">
        <v>27</v>
      </c>
      <c r="Q40" s="17" t="s">
        <v>27</v>
      </c>
      <c r="R40" s="38" t="s">
        <v>641</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64</v>
      </c>
      <c r="E41" s="16">
        <v>7</v>
      </c>
      <c r="F41" s="15">
        <v>11.69</v>
      </c>
      <c r="G41" s="15">
        <v>7.43</v>
      </c>
      <c r="H41" s="15">
        <v>3.18</v>
      </c>
      <c r="I41" s="14"/>
      <c r="J41" s="15">
        <v>13.14</v>
      </c>
      <c r="K41" s="15">
        <v>21.64</v>
      </c>
      <c r="L41" s="15">
        <v>35.409999999999997</v>
      </c>
      <c r="M41" s="54"/>
      <c r="N41" s="15">
        <v>80.806211722</v>
      </c>
      <c r="O41" s="15">
        <v>6.8125575789000008</v>
      </c>
      <c r="P41" s="15" t="s">
        <v>27</v>
      </c>
      <c r="Q41" s="16" t="s">
        <v>27</v>
      </c>
      <c r="R41" s="37" t="s">
        <v>642</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63</v>
      </c>
      <c r="D42" s="17" t="s">
        <v>535</v>
      </c>
      <c r="E42" s="17">
        <v>2</v>
      </c>
      <c r="F42" s="14">
        <v>1.1499999999999999</v>
      </c>
      <c r="G42" s="14">
        <v>0.62</v>
      </c>
      <c r="H42" s="14">
        <v>0.09</v>
      </c>
      <c r="I42" s="14"/>
      <c r="J42" s="14">
        <v>1.21</v>
      </c>
      <c r="K42" s="14">
        <v>2.2599999999999998</v>
      </c>
      <c r="L42" s="14">
        <v>3.97</v>
      </c>
      <c r="M42" s="54"/>
      <c r="N42" s="14">
        <v>38.491721153999997</v>
      </c>
      <c r="O42" s="31">
        <v>3.8975728420999998</v>
      </c>
      <c r="P42" s="31" t="s">
        <v>26</v>
      </c>
      <c r="Q42" s="17" t="s">
        <v>26</v>
      </c>
      <c r="R42" s="38" t="s">
        <v>643</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468</v>
      </c>
      <c r="D43" s="16" t="s">
        <v>469</v>
      </c>
      <c r="E43" s="16">
        <v>0</v>
      </c>
      <c r="F43" s="15">
        <v>16.440000000000001</v>
      </c>
      <c r="G43" s="15">
        <v>13.27</v>
      </c>
      <c r="H43" s="15">
        <v>10.11</v>
      </c>
      <c r="I43" s="14"/>
      <c r="J43" s="15">
        <v>17</v>
      </c>
      <c r="K43" s="15">
        <v>23.32</v>
      </c>
      <c r="L43" s="15">
        <v>33.549999999999997</v>
      </c>
      <c r="M43" s="54"/>
      <c r="N43" s="15">
        <v>37.025392369999999</v>
      </c>
      <c r="O43" s="15">
        <v>2.9414341579000003</v>
      </c>
      <c r="P43" s="15" t="s">
        <v>26</v>
      </c>
      <c r="Q43" s="16" t="s">
        <v>26</v>
      </c>
      <c r="R43" s="37" t="s">
        <v>644</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65</v>
      </c>
      <c r="D44" s="17" t="s">
        <v>66</v>
      </c>
      <c r="E44" s="17">
        <v>10</v>
      </c>
      <c r="F44" s="14">
        <v>23.97</v>
      </c>
      <c r="G44" s="14">
        <v>20.13</v>
      </c>
      <c r="H44" s="14">
        <v>16.3</v>
      </c>
      <c r="I44" s="14"/>
      <c r="J44" s="14">
        <v>26.71</v>
      </c>
      <c r="K44" s="14">
        <v>34.369999999999997</v>
      </c>
      <c r="L44" s="14">
        <v>46.78</v>
      </c>
      <c r="M44" s="54"/>
      <c r="N44" s="14">
        <v>75.081631880000003</v>
      </c>
      <c r="O44" s="31">
        <v>116.22379368</v>
      </c>
      <c r="P44" s="31" t="s">
        <v>27</v>
      </c>
      <c r="Q44" s="17" t="s">
        <v>27</v>
      </c>
      <c r="R44" s="38" t="s">
        <v>645</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67</v>
      </c>
      <c r="D45" s="16" t="s">
        <v>68</v>
      </c>
      <c r="E45" s="16">
        <v>9</v>
      </c>
      <c r="F45" s="15">
        <v>22.25</v>
      </c>
      <c r="G45" s="15">
        <v>19.02</v>
      </c>
      <c r="H45" s="15">
        <v>15.79</v>
      </c>
      <c r="I45" s="14"/>
      <c r="J45" s="15">
        <v>24.28</v>
      </c>
      <c r="K45" s="15">
        <v>30.73</v>
      </c>
      <c r="L45" s="15">
        <v>41.19</v>
      </c>
      <c r="M45" s="54"/>
      <c r="N45" s="15">
        <v>68.102240218000006</v>
      </c>
      <c r="O45" s="15">
        <v>1262.1401335</v>
      </c>
      <c r="P45" s="15" t="s">
        <v>27</v>
      </c>
      <c r="Q45" s="16" t="s">
        <v>27</v>
      </c>
      <c r="R45" s="37" t="s">
        <v>646</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69</v>
      </c>
      <c r="D46" s="17" t="s">
        <v>70</v>
      </c>
      <c r="E46" s="17">
        <v>9</v>
      </c>
      <c r="F46" s="14">
        <v>6.96</v>
      </c>
      <c r="G46" s="14">
        <v>6.2</v>
      </c>
      <c r="H46" s="14">
        <v>5.44</v>
      </c>
      <c r="I46" s="14"/>
      <c r="J46" s="14">
        <v>7.2</v>
      </c>
      <c r="K46" s="14">
        <v>8.7100000000000009</v>
      </c>
      <c r="L46" s="14">
        <v>11.15</v>
      </c>
      <c r="M46" s="54"/>
      <c r="N46" s="14">
        <v>70.455627547999995</v>
      </c>
      <c r="O46" s="31">
        <v>11.085212052000001</v>
      </c>
      <c r="P46" s="31" t="s">
        <v>27</v>
      </c>
      <c r="Q46" s="17" t="s">
        <v>27</v>
      </c>
      <c r="R46" s="38" t="s">
        <v>647</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507</v>
      </c>
      <c r="D47" s="16" t="s">
        <v>508</v>
      </c>
      <c r="E47" s="16">
        <v>0</v>
      </c>
      <c r="F47" s="15">
        <v>63.39</v>
      </c>
      <c r="G47" s="15">
        <v>56.44</v>
      </c>
      <c r="H47" s="15">
        <v>49.5</v>
      </c>
      <c r="I47" s="14"/>
      <c r="J47" s="15">
        <v>65.010000000000005</v>
      </c>
      <c r="K47" s="15">
        <v>78.89</v>
      </c>
      <c r="L47" s="15">
        <v>101.36</v>
      </c>
      <c r="M47" s="54"/>
      <c r="N47" s="15">
        <v>20.813499354000001</v>
      </c>
      <c r="O47" s="15">
        <v>3.4968009863000002</v>
      </c>
      <c r="P47" s="15" t="s">
        <v>26</v>
      </c>
      <c r="Q47" s="16" t="s">
        <v>26</v>
      </c>
      <c r="R47" s="37" t="s">
        <v>648</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71</v>
      </c>
      <c r="D48" s="17" t="s">
        <v>72</v>
      </c>
      <c r="E48" s="17">
        <v>9</v>
      </c>
      <c r="F48" s="14">
        <v>17.32</v>
      </c>
      <c r="G48" s="14">
        <v>15.38</v>
      </c>
      <c r="H48" s="14">
        <v>13.45</v>
      </c>
      <c r="I48" s="14"/>
      <c r="J48" s="14">
        <v>19.079999999999998</v>
      </c>
      <c r="K48" s="14">
        <v>22.94</v>
      </c>
      <c r="L48" s="14">
        <v>29.18</v>
      </c>
      <c r="M48" s="54"/>
      <c r="N48" s="14">
        <v>58.334921559000001</v>
      </c>
      <c r="O48" s="31">
        <v>35.081285788999999</v>
      </c>
      <c r="P48" s="31" t="s">
        <v>27</v>
      </c>
      <c r="Q48" s="17" t="s">
        <v>27</v>
      </c>
      <c r="R48" s="38" t="s">
        <v>649</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73</v>
      </c>
      <c r="D49" s="16" t="s">
        <v>74</v>
      </c>
      <c r="E49" s="16">
        <v>7</v>
      </c>
      <c r="F49" s="15">
        <v>40.9</v>
      </c>
      <c r="G49" s="15">
        <v>38.590000000000003</v>
      </c>
      <c r="H49" s="15">
        <v>36.29</v>
      </c>
      <c r="I49" s="14"/>
      <c r="J49" s="15">
        <v>42.42</v>
      </c>
      <c r="K49" s="15">
        <v>47.02</v>
      </c>
      <c r="L49" s="15">
        <v>54.48</v>
      </c>
      <c r="M49" s="54"/>
      <c r="N49" s="15">
        <v>56.964184469000003</v>
      </c>
      <c r="O49" s="15">
        <v>294.99148904999998</v>
      </c>
      <c r="P49" s="15" t="s">
        <v>27</v>
      </c>
      <c r="Q49" s="16" t="s">
        <v>27</v>
      </c>
      <c r="R49" s="37" t="s">
        <v>650</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75</v>
      </c>
      <c r="D50" s="17" t="s">
        <v>76</v>
      </c>
      <c r="E50" s="17">
        <v>9</v>
      </c>
      <c r="F50" s="14">
        <v>32.01</v>
      </c>
      <c r="G50" s="14">
        <v>28.05</v>
      </c>
      <c r="H50" s="14">
        <v>24.1</v>
      </c>
      <c r="I50" s="14"/>
      <c r="J50" s="14">
        <v>34.799999999999997</v>
      </c>
      <c r="K50" s="14">
        <v>42.7</v>
      </c>
      <c r="L50" s="14">
        <v>55.5</v>
      </c>
      <c r="M50" s="54"/>
      <c r="N50" s="14">
        <v>65.426929203</v>
      </c>
      <c r="O50" s="31">
        <v>36.700541789000006</v>
      </c>
      <c r="P50" s="31" t="s">
        <v>27</v>
      </c>
      <c r="Q50" s="17" t="s">
        <v>27</v>
      </c>
      <c r="R50" s="38" t="s">
        <v>651</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77</v>
      </c>
      <c r="D51" s="16" t="s">
        <v>78</v>
      </c>
      <c r="E51" s="16">
        <v>7</v>
      </c>
      <c r="F51" s="15">
        <v>132.91</v>
      </c>
      <c r="G51" s="15">
        <v>128.59</v>
      </c>
      <c r="H51" s="15">
        <v>124.27</v>
      </c>
      <c r="I51" s="14"/>
      <c r="J51" s="15">
        <v>135.59</v>
      </c>
      <c r="K51" s="15">
        <v>144.22</v>
      </c>
      <c r="L51" s="15">
        <v>158.19</v>
      </c>
      <c r="M51" s="54"/>
      <c r="N51" s="15">
        <v>60.320845857000002</v>
      </c>
      <c r="O51" s="15">
        <v>9.3288068531999997</v>
      </c>
      <c r="P51" s="15" t="s">
        <v>27</v>
      </c>
      <c r="Q51" s="16" t="s">
        <v>27</v>
      </c>
      <c r="R51" s="37" t="s">
        <v>652</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79</v>
      </c>
      <c r="D52" s="17" t="s">
        <v>80</v>
      </c>
      <c r="E52" s="17">
        <v>10</v>
      </c>
      <c r="F52" s="14">
        <v>12.25</v>
      </c>
      <c r="G52" s="14">
        <v>10.75</v>
      </c>
      <c r="H52" s="14">
        <v>9.25</v>
      </c>
      <c r="I52" s="14"/>
      <c r="J52" s="14">
        <v>13.06</v>
      </c>
      <c r="K52" s="14">
        <v>16.05</v>
      </c>
      <c r="L52" s="14">
        <v>20.89</v>
      </c>
      <c r="M52" s="54"/>
      <c r="N52" s="14">
        <v>73.066107825000003</v>
      </c>
      <c r="O52" s="31">
        <v>3.4437004211</v>
      </c>
      <c r="P52" s="31" t="s">
        <v>27</v>
      </c>
      <c r="Q52" s="17" t="s">
        <v>27</v>
      </c>
      <c r="R52" s="38" t="s">
        <v>653</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81</v>
      </c>
      <c r="D53" s="16" t="s">
        <v>82</v>
      </c>
      <c r="E53" s="16">
        <v>8</v>
      </c>
      <c r="F53" s="15">
        <v>8.01</v>
      </c>
      <c r="G53" s="15">
        <v>6.8</v>
      </c>
      <c r="H53" s="15">
        <v>5.59</v>
      </c>
      <c r="I53" s="14"/>
      <c r="J53" s="15">
        <v>8.84</v>
      </c>
      <c r="K53" s="15">
        <v>11.25</v>
      </c>
      <c r="L53" s="15">
        <v>15.16</v>
      </c>
      <c r="M53" s="54"/>
      <c r="N53" s="15">
        <v>54.102362194000001</v>
      </c>
      <c r="O53" s="15">
        <v>6.6935965789000003</v>
      </c>
      <c r="P53" s="15" t="s">
        <v>27</v>
      </c>
      <c r="Q53" s="16" t="s">
        <v>27</v>
      </c>
      <c r="R53" s="37" t="s">
        <v>654</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588</v>
      </c>
      <c r="D54" s="17" t="s">
        <v>589</v>
      </c>
      <c r="E54" s="17">
        <v>0</v>
      </c>
      <c r="F54" s="14">
        <v>4.59</v>
      </c>
      <c r="G54" s="14">
        <v>3.94</v>
      </c>
      <c r="H54" s="14">
        <v>3.3</v>
      </c>
      <c r="I54" s="14"/>
      <c r="J54" s="14">
        <v>4.75</v>
      </c>
      <c r="K54" s="14">
        <v>6.03</v>
      </c>
      <c r="L54" s="14">
        <v>8.11</v>
      </c>
      <c r="M54" s="54"/>
      <c r="N54" s="14">
        <v>43.121519722999999</v>
      </c>
      <c r="O54" s="31">
        <v>2.2083310721</v>
      </c>
      <c r="P54" s="31" t="s">
        <v>26</v>
      </c>
      <c r="Q54" s="17" t="s">
        <v>26</v>
      </c>
      <c r="R54" s="38" t="s">
        <v>655</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83</v>
      </c>
      <c r="D55" s="16" t="s">
        <v>84</v>
      </c>
      <c r="E55" s="16">
        <v>7</v>
      </c>
      <c r="F55" s="15">
        <v>17.96</v>
      </c>
      <c r="G55" s="15">
        <v>15.57</v>
      </c>
      <c r="H55" s="15">
        <v>13.18</v>
      </c>
      <c r="I55" s="14"/>
      <c r="J55" s="15">
        <v>19.440000000000001</v>
      </c>
      <c r="K55" s="15">
        <v>24.21</v>
      </c>
      <c r="L55" s="15">
        <v>31.94</v>
      </c>
      <c r="M55" s="54"/>
      <c r="N55" s="15">
        <v>63.616491736</v>
      </c>
      <c r="O55" s="15">
        <v>10.342267684000001</v>
      </c>
      <c r="P55" s="15" t="s">
        <v>27</v>
      </c>
      <c r="Q55" s="16" t="s">
        <v>27</v>
      </c>
      <c r="R55" s="37" t="s">
        <v>656</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86</v>
      </c>
      <c r="E56" s="17">
        <v>7</v>
      </c>
      <c r="F56" s="14">
        <v>17.690000000000001</v>
      </c>
      <c r="G56" s="14">
        <v>15.74</v>
      </c>
      <c r="H56" s="14">
        <v>13.79</v>
      </c>
      <c r="I56" s="14"/>
      <c r="J56" s="14">
        <v>19.89</v>
      </c>
      <c r="K56" s="14">
        <v>23.78</v>
      </c>
      <c r="L56" s="14">
        <v>30.08</v>
      </c>
      <c r="M56" s="54"/>
      <c r="N56" s="14">
        <v>54.854549192</v>
      </c>
      <c r="O56" s="31">
        <v>344.18360263</v>
      </c>
      <c r="P56" s="31" t="s">
        <v>27</v>
      </c>
      <c r="Q56" s="17" t="s">
        <v>27</v>
      </c>
      <c r="R56" s="38" t="s">
        <v>657</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85</v>
      </c>
      <c r="D57" s="16" t="s">
        <v>87</v>
      </c>
      <c r="E57" s="16">
        <v>7</v>
      </c>
      <c r="F57" s="15">
        <v>20.02</v>
      </c>
      <c r="G57" s="15">
        <v>17.78</v>
      </c>
      <c r="H57" s="15">
        <v>15.55</v>
      </c>
      <c r="I57" s="14"/>
      <c r="J57" s="15">
        <v>22.61</v>
      </c>
      <c r="K57" s="15">
        <v>27.07</v>
      </c>
      <c r="L57" s="15">
        <v>34.299999999999997</v>
      </c>
      <c r="M57" s="54"/>
      <c r="N57" s="15">
        <v>52.143407011999997</v>
      </c>
      <c r="O57" s="15">
        <v>1380.4409062999998</v>
      </c>
      <c r="P57" s="15" t="s">
        <v>27</v>
      </c>
      <c r="Q57" s="16" t="s">
        <v>27</v>
      </c>
      <c r="R57" s="37" t="s">
        <v>658</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89</v>
      </c>
      <c r="E58" s="17">
        <v>2</v>
      </c>
      <c r="F58" s="14">
        <v>20.079999999999998</v>
      </c>
      <c r="G58" s="14">
        <v>18.96</v>
      </c>
      <c r="H58" s="14">
        <v>17.850000000000001</v>
      </c>
      <c r="I58" s="14"/>
      <c r="J58" s="14">
        <v>20.58</v>
      </c>
      <c r="K58" s="14">
        <v>22.8</v>
      </c>
      <c r="L58" s="14">
        <v>26.4</v>
      </c>
      <c r="M58" s="54"/>
      <c r="N58" s="14">
        <v>38.240325634999998</v>
      </c>
      <c r="O58" s="31">
        <v>77.345813895000006</v>
      </c>
      <c r="P58" s="31" t="s">
        <v>26</v>
      </c>
      <c r="Q58" s="17" t="s">
        <v>26</v>
      </c>
      <c r="R58" s="38" t="s">
        <v>659</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90</v>
      </c>
      <c r="D59" s="16" t="s">
        <v>91</v>
      </c>
      <c r="E59" s="16">
        <v>7</v>
      </c>
      <c r="F59" s="15">
        <v>14.96</v>
      </c>
      <c r="G59" s="15">
        <v>13.82</v>
      </c>
      <c r="H59" s="15">
        <v>12.68</v>
      </c>
      <c r="I59" s="14"/>
      <c r="J59" s="15">
        <v>16.2</v>
      </c>
      <c r="K59" s="15">
        <v>18.47</v>
      </c>
      <c r="L59" s="15">
        <v>22.16</v>
      </c>
      <c r="M59" s="54"/>
      <c r="N59" s="15">
        <v>49.638658630999998</v>
      </c>
      <c r="O59" s="15">
        <v>109.93706957000001</v>
      </c>
      <c r="P59" s="15" t="s">
        <v>27</v>
      </c>
      <c r="Q59" s="16" t="s">
        <v>27</v>
      </c>
      <c r="R59" s="37" t="s">
        <v>660</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11</v>
      </c>
      <c r="D60" s="17" t="s">
        <v>92</v>
      </c>
      <c r="E60" s="17">
        <v>9</v>
      </c>
      <c r="F60" s="14">
        <v>23.79</v>
      </c>
      <c r="G60" s="14">
        <v>20.84</v>
      </c>
      <c r="H60" s="14">
        <v>17.899999999999999</v>
      </c>
      <c r="I60" s="14"/>
      <c r="J60" s="14">
        <v>27.19</v>
      </c>
      <c r="K60" s="14">
        <v>33.07</v>
      </c>
      <c r="L60" s="14">
        <v>42.58</v>
      </c>
      <c r="M60" s="54"/>
      <c r="N60" s="14">
        <v>54.343407128999999</v>
      </c>
      <c r="O60" s="31">
        <v>1245.3976892999999</v>
      </c>
      <c r="P60" s="31" t="s">
        <v>27</v>
      </c>
      <c r="Q60" s="17" t="s">
        <v>27</v>
      </c>
      <c r="R60" s="38" t="s">
        <v>661</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93</v>
      </c>
      <c r="D61" s="16" t="s">
        <v>94</v>
      </c>
      <c r="E61" s="16">
        <v>5</v>
      </c>
      <c r="F61" s="15">
        <v>18.34</v>
      </c>
      <c r="G61" s="15">
        <v>17.579999999999998</v>
      </c>
      <c r="H61" s="15">
        <v>16.829999999999998</v>
      </c>
      <c r="I61" s="14"/>
      <c r="J61" s="15">
        <v>19.350000000000001</v>
      </c>
      <c r="K61" s="15">
        <v>20.85</v>
      </c>
      <c r="L61" s="15">
        <v>23.28</v>
      </c>
      <c r="M61" s="54"/>
      <c r="N61" s="15">
        <v>50.543836548999998</v>
      </c>
      <c r="O61" s="15">
        <v>5.7862411579000002</v>
      </c>
      <c r="P61" s="15" t="s">
        <v>26</v>
      </c>
      <c r="Q61" s="16" t="s">
        <v>27</v>
      </c>
      <c r="R61" s="37" t="s">
        <v>662</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95</v>
      </c>
      <c r="D62" s="17" t="s">
        <v>96</v>
      </c>
      <c r="E62" s="17">
        <v>5</v>
      </c>
      <c r="F62" s="14">
        <v>4.07</v>
      </c>
      <c r="G62" s="14">
        <v>2.29</v>
      </c>
      <c r="H62" s="14">
        <v>0.51</v>
      </c>
      <c r="I62" s="14"/>
      <c r="J62" s="14">
        <v>4.68</v>
      </c>
      <c r="K62" s="14">
        <v>8.23</v>
      </c>
      <c r="L62" s="14">
        <v>13.99</v>
      </c>
      <c r="M62" s="54"/>
      <c r="N62" s="14">
        <v>46.618714074000003</v>
      </c>
      <c r="O62" s="31">
        <v>23.985101525999998</v>
      </c>
      <c r="P62" s="31" t="s">
        <v>26</v>
      </c>
      <c r="Q62" s="17" t="s">
        <v>27</v>
      </c>
      <c r="R62" s="38" t="s">
        <v>663</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97</v>
      </c>
      <c r="D63" s="16" t="s">
        <v>98</v>
      </c>
      <c r="E63" s="16">
        <v>7</v>
      </c>
      <c r="F63" s="15">
        <v>20.79</v>
      </c>
      <c r="G63" s="15">
        <v>19.36</v>
      </c>
      <c r="H63" s="15">
        <v>17.940000000000001</v>
      </c>
      <c r="I63" s="14"/>
      <c r="J63" s="15">
        <v>21.57</v>
      </c>
      <c r="K63" s="15">
        <v>24.41</v>
      </c>
      <c r="L63" s="15">
        <v>29.01</v>
      </c>
      <c r="M63" s="54"/>
      <c r="N63" s="15">
        <v>77.307042874999993</v>
      </c>
      <c r="O63" s="15">
        <v>70.949595157999994</v>
      </c>
      <c r="P63" s="15" t="s">
        <v>27</v>
      </c>
      <c r="Q63" s="16" t="s">
        <v>27</v>
      </c>
      <c r="R63" s="37" t="s">
        <v>664</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665</v>
      </c>
      <c r="D64" s="17" t="s">
        <v>666</v>
      </c>
      <c r="E64" s="17">
        <v>10</v>
      </c>
      <c r="F64" s="14">
        <v>3.18</v>
      </c>
      <c r="G64" s="14">
        <v>2.84</v>
      </c>
      <c r="H64" s="14">
        <v>2.5099999999999998</v>
      </c>
      <c r="I64" s="14"/>
      <c r="J64" s="14">
        <v>3.72</v>
      </c>
      <c r="K64" s="14">
        <v>4.38</v>
      </c>
      <c r="L64" s="14">
        <v>5.45</v>
      </c>
      <c r="M64" s="54"/>
      <c r="N64" s="14">
        <v>56.798761460000001</v>
      </c>
      <c r="O64" s="31">
        <v>1.0727382104999998</v>
      </c>
      <c r="P64" s="31" t="s">
        <v>27</v>
      </c>
      <c r="Q64" s="17" t="s">
        <v>27</v>
      </c>
      <c r="R64" s="38" t="s">
        <v>667</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99</v>
      </c>
      <c r="D65" s="16" t="s">
        <v>100</v>
      </c>
      <c r="E65" s="16">
        <v>3</v>
      </c>
      <c r="F65" s="15">
        <v>24.05</v>
      </c>
      <c r="G65" s="15">
        <v>21.46</v>
      </c>
      <c r="H65" s="15">
        <v>18.88</v>
      </c>
      <c r="I65" s="14"/>
      <c r="J65" s="15">
        <v>24.59</v>
      </c>
      <c r="K65" s="15">
        <v>29.75</v>
      </c>
      <c r="L65" s="15">
        <v>38.11</v>
      </c>
      <c r="M65" s="54"/>
      <c r="N65" s="15">
        <v>30.392888464999999</v>
      </c>
      <c r="O65" s="15">
        <v>8.8210463768</v>
      </c>
      <c r="P65" s="15" t="s">
        <v>26</v>
      </c>
      <c r="Q65" s="16" t="s">
        <v>26</v>
      </c>
      <c r="R65" s="37" t="s">
        <v>668</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101</v>
      </c>
      <c r="D66" s="17" t="s">
        <v>102</v>
      </c>
      <c r="E66" s="17">
        <v>9</v>
      </c>
      <c r="F66" s="14">
        <v>77.53</v>
      </c>
      <c r="G66" s="14">
        <v>66.599999999999994</v>
      </c>
      <c r="H66" s="14">
        <v>55.67</v>
      </c>
      <c r="I66" s="14"/>
      <c r="J66" s="14">
        <v>84.59</v>
      </c>
      <c r="K66" s="14">
        <v>106.44</v>
      </c>
      <c r="L66" s="14">
        <v>141.81</v>
      </c>
      <c r="M66" s="54"/>
      <c r="N66" s="14">
        <v>66.296949435000002</v>
      </c>
      <c r="O66" s="31">
        <v>1246.5487814000001</v>
      </c>
      <c r="P66" s="31" t="s">
        <v>27</v>
      </c>
      <c r="Q66" s="17" t="s">
        <v>27</v>
      </c>
      <c r="R66" s="38" t="s">
        <v>669</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103</v>
      </c>
      <c r="D67" s="16" t="s">
        <v>104</v>
      </c>
      <c r="E67" s="16">
        <v>7</v>
      </c>
      <c r="F67" s="15">
        <v>20.73</v>
      </c>
      <c r="G67" s="15">
        <v>19.36</v>
      </c>
      <c r="H67" s="15">
        <v>18</v>
      </c>
      <c r="I67" s="14"/>
      <c r="J67" s="15">
        <v>21.96</v>
      </c>
      <c r="K67" s="15">
        <v>24.68</v>
      </c>
      <c r="L67" s="15">
        <v>29.09</v>
      </c>
      <c r="M67" s="54"/>
      <c r="N67" s="15">
        <v>55.104207742</v>
      </c>
      <c r="O67" s="15">
        <v>178.48574988999999</v>
      </c>
      <c r="P67" s="15" t="s">
        <v>27</v>
      </c>
      <c r="Q67" s="16" t="s">
        <v>27</v>
      </c>
      <c r="R67" s="37" t="s">
        <v>670</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105</v>
      </c>
      <c r="D68" s="17" t="s">
        <v>106</v>
      </c>
      <c r="E68" s="17">
        <v>10</v>
      </c>
      <c r="F68" s="14">
        <v>6.38</v>
      </c>
      <c r="G68" s="14">
        <v>5.38</v>
      </c>
      <c r="H68" s="14">
        <v>4.38</v>
      </c>
      <c r="I68" s="14"/>
      <c r="J68" s="14">
        <v>7.27</v>
      </c>
      <c r="K68" s="14">
        <v>9.26</v>
      </c>
      <c r="L68" s="14">
        <v>12.49</v>
      </c>
      <c r="M68" s="54"/>
      <c r="N68" s="14">
        <v>64.146926553</v>
      </c>
      <c r="O68" s="31">
        <v>9.7501114737000005</v>
      </c>
      <c r="P68" s="31" t="s">
        <v>27</v>
      </c>
      <c r="Q68" s="17" t="s">
        <v>27</v>
      </c>
      <c r="R68" s="38" t="s">
        <v>671</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107</v>
      </c>
      <c r="D69" s="16" t="s">
        <v>108</v>
      </c>
      <c r="E69" s="16">
        <v>5</v>
      </c>
      <c r="F69" s="15">
        <v>1.1399999999999999</v>
      </c>
      <c r="G69" s="15">
        <v>0.7</v>
      </c>
      <c r="H69" s="15">
        <v>0.26</v>
      </c>
      <c r="I69" s="14"/>
      <c r="J69" s="15">
        <v>1.7</v>
      </c>
      <c r="K69" s="15">
        <v>2.57</v>
      </c>
      <c r="L69" s="15">
        <v>3.98</v>
      </c>
      <c r="M69" s="54"/>
      <c r="N69" s="15">
        <v>49.075878193000001</v>
      </c>
      <c r="O69" s="15">
        <v>21.537019736999998</v>
      </c>
      <c r="P69" s="15" t="s">
        <v>26</v>
      </c>
      <c r="Q69" s="16" t="s">
        <v>27</v>
      </c>
      <c r="R69" s="37" t="s">
        <v>672</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109</v>
      </c>
      <c r="D70" s="17" t="s">
        <v>110</v>
      </c>
      <c r="E70" s="17">
        <v>9</v>
      </c>
      <c r="F70" s="14">
        <v>11.3</v>
      </c>
      <c r="G70" s="14">
        <v>11.08</v>
      </c>
      <c r="H70" s="14">
        <v>10.86</v>
      </c>
      <c r="I70" s="14"/>
      <c r="J70" s="14">
        <v>11.39</v>
      </c>
      <c r="K70" s="14">
        <v>11.82</v>
      </c>
      <c r="L70" s="14">
        <v>12.53</v>
      </c>
      <c r="M70" s="54"/>
      <c r="N70" s="14">
        <v>62.123247663999997</v>
      </c>
      <c r="O70" s="31">
        <v>47.692527683999998</v>
      </c>
      <c r="P70" s="31" t="s">
        <v>27</v>
      </c>
      <c r="Q70" s="17" t="s">
        <v>27</v>
      </c>
      <c r="R70" s="38" t="s">
        <v>673</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111</v>
      </c>
      <c r="D71" s="16" t="s">
        <v>112</v>
      </c>
      <c r="E71" s="16">
        <v>10</v>
      </c>
      <c r="F71" s="15">
        <v>12.74</v>
      </c>
      <c r="G71" s="15">
        <v>10.76</v>
      </c>
      <c r="H71" s="15">
        <v>8.7899999999999991</v>
      </c>
      <c r="I71" s="14"/>
      <c r="J71" s="15">
        <v>13.58</v>
      </c>
      <c r="K71" s="15">
        <v>17.52</v>
      </c>
      <c r="L71" s="15">
        <v>23.91</v>
      </c>
      <c r="M71" s="54"/>
      <c r="N71" s="15">
        <v>72.807852690999994</v>
      </c>
      <c r="O71" s="15">
        <v>136.00568126000002</v>
      </c>
      <c r="P71" s="15" t="s">
        <v>27</v>
      </c>
      <c r="Q71" s="16" t="s">
        <v>27</v>
      </c>
      <c r="R71" s="37" t="s">
        <v>674</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474</v>
      </c>
      <c r="E72" s="17">
        <v>9</v>
      </c>
      <c r="F72" s="14">
        <v>17.670000000000002</v>
      </c>
      <c r="G72" s="14">
        <v>16.41</v>
      </c>
      <c r="H72" s="14">
        <v>15.16</v>
      </c>
      <c r="I72" s="14"/>
      <c r="J72" s="14">
        <v>18.62</v>
      </c>
      <c r="K72" s="14">
        <v>21.12</v>
      </c>
      <c r="L72" s="14">
        <v>25.17</v>
      </c>
      <c r="M72" s="54"/>
      <c r="N72" s="14">
        <v>58.919270236000003</v>
      </c>
      <c r="O72" s="31">
        <v>2.6449855788999996</v>
      </c>
      <c r="P72" s="31" t="s">
        <v>27</v>
      </c>
      <c r="Q72" s="17" t="s">
        <v>27</v>
      </c>
      <c r="R72" s="38" t="s">
        <v>675</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114</v>
      </c>
      <c r="E73" s="16">
        <v>7</v>
      </c>
      <c r="F73" s="15">
        <v>11.6</v>
      </c>
      <c r="G73" s="15">
        <v>10.82</v>
      </c>
      <c r="H73" s="15">
        <v>10.039999999999999</v>
      </c>
      <c r="I73" s="14"/>
      <c r="J73" s="15">
        <v>12.33</v>
      </c>
      <c r="K73" s="15">
        <v>13.88</v>
      </c>
      <c r="L73" s="15">
        <v>16.399999999999999</v>
      </c>
      <c r="M73" s="54"/>
      <c r="N73" s="15">
        <v>49.452828603999997</v>
      </c>
      <c r="O73" s="15">
        <v>212.17437684000001</v>
      </c>
      <c r="P73" s="15" t="s">
        <v>27</v>
      </c>
      <c r="Q73" s="16" t="s">
        <v>27</v>
      </c>
      <c r="R73" s="37" t="s">
        <v>676</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536</v>
      </c>
      <c r="D74" s="17" t="s">
        <v>537</v>
      </c>
      <c r="E74" s="17">
        <v>5</v>
      </c>
      <c r="F74" s="14">
        <v>83.41</v>
      </c>
      <c r="G74" s="14">
        <v>69.53</v>
      </c>
      <c r="H74" s="14">
        <v>55.66</v>
      </c>
      <c r="I74" s="14"/>
      <c r="J74" s="14">
        <v>86.02</v>
      </c>
      <c r="K74" s="14">
        <v>113.76</v>
      </c>
      <c r="L74" s="14">
        <v>158.66</v>
      </c>
      <c r="M74" s="54"/>
      <c r="N74" s="14">
        <v>29.190512152</v>
      </c>
      <c r="O74" s="31">
        <v>7.6552848490000001</v>
      </c>
      <c r="P74" s="31" t="s">
        <v>27</v>
      </c>
      <c r="Q74" s="17" t="s">
        <v>26</v>
      </c>
      <c r="R74" s="38" t="s">
        <v>677</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574</v>
      </c>
      <c r="D75" s="16" t="s">
        <v>575</v>
      </c>
      <c r="E75" s="16">
        <v>9</v>
      </c>
      <c r="F75" s="15">
        <v>77.78</v>
      </c>
      <c r="G75" s="15">
        <v>73.790000000000006</v>
      </c>
      <c r="H75" s="15">
        <v>69.8</v>
      </c>
      <c r="I75" s="14"/>
      <c r="J75" s="15">
        <v>79.349999999999994</v>
      </c>
      <c r="K75" s="15">
        <v>87.32</v>
      </c>
      <c r="L75" s="15">
        <v>100.22</v>
      </c>
      <c r="M75" s="54"/>
      <c r="N75" s="15">
        <v>68.919145323999999</v>
      </c>
      <c r="O75" s="15">
        <v>3.6144141979</v>
      </c>
      <c r="P75" s="15" t="s">
        <v>27</v>
      </c>
      <c r="Q75" s="16" t="s">
        <v>27</v>
      </c>
      <c r="R75" s="37" t="s">
        <v>678</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115</v>
      </c>
      <c r="D76" s="17" t="s">
        <v>116</v>
      </c>
      <c r="E76" s="17">
        <v>10</v>
      </c>
      <c r="F76" s="14">
        <v>2.95</v>
      </c>
      <c r="G76" s="14">
        <v>2.57</v>
      </c>
      <c r="H76" s="14">
        <v>2.19</v>
      </c>
      <c r="I76" s="14"/>
      <c r="J76" s="14">
        <v>3.21</v>
      </c>
      <c r="K76" s="14">
        <v>3.96</v>
      </c>
      <c r="L76" s="14">
        <v>5.18</v>
      </c>
      <c r="M76" s="54"/>
      <c r="N76" s="14">
        <v>72.897152507000001</v>
      </c>
      <c r="O76" s="31">
        <v>154.18802299999999</v>
      </c>
      <c r="P76" s="31" t="s">
        <v>27</v>
      </c>
      <c r="Q76" s="17" t="s">
        <v>27</v>
      </c>
      <c r="R76" s="38" t="s">
        <v>679</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538</v>
      </c>
      <c r="D77" s="16" t="s">
        <v>539</v>
      </c>
      <c r="E77" s="16">
        <v>0</v>
      </c>
      <c r="F77" s="15">
        <v>33.799999999999997</v>
      </c>
      <c r="G77" s="15">
        <v>29.5</v>
      </c>
      <c r="H77" s="15">
        <v>25.21</v>
      </c>
      <c r="I77" s="14"/>
      <c r="J77" s="15">
        <v>35.729999999999997</v>
      </c>
      <c r="K77" s="15">
        <v>44.31</v>
      </c>
      <c r="L77" s="15">
        <v>58.2</v>
      </c>
      <c r="M77" s="54"/>
      <c r="N77" s="15">
        <v>37.361309571</v>
      </c>
      <c r="O77" s="15">
        <v>6.5450035746999999</v>
      </c>
      <c r="P77" s="15" t="s">
        <v>26</v>
      </c>
      <c r="Q77" s="16" t="s">
        <v>26</v>
      </c>
      <c r="R77" s="37" t="s">
        <v>680</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117</v>
      </c>
      <c r="D78" s="17" t="s">
        <v>118</v>
      </c>
      <c r="E78" s="17">
        <v>4</v>
      </c>
      <c r="F78" s="14" t="s">
        <v>119</v>
      </c>
      <c r="G78" s="14" t="s">
        <v>119</v>
      </c>
      <c r="H78" s="14" t="s">
        <v>119</v>
      </c>
      <c r="I78" s="14"/>
      <c r="J78" s="14" t="s">
        <v>119</v>
      </c>
      <c r="K78" s="14" t="s">
        <v>119</v>
      </c>
      <c r="L78" s="14" t="s">
        <v>119</v>
      </c>
      <c r="M78" s="54"/>
      <c r="N78" s="14" t="s">
        <v>119</v>
      </c>
      <c r="O78" s="31" t="s">
        <v>119</v>
      </c>
      <c r="P78" s="31" t="s">
        <v>119</v>
      </c>
      <c r="Q78" s="17" t="s">
        <v>119</v>
      </c>
      <c r="R78" s="38" t="s">
        <v>120</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121</v>
      </c>
      <c r="D79" s="16" t="s">
        <v>122</v>
      </c>
      <c r="E79" s="16">
        <v>9</v>
      </c>
      <c r="F79" s="15">
        <v>61.6</v>
      </c>
      <c r="G79" s="15">
        <v>57.04</v>
      </c>
      <c r="H79" s="15">
        <v>52.48</v>
      </c>
      <c r="I79" s="14"/>
      <c r="J79" s="15">
        <v>66.349999999999994</v>
      </c>
      <c r="K79" s="15">
        <v>75.459999999999994</v>
      </c>
      <c r="L79" s="15">
        <v>90.22</v>
      </c>
      <c r="M79" s="54"/>
      <c r="N79" s="15">
        <v>59.325925820999998</v>
      </c>
      <c r="O79" s="15">
        <v>341.17801267999999</v>
      </c>
      <c r="P79" s="15" t="s">
        <v>27</v>
      </c>
      <c r="Q79" s="16" t="s">
        <v>27</v>
      </c>
      <c r="R79" s="37" t="s">
        <v>681</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123</v>
      </c>
      <c r="D80" s="17" t="s">
        <v>124</v>
      </c>
      <c r="E80" s="17">
        <v>7</v>
      </c>
      <c r="F80" s="14">
        <v>17.440000000000001</v>
      </c>
      <c r="G80" s="14">
        <v>16.02</v>
      </c>
      <c r="H80" s="14">
        <v>14.6</v>
      </c>
      <c r="I80" s="14"/>
      <c r="J80" s="14">
        <v>18</v>
      </c>
      <c r="K80" s="14">
        <v>20.83</v>
      </c>
      <c r="L80" s="14">
        <v>25.42</v>
      </c>
      <c r="M80" s="54"/>
      <c r="N80" s="14">
        <v>74.492910081000005</v>
      </c>
      <c r="O80" s="31">
        <v>417.97687816000001</v>
      </c>
      <c r="P80" s="31" t="s">
        <v>27</v>
      </c>
      <c r="Q80" s="17" t="s">
        <v>27</v>
      </c>
      <c r="R80" s="38" t="s">
        <v>682</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125</v>
      </c>
      <c r="D81" s="16" t="s">
        <v>126</v>
      </c>
      <c r="E81" s="16">
        <v>9</v>
      </c>
      <c r="F81" s="15">
        <v>5</v>
      </c>
      <c r="G81" s="15">
        <v>4.26</v>
      </c>
      <c r="H81" s="15">
        <v>3.52</v>
      </c>
      <c r="I81" s="14"/>
      <c r="J81" s="15">
        <v>5.47</v>
      </c>
      <c r="K81" s="15">
        <v>6.94</v>
      </c>
      <c r="L81" s="15">
        <v>9.32</v>
      </c>
      <c r="M81" s="54"/>
      <c r="N81" s="15">
        <v>67.619945391000002</v>
      </c>
      <c r="O81" s="15">
        <v>194.77292158</v>
      </c>
      <c r="P81" s="15" t="s">
        <v>27</v>
      </c>
      <c r="Q81" s="16" t="s">
        <v>27</v>
      </c>
      <c r="R81" s="37" t="s">
        <v>683</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127</v>
      </c>
      <c r="D82" s="17" t="s">
        <v>128</v>
      </c>
      <c r="E82" s="17">
        <v>9</v>
      </c>
      <c r="F82" s="14">
        <v>49.02</v>
      </c>
      <c r="G82" s="14">
        <v>45.1</v>
      </c>
      <c r="H82" s="14">
        <v>41.18</v>
      </c>
      <c r="I82" s="14"/>
      <c r="J82" s="14">
        <v>52.92</v>
      </c>
      <c r="K82" s="14">
        <v>60.75</v>
      </c>
      <c r="L82" s="14">
        <v>73.430000000000007</v>
      </c>
      <c r="M82" s="54"/>
      <c r="N82" s="14">
        <v>55.758871990999999</v>
      </c>
      <c r="O82" s="31">
        <v>103.71125721</v>
      </c>
      <c r="P82" s="31" t="s">
        <v>27</v>
      </c>
      <c r="Q82" s="17" t="s">
        <v>27</v>
      </c>
      <c r="R82" s="38" t="s">
        <v>684</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540</v>
      </c>
      <c r="D83" s="16" t="s">
        <v>541</v>
      </c>
      <c r="E83" s="16">
        <v>3</v>
      </c>
      <c r="F83" s="15">
        <v>52.1</v>
      </c>
      <c r="G83" s="15">
        <v>43.61</v>
      </c>
      <c r="H83" s="15">
        <v>35.119999999999997</v>
      </c>
      <c r="I83" s="14"/>
      <c r="J83" s="15">
        <v>53.71</v>
      </c>
      <c r="K83" s="15">
        <v>70.680000000000007</v>
      </c>
      <c r="L83" s="15">
        <v>98.15</v>
      </c>
      <c r="M83" s="54"/>
      <c r="N83" s="15">
        <v>30.692928401</v>
      </c>
      <c r="O83" s="15">
        <v>15.494416284000001</v>
      </c>
      <c r="P83" s="15" t="s">
        <v>27</v>
      </c>
      <c r="Q83" s="16" t="s">
        <v>26</v>
      </c>
      <c r="R83" s="37" t="s">
        <v>685</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461</v>
      </c>
      <c r="D84" s="17" t="s">
        <v>462</v>
      </c>
      <c r="E84" s="17">
        <v>9</v>
      </c>
      <c r="F84" s="14">
        <v>6.78</v>
      </c>
      <c r="G84" s="14">
        <v>5.6</v>
      </c>
      <c r="H84" s="14">
        <v>4.42</v>
      </c>
      <c r="I84" s="14"/>
      <c r="J84" s="14">
        <v>7.2</v>
      </c>
      <c r="K84" s="14">
        <v>9.5500000000000007</v>
      </c>
      <c r="L84" s="14">
        <v>13.36</v>
      </c>
      <c r="M84" s="54"/>
      <c r="N84" s="14">
        <v>71.275293598999994</v>
      </c>
      <c r="O84" s="31">
        <v>2.7128948420999999</v>
      </c>
      <c r="P84" s="31" t="s">
        <v>27</v>
      </c>
      <c r="Q84" s="17" t="s">
        <v>27</v>
      </c>
      <c r="R84" s="38" t="s">
        <v>686</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129</v>
      </c>
      <c r="D85" s="16" t="s">
        <v>130</v>
      </c>
      <c r="E85" s="16">
        <v>2</v>
      </c>
      <c r="F85" s="15">
        <v>4.87</v>
      </c>
      <c r="G85" s="15">
        <v>3.94</v>
      </c>
      <c r="H85" s="15">
        <v>3.02</v>
      </c>
      <c r="I85" s="14"/>
      <c r="J85" s="15">
        <v>4.99</v>
      </c>
      <c r="K85" s="15">
        <v>6.83</v>
      </c>
      <c r="L85" s="15">
        <v>9.82</v>
      </c>
      <c r="M85" s="54"/>
      <c r="N85" s="15">
        <v>41.947876903000001</v>
      </c>
      <c r="O85" s="15">
        <v>43.804284000000003</v>
      </c>
      <c r="P85" s="15" t="s">
        <v>26</v>
      </c>
      <c r="Q85" s="16" t="s">
        <v>26</v>
      </c>
      <c r="R85" s="37" t="s">
        <v>687</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688</v>
      </c>
      <c r="D86" s="17" t="s">
        <v>689</v>
      </c>
      <c r="E86" s="17">
        <v>10</v>
      </c>
      <c r="F86" s="14">
        <v>16.87</v>
      </c>
      <c r="G86" s="14">
        <v>15.26</v>
      </c>
      <c r="H86" s="14">
        <v>13.65</v>
      </c>
      <c r="I86" s="14"/>
      <c r="J86" s="14">
        <v>17.64</v>
      </c>
      <c r="K86" s="14">
        <v>20.85</v>
      </c>
      <c r="L86" s="14">
        <v>26.06</v>
      </c>
      <c r="M86" s="54"/>
      <c r="N86" s="14">
        <v>75.716345375000003</v>
      </c>
      <c r="O86" s="31">
        <v>1.1010798420999999</v>
      </c>
      <c r="P86" s="31" t="s">
        <v>27</v>
      </c>
      <c r="Q86" s="17" t="s">
        <v>27</v>
      </c>
      <c r="R86" s="38" t="s">
        <v>690</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131</v>
      </c>
      <c r="D87" s="16" t="s">
        <v>132</v>
      </c>
      <c r="E87" s="16">
        <v>6</v>
      </c>
      <c r="F87" s="15">
        <v>31.07</v>
      </c>
      <c r="G87" s="15">
        <v>28.41</v>
      </c>
      <c r="H87" s="15">
        <v>25.76</v>
      </c>
      <c r="I87" s="14"/>
      <c r="J87" s="15">
        <v>35.19</v>
      </c>
      <c r="K87" s="15">
        <v>40.49</v>
      </c>
      <c r="L87" s="15">
        <v>49.09</v>
      </c>
      <c r="M87" s="54"/>
      <c r="N87" s="15">
        <v>53.881752998000003</v>
      </c>
      <c r="O87" s="15">
        <v>177.02332967999999</v>
      </c>
      <c r="P87" s="15" t="s">
        <v>26</v>
      </c>
      <c r="Q87" s="16" t="s">
        <v>27</v>
      </c>
      <c r="R87" s="37" t="s">
        <v>691</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133</v>
      </c>
      <c r="D88" s="17" t="s">
        <v>134</v>
      </c>
      <c r="E88" s="17">
        <v>5</v>
      </c>
      <c r="F88" s="14">
        <v>1.46</v>
      </c>
      <c r="G88" s="14">
        <v>1.18</v>
      </c>
      <c r="H88" s="14">
        <v>0.91</v>
      </c>
      <c r="I88" s="14"/>
      <c r="J88" s="14">
        <v>1.73</v>
      </c>
      <c r="K88" s="14">
        <v>2.27</v>
      </c>
      <c r="L88" s="14">
        <v>3.15</v>
      </c>
      <c r="M88" s="54"/>
      <c r="N88" s="14">
        <v>48.000606959000002</v>
      </c>
      <c r="O88" s="31">
        <v>25.051484525999999</v>
      </c>
      <c r="P88" s="31" t="s">
        <v>26</v>
      </c>
      <c r="Q88" s="17" t="s">
        <v>27</v>
      </c>
      <c r="R88" s="38" t="s">
        <v>692</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136</v>
      </c>
      <c r="E89" s="16">
        <v>9</v>
      </c>
      <c r="F89" s="15">
        <v>32.04</v>
      </c>
      <c r="G89" s="15">
        <v>27.14</v>
      </c>
      <c r="H89" s="15">
        <v>22.25</v>
      </c>
      <c r="I89" s="14"/>
      <c r="J89" s="15">
        <v>35.909999999999997</v>
      </c>
      <c r="K89" s="15">
        <v>45.69</v>
      </c>
      <c r="L89" s="15">
        <v>61.53</v>
      </c>
      <c r="M89" s="54"/>
      <c r="N89" s="15">
        <v>61.574388212000002</v>
      </c>
      <c r="O89" s="15">
        <v>332.02252184000002</v>
      </c>
      <c r="P89" s="15" t="s">
        <v>27</v>
      </c>
      <c r="Q89" s="16" t="s">
        <v>27</v>
      </c>
      <c r="R89" s="37" t="s">
        <v>693</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135</v>
      </c>
      <c r="D90" s="17" t="s">
        <v>137</v>
      </c>
      <c r="E90" s="17">
        <v>6</v>
      </c>
      <c r="F90" s="14">
        <v>30.12</v>
      </c>
      <c r="G90" s="14">
        <v>25.54</v>
      </c>
      <c r="H90" s="14">
        <v>20.96</v>
      </c>
      <c r="I90" s="14"/>
      <c r="J90" s="14">
        <v>33.81</v>
      </c>
      <c r="K90" s="14">
        <v>42.96</v>
      </c>
      <c r="L90" s="14">
        <v>57.77</v>
      </c>
      <c r="M90" s="54"/>
      <c r="N90" s="14">
        <v>59.121167837000002</v>
      </c>
      <c r="O90" s="31">
        <v>10.190937421000001</v>
      </c>
      <c r="P90" s="31" t="s">
        <v>26</v>
      </c>
      <c r="Q90" s="17" t="s">
        <v>27</v>
      </c>
      <c r="R90" s="38" t="s">
        <v>694</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138</v>
      </c>
      <c r="D91" s="16" t="s">
        <v>139</v>
      </c>
      <c r="E91" s="16">
        <v>10</v>
      </c>
      <c r="F91" s="15">
        <v>4.71</v>
      </c>
      <c r="G91" s="15">
        <v>3.68</v>
      </c>
      <c r="H91" s="15">
        <v>2.66</v>
      </c>
      <c r="I91" s="14"/>
      <c r="J91" s="15">
        <v>5.31</v>
      </c>
      <c r="K91" s="15">
        <v>7.35</v>
      </c>
      <c r="L91" s="15">
        <v>10.66</v>
      </c>
      <c r="M91" s="54"/>
      <c r="N91" s="15">
        <v>73.449498648000002</v>
      </c>
      <c r="O91" s="15">
        <v>7.0706555789000003</v>
      </c>
      <c r="P91" s="15" t="s">
        <v>27</v>
      </c>
      <c r="Q91" s="16" t="s">
        <v>27</v>
      </c>
      <c r="R91" s="37" t="s">
        <v>695</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584</v>
      </c>
      <c r="D92" s="17" t="s">
        <v>585</v>
      </c>
      <c r="E92" s="17">
        <v>6</v>
      </c>
      <c r="F92" s="14">
        <v>129</v>
      </c>
      <c r="G92" s="14">
        <v>115.21</v>
      </c>
      <c r="H92" s="14">
        <v>101.42</v>
      </c>
      <c r="I92" s="14"/>
      <c r="J92" s="14">
        <v>134.54</v>
      </c>
      <c r="K92" s="14">
        <v>162.11000000000001</v>
      </c>
      <c r="L92" s="14">
        <v>206.73</v>
      </c>
      <c r="M92" s="54"/>
      <c r="N92" s="14">
        <v>39.123567571000002</v>
      </c>
      <c r="O92" s="31">
        <v>2.2323276841999999</v>
      </c>
      <c r="P92" s="31" t="s">
        <v>27</v>
      </c>
      <c r="Q92" s="17" t="s">
        <v>26</v>
      </c>
      <c r="R92" s="38" t="s">
        <v>696</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140</v>
      </c>
      <c r="D93" s="16" t="s">
        <v>141</v>
      </c>
      <c r="E93" s="16">
        <v>3</v>
      </c>
      <c r="F93" s="15">
        <v>88.99</v>
      </c>
      <c r="G93" s="15">
        <v>73.84</v>
      </c>
      <c r="H93" s="15">
        <v>58.7</v>
      </c>
      <c r="I93" s="14"/>
      <c r="J93" s="15">
        <v>95.35</v>
      </c>
      <c r="K93" s="15">
        <v>125.63</v>
      </c>
      <c r="L93" s="15">
        <v>174.65</v>
      </c>
      <c r="M93" s="54"/>
      <c r="N93" s="15">
        <v>25.886039118999999</v>
      </c>
      <c r="O93" s="15">
        <v>4.9343338800000005</v>
      </c>
      <c r="P93" s="15" t="s">
        <v>27</v>
      </c>
      <c r="Q93" s="16" t="s">
        <v>26</v>
      </c>
      <c r="R93" s="37" t="s">
        <v>697</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142</v>
      </c>
      <c r="D94" s="17" t="s">
        <v>143</v>
      </c>
      <c r="E94" s="17">
        <v>7</v>
      </c>
      <c r="F94" s="14">
        <v>19.350000000000001</v>
      </c>
      <c r="G94" s="14">
        <v>18.54</v>
      </c>
      <c r="H94" s="14">
        <v>17.73</v>
      </c>
      <c r="I94" s="14"/>
      <c r="J94" s="14">
        <v>19.73</v>
      </c>
      <c r="K94" s="14">
        <v>21.34</v>
      </c>
      <c r="L94" s="14">
        <v>23.96</v>
      </c>
      <c r="M94" s="54"/>
      <c r="N94" s="14">
        <v>56.610946185000003</v>
      </c>
      <c r="O94" s="31">
        <v>16.408712000000001</v>
      </c>
      <c r="P94" s="31" t="s">
        <v>27</v>
      </c>
      <c r="Q94" s="17" t="s">
        <v>27</v>
      </c>
      <c r="R94" s="38" t="s">
        <v>698</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144</v>
      </c>
      <c r="D95" s="16" t="s">
        <v>145</v>
      </c>
      <c r="E95" s="16">
        <v>10</v>
      </c>
      <c r="F95" s="15">
        <v>7.49</v>
      </c>
      <c r="G95" s="15">
        <v>6.52</v>
      </c>
      <c r="H95" s="15">
        <v>5.56</v>
      </c>
      <c r="I95" s="14"/>
      <c r="J95" s="15">
        <v>7.8</v>
      </c>
      <c r="K95" s="15">
        <v>9.7200000000000006</v>
      </c>
      <c r="L95" s="15">
        <v>12.84</v>
      </c>
      <c r="M95" s="54"/>
      <c r="N95" s="15">
        <v>86.242221298999993</v>
      </c>
      <c r="O95" s="15">
        <v>34.140734526000003</v>
      </c>
      <c r="P95" s="15" t="s">
        <v>27</v>
      </c>
      <c r="Q95" s="16" t="s">
        <v>27</v>
      </c>
      <c r="R95" s="37" t="s">
        <v>699</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146</v>
      </c>
      <c r="D96" s="17" t="s">
        <v>147</v>
      </c>
      <c r="E96" s="17">
        <v>9</v>
      </c>
      <c r="F96" s="14">
        <v>15.26</v>
      </c>
      <c r="G96" s="14">
        <v>13.45</v>
      </c>
      <c r="H96" s="14">
        <v>11.65</v>
      </c>
      <c r="I96" s="14"/>
      <c r="J96" s="14">
        <v>16.170000000000002</v>
      </c>
      <c r="K96" s="14">
        <v>19.77</v>
      </c>
      <c r="L96" s="14">
        <v>25.62</v>
      </c>
      <c r="M96" s="54"/>
      <c r="N96" s="14">
        <v>69.599603626000004</v>
      </c>
      <c r="O96" s="31">
        <v>18.715096841999998</v>
      </c>
      <c r="P96" s="31" t="s">
        <v>27</v>
      </c>
      <c r="Q96" s="17" t="s">
        <v>27</v>
      </c>
      <c r="R96" s="38" t="s">
        <v>700</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148</v>
      </c>
      <c r="D97" s="16" t="s">
        <v>149</v>
      </c>
      <c r="E97" s="16">
        <v>6</v>
      </c>
      <c r="F97" s="15">
        <v>10.41</v>
      </c>
      <c r="G97" s="15">
        <v>8.9</v>
      </c>
      <c r="H97" s="15">
        <v>7.4</v>
      </c>
      <c r="I97" s="14"/>
      <c r="J97" s="15">
        <v>12.37</v>
      </c>
      <c r="K97" s="15">
        <v>15.37</v>
      </c>
      <c r="L97" s="15">
        <v>20.23</v>
      </c>
      <c r="M97" s="54"/>
      <c r="N97" s="15">
        <v>47.377626745999997</v>
      </c>
      <c r="O97" s="15">
        <v>162.23626204999999</v>
      </c>
      <c r="P97" s="15" t="s">
        <v>26</v>
      </c>
      <c r="Q97" s="16" t="s">
        <v>27</v>
      </c>
      <c r="R97" s="37" t="s">
        <v>701</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150</v>
      </c>
      <c r="D98" s="17" t="s">
        <v>151</v>
      </c>
      <c r="E98" s="17">
        <v>9</v>
      </c>
      <c r="F98" s="14">
        <v>13.15</v>
      </c>
      <c r="G98" s="14">
        <v>10.35</v>
      </c>
      <c r="H98" s="14">
        <v>7.56</v>
      </c>
      <c r="I98" s="14"/>
      <c r="J98" s="14">
        <v>14.87</v>
      </c>
      <c r="K98" s="14">
        <v>20.45</v>
      </c>
      <c r="L98" s="14">
        <v>29.48</v>
      </c>
      <c r="M98" s="54"/>
      <c r="N98" s="14">
        <v>66.753203911</v>
      </c>
      <c r="O98" s="31">
        <v>173.85150025999999</v>
      </c>
      <c r="P98" s="31" t="s">
        <v>27</v>
      </c>
      <c r="Q98" s="17" t="s">
        <v>27</v>
      </c>
      <c r="R98" s="38" t="s">
        <v>702</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152</v>
      </c>
      <c r="D99" s="16" t="s">
        <v>153</v>
      </c>
      <c r="E99" s="16">
        <v>7</v>
      </c>
      <c r="F99" s="15">
        <v>208.58</v>
      </c>
      <c r="G99" s="15">
        <v>197.14</v>
      </c>
      <c r="H99" s="15">
        <v>185.7</v>
      </c>
      <c r="I99" s="14"/>
      <c r="J99" s="15">
        <v>215.85</v>
      </c>
      <c r="K99" s="15">
        <v>238.72</v>
      </c>
      <c r="L99" s="15">
        <v>275.75</v>
      </c>
      <c r="M99" s="54"/>
      <c r="N99" s="15">
        <v>61.232242575000001</v>
      </c>
      <c r="O99" s="15">
        <v>9.2379057852999988</v>
      </c>
      <c r="P99" s="15" t="s">
        <v>27</v>
      </c>
      <c r="Q99" s="16" t="s">
        <v>27</v>
      </c>
      <c r="R99" s="37" t="s">
        <v>703</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154</v>
      </c>
      <c r="D100" s="17" t="s">
        <v>155</v>
      </c>
      <c r="E100" s="17">
        <v>4</v>
      </c>
      <c r="F100" s="14">
        <v>150</v>
      </c>
      <c r="G100" s="14" t="s">
        <v>119</v>
      </c>
      <c r="H100" s="14" t="s">
        <v>119</v>
      </c>
      <c r="I100" s="14"/>
      <c r="J100" s="14" t="s">
        <v>119</v>
      </c>
      <c r="K100" s="14" t="s">
        <v>119</v>
      </c>
      <c r="L100" s="14" t="s">
        <v>119</v>
      </c>
      <c r="M100" s="54"/>
      <c r="N100" s="14">
        <v>94.064508982000007</v>
      </c>
      <c r="O100" s="31">
        <v>1.0764285713999999</v>
      </c>
      <c r="P100" s="31" t="s">
        <v>26</v>
      </c>
      <c r="Q100" s="17" t="s">
        <v>27</v>
      </c>
      <c r="R100" s="38" t="s">
        <v>119</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156</v>
      </c>
      <c r="D101" s="16" t="s">
        <v>157</v>
      </c>
      <c r="E101" s="16">
        <v>5</v>
      </c>
      <c r="F101" s="15">
        <v>91.86</v>
      </c>
      <c r="G101" s="15">
        <v>83.49</v>
      </c>
      <c r="H101" s="15">
        <v>75.13</v>
      </c>
      <c r="I101" s="14"/>
      <c r="J101" s="15">
        <v>93.47</v>
      </c>
      <c r="K101" s="15">
        <v>110.19</v>
      </c>
      <c r="L101" s="15">
        <v>137.27000000000001</v>
      </c>
      <c r="M101" s="54"/>
      <c r="N101" s="15">
        <v>45.388396061000002</v>
      </c>
      <c r="O101" s="15">
        <v>652.34476768000002</v>
      </c>
      <c r="P101" s="15" t="s">
        <v>27</v>
      </c>
      <c r="Q101" s="16" t="s">
        <v>26</v>
      </c>
      <c r="R101" s="37" t="s">
        <v>704</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158</v>
      </c>
      <c r="D102" s="17" t="s">
        <v>159</v>
      </c>
      <c r="E102" s="17">
        <v>9</v>
      </c>
      <c r="F102" s="14">
        <v>65.28</v>
      </c>
      <c r="G102" s="14">
        <v>57.03</v>
      </c>
      <c r="H102" s="14">
        <v>48.79</v>
      </c>
      <c r="I102" s="14"/>
      <c r="J102" s="14">
        <v>69.05</v>
      </c>
      <c r="K102" s="14">
        <v>85.53</v>
      </c>
      <c r="L102" s="14">
        <v>112.2</v>
      </c>
      <c r="M102" s="54"/>
      <c r="N102" s="14">
        <v>72.655006170999997</v>
      </c>
      <c r="O102" s="31">
        <v>276.02566489000003</v>
      </c>
      <c r="P102" s="31" t="s">
        <v>27</v>
      </c>
      <c r="Q102" s="17" t="s">
        <v>27</v>
      </c>
      <c r="R102" s="38" t="s">
        <v>705</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160</v>
      </c>
      <c r="D103" s="16" t="s">
        <v>161</v>
      </c>
      <c r="E103" s="16">
        <v>7</v>
      </c>
      <c r="F103" s="15">
        <v>31.29</v>
      </c>
      <c r="G103" s="15">
        <v>28.68</v>
      </c>
      <c r="H103" s="15">
        <v>26.07</v>
      </c>
      <c r="I103" s="14"/>
      <c r="J103" s="15">
        <v>32.090000000000003</v>
      </c>
      <c r="K103" s="15">
        <v>37.299999999999997</v>
      </c>
      <c r="L103" s="15">
        <v>45.74</v>
      </c>
      <c r="M103" s="54"/>
      <c r="N103" s="15">
        <v>76.012992561999994</v>
      </c>
      <c r="O103" s="15">
        <v>403.71020121000004</v>
      </c>
      <c r="P103" s="15" t="s">
        <v>27</v>
      </c>
      <c r="Q103" s="16" t="s">
        <v>27</v>
      </c>
      <c r="R103" s="37" t="s">
        <v>706</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162</v>
      </c>
      <c r="D104" s="17" t="s">
        <v>163</v>
      </c>
      <c r="E104" s="17">
        <v>4</v>
      </c>
      <c r="F104" s="14">
        <v>30.3</v>
      </c>
      <c r="G104" s="14">
        <v>27.87</v>
      </c>
      <c r="H104" s="14">
        <v>25.45</v>
      </c>
      <c r="I104" s="14"/>
      <c r="J104" s="14">
        <v>33.1</v>
      </c>
      <c r="K104" s="14">
        <v>37.94</v>
      </c>
      <c r="L104" s="14">
        <v>45.79</v>
      </c>
      <c r="M104" s="54"/>
      <c r="N104" s="14">
        <v>46.407133518999999</v>
      </c>
      <c r="O104" s="31">
        <v>111.24515947</v>
      </c>
      <c r="P104" s="31" t="s">
        <v>26</v>
      </c>
      <c r="Q104" s="17" t="s">
        <v>27</v>
      </c>
      <c r="R104" s="38" t="s">
        <v>707</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164</v>
      </c>
      <c r="D105" s="16" t="s">
        <v>165</v>
      </c>
      <c r="E105" s="16">
        <v>9</v>
      </c>
      <c r="F105" s="15">
        <v>48.56</v>
      </c>
      <c r="G105" s="15">
        <v>43.1</v>
      </c>
      <c r="H105" s="15">
        <v>37.65</v>
      </c>
      <c r="I105" s="14"/>
      <c r="J105" s="15">
        <v>51.26</v>
      </c>
      <c r="K105" s="15">
        <v>62.16</v>
      </c>
      <c r="L105" s="15">
        <v>79.81</v>
      </c>
      <c r="M105" s="54"/>
      <c r="N105" s="15">
        <v>69.821819309999995</v>
      </c>
      <c r="O105" s="15">
        <v>697.85913616000005</v>
      </c>
      <c r="P105" s="15" t="s">
        <v>27</v>
      </c>
      <c r="Q105" s="16" t="s">
        <v>27</v>
      </c>
      <c r="R105" s="37" t="s">
        <v>708</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709</v>
      </c>
      <c r="D106" s="17" t="s">
        <v>710</v>
      </c>
      <c r="E106" s="17">
        <v>9</v>
      </c>
      <c r="F106" s="14">
        <v>24.3</v>
      </c>
      <c r="G106" s="14">
        <v>21.69</v>
      </c>
      <c r="H106" s="14">
        <v>19.09</v>
      </c>
      <c r="I106" s="14"/>
      <c r="J106" s="14">
        <v>26.9</v>
      </c>
      <c r="K106" s="14">
        <v>32.1</v>
      </c>
      <c r="L106" s="14">
        <v>40.520000000000003</v>
      </c>
      <c r="M106" s="54"/>
      <c r="N106" s="14">
        <v>64.091415592000004</v>
      </c>
      <c r="O106" s="31">
        <v>1.8599424736999999</v>
      </c>
      <c r="P106" s="31" t="s">
        <v>27</v>
      </c>
      <c r="Q106" s="17" t="s">
        <v>27</v>
      </c>
      <c r="R106" s="38" t="s">
        <v>711</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166</v>
      </c>
      <c r="D107" s="16" t="s">
        <v>167</v>
      </c>
      <c r="E107" s="16">
        <v>6</v>
      </c>
      <c r="F107" s="15">
        <v>5.63</v>
      </c>
      <c r="G107" s="15">
        <v>4.9000000000000004</v>
      </c>
      <c r="H107" s="15">
        <v>4.17</v>
      </c>
      <c r="I107" s="14"/>
      <c r="J107" s="15">
        <v>6.3</v>
      </c>
      <c r="K107" s="15">
        <v>7.75</v>
      </c>
      <c r="L107" s="15">
        <v>10.11</v>
      </c>
      <c r="M107" s="54"/>
      <c r="N107" s="15">
        <v>60.257546431000002</v>
      </c>
      <c r="O107" s="15">
        <v>9.0478247367999991</v>
      </c>
      <c r="P107" s="15" t="s">
        <v>26</v>
      </c>
      <c r="Q107" s="16" t="s">
        <v>27</v>
      </c>
      <c r="R107" s="37" t="s">
        <v>712</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168</v>
      </c>
      <c r="D108" s="17" t="s">
        <v>169</v>
      </c>
      <c r="E108" s="17">
        <v>10</v>
      </c>
      <c r="F108" s="14">
        <v>18.04</v>
      </c>
      <c r="G108" s="14">
        <v>14.94</v>
      </c>
      <c r="H108" s="14">
        <v>11.85</v>
      </c>
      <c r="I108" s="14"/>
      <c r="J108" s="14">
        <v>20.09</v>
      </c>
      <c r="K108" s="14">
        <v>26.27</v>
      </c>
      <c r="L108" s="14">
        <v>36.28</v>
      </c>
      <c r="M108" s="54"/>
      <c r="N108" s="14">
        <v>67.873012973000002</v>
      </c>
      <c r="O108" s="31">
        <v>67.351195684000004</v>
      </c>
      <c r="P108" s="31" t="s">
        <v>27</v>
      </c>
      <c r="Q108" s="17" t="s">
        <v>27</v>
      </c>
      <c r="R108" s="38" t="s">
        <v>713</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170</v>
      </c>
      <c r="D109" s="16" t="s">
        <v>171</v>
      </c>
      <c r="E109" s="16">
        <v>6</v>
      </c>
      <c r="F109" s="15">
        <v>6.19</v>
      </c>
      <c r="G109" s="15">
        <v>5.56</v>
      </c>
      <c r="H109" s="15">
        <v>4.9400000000000004</v>
      </c>
      <c r="I109" s="14"/>
      <c r="J109" s="15">
        <v>6.76</v>
      </c>
      <c r="K109" s="15">
        <v>8</v>
      </c>
      <c r="L109" s="15">
        <v>10.01</v>
      </c>
      <c r="M109" s="54"/>
      <c r="N109" s="15">
        <v>64.957003209999996</v>
      </c>
      <c r="O109" s="15">
        <v>7.5941050525999998</v>
      </c>
      <c r="P109" s="15" t="s">
        <v>26</v>
      </c>
      <c r="Q109" s="16" t="s">
        <v>27</v>
      </c>
      <c r="R109" s="37" t="s">
        <v>714</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172</v>
      </c>
      <c r="D110" s="17" t="s">
        <v>173</v>
      </c>
      <c r="E110" s="17">
        <v>10</v>
      </c>
      <c r="F110" s="14">
        <v>27.12</v>
      </c>
      <c r="G110" s="14">
        <v>22.9</v>
      </c>
      <c r="H110" s="14">
        <v>18.690000000000001</v>
      </c>
      <c r="I110" s="14"/>
      <c r="J110" s="14">
        <v>28</v>
      </c>
      <c r="K110" s="14">
        <v>36.42</v>
      </c>
      <c r="L110" s="14">
        <v>50.04</v>
      </c>
      <c r="M110" s="54"/>
      <c r="N110" s="14">
        <v>80.210311920999999</v>
      </c>
      <c r="O110" s="31">
        <v>136.51085</v>
      </c>
      <c r="P110" s="31" t="s">
        <v>27</v>
      </c>
      <c r="Q110" s="17" t="s">
        <v>27</v>
      </c>
      <c r="R110" s="38" t="s">
        <v>715</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542</v>
      </c>
      <c r="D111" s="16" t="s">
        <v>543</v>
      </c>
      <c r="E111" s="16">
        <v>3</v>
      </c>
      <c r="F111" s="15">
        <v>71.41</v>
      </c>
      <c r="G111" s="15">
        <v>64.84</v>
      </c>
      <c r="H111" s="15">
        <v>58.28</v>
      </c>
      <c r="I111" s="14"/>
      <c r="J111" s="15">
        <v>72.88</v>
      </c>
      <c r="K111" s="15">
        <v>86</v>
      </c>
      <c r="L111" s="15">
        <v>107.24</v>
      </c>
      <c r="M111" s="54"/>
      <c r="N111" s="15">
        <v>36.041555981000002</v>
      </c>
      <c r="O111" s="15">
        <v>4.5840456452999998</v>
      </c>
      <c r="P111" s="15" t="s">
        <v>27</v>
      </c>
      <c r="Q111" s="16" t="s">
        <v>26</v>
      </c>
      <c r="R111" s="37" t="s">
        <v>716</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174</v>
      </c>
      <c r="D112" s="17" t="s">
        <v>175</v>
      </c>
      <c r="E112" s="17">
        <v>9</v>
      </c>
      <c r="F112" s="14">
        <v>27.91</v>
      </c>
      <c r="G112" s="14">
        <v>24.93</v>
      </c>
      <c r="H112" s="14">
        <v>21.95</v>
      </c>
      <c r="I112" s="14"/>
      <c r="J112" s="14">
        <v>28.52</v>
      </c>
      <c r="K112" s="14">
        <v>34.47</v>
      </c>
      <c r="L112" s="14">
        <v>44.12</v>
      </c>
      <c r="M112" s="54"/>
      <c r="N112" s="14">
        <v>79.433536375000003</v>
      </c>
      <c r="O112" s="31">
        <v>8.2642985262999993</v>
      </c>
      <c r="P112" s="31" t="s">
        <v>27</v>
      </c>
      <c r="Q112" s="17" t="s">
        <v>27</v>
      </c>
      <c r="R112" s="38" t="s">
        <v>717</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490</v>
      </c>
      <c r="D113" s="16" t="s">
        <v>491</v>
      </c>
      <c r="E113" s="16">
        <v>5</v>
      </c>
      <c r="F113" s="15">
        <v>115.58</v>
      </c>
      <c r="G113" s="15">
        <v>102.85</v>
      </c>
      <c r="H113" s="15">
        <v>90.12</v>
      </c>
      <c r="I113" s="14"/>
      <c r="J113" s="15">
        <v>118.12</v>
      </c>
      <c r="K113" s="15">
        <v>143.57</v>
      </c>
      <c r="L113" s="15">
        <v>184.77</v>
      </c>
      <c r="M113" s="54"/>
      <c r="N113" s="15">
        <v>44.318075415000003</v>
      </c>
      <c r="O113" s="15">
        <v>3.0768272373999999</v>
      </c>
      <c r="P113" s="15" t="s">
        <v>27</v>
      </c>
      <c r="Q113" s="16" t="s">
        <v>26</v>
      </c>
      <c r="R113" s="37" t="s">
        <v>718</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544</v>
      </c>
      <c r="D114" s="17" t="s">
        <v>545</v>
      </c>
      <c r="E114" s="17">
        <v>6</v>
      </c>
      <c r="F114" s="14">
        <v>0.35</v>
      </c>
      <c r="G114" s="14">
        <v>-0.05</v>
      </c>
      <c r="H114" s="14">
        <v>-0.46</v>
      </c>
      <c r="I114" s="14"/>
      <c r="J114" s="14">
        <v>0.54</v>
      </c>
      <c r="K114" s="14">
        <v>1.35</v>
      </c>
      <c r="L114" s="14">
        <v>2.67</v>
      </c>
      <c r="M114" s="54"/>
      <c r="N114" s="14">
        <v>60.067949167000002</v>
      </c>
      <c r="O114" s="31">
        <v>3.3781123158000002</v>
      </c>
      <c r="P114" s="31" t="s">
        <v>26</v>
      </c>
      <c r="Q114" s="17" t="s">
        <v>27</v>
      </c>
      <c r="R114" s="38" t="s">
        <v>719</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586</v>
      </c>
      <c r="D115" s="16" t="s">
        <v>587</v>
      </c>
      <c r="E115" s="16">
        <v>0</v>
      </c>
      <c r="F115" s="15">
        <v>120.35</v>
      </c>
      <c r="G115" s="15">
        <v>103.52</v>
      </c>
      <c r="H115" s="15">
        <v>86.69</v>
      </c>
      <c r="I115" s="14"/>
      <c r="J115" s="15">
        <v>120.35</v>
      </c>
      <c r="K115" s="15">
        <v>154</v>
      </c>
      <c r="L115" s="15">
        <v>208.45</v>
      </c>
      <c r="M115" s="54"/>
      <c r="N115" s="15">
        <v>45.179528308000002</v>
      </c>
      <c r="O115" s="15">
        <v>1.7844074568000001</v>
      </c>
      <c r="P115" s="15" t="s">
        <v>26</v>
      </c>
      <c r="Q115" s="16" t="s">
        <v>26</v>
      </c>
      <c r="R115" s="37" t="s">
        <v>720</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176</v>
      </c>
      <c r="D116" s="17" t="s">
        <v>177</v>
      </c>
      <c r="E116" s="17">
        <v>8</v>
      </c>
      <c r="F116" s="14">
        <v>25.21</v>
      </c>
      <c r="G116" s="14">
        <v>23.09</v>
      </c>
      <c r="H116" s="14">
        <v>20.97</v>
      </c>
      <c r="I116" s="14"/>
      <c r="J116" s="14">
        <v>27.13</v>
      </c>
      <c r="K116" s="14">
        <v>31.36</v>
      </c>
      <c r="L116" s="14">
        <v>38.200000000000003</v>
      </c>
      <c r="M116" s="54"/>
      <c r="N116" s="14">
        <v>55.952562174000001</v>
      </c>
      <c r="O116" s="31">
        <v>264.09277825999999</v>
      </c>
      <c r="P116" s="31" t="s">
        <v>27</v>
      </c>
      <c r="Q116" s="17" t="s">
        <v>27</v>
      </c>
      <c r="R116" s="38" t="s">
        <v>721</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178</v>
      </c>
      <c r="D117" s="16" t="s">
        <v>179</v>
      </c>
      <c r="E117" s="16">
        <v>10</v>
      </c>
      <c r="F117" s="15">
        <v>11.44</v>
      </c>
      <c r="G117" s="15">
        <v>10.42</v>
      </c>
      <c r="H117" s="15">
        <v>9.4</v>
      </c>
      <c r="I117" s="14"/>
      <c r="J117" s="15">
        <v>12.23</v>
      </c>
      <c r="K117" s="15">
        <v>14.26</v>
      </c>
      <c r="L117" s="15">
        <v>17.54</v>
      </c>
      <c r="M117" s="54"/>
      <c r="N117" s="15">
        <v>55.597460902000002</v>
      </c>
      <c r="O117" s="15">
        <v>111.25776184</v>
      </c>
      <c r="P117" s="15" t="s">
        <v>27</v>
      </c>
      <c r="Q117" s="16" t="s">
        <v>27</v>
      </c>
      <c r="R117" s="37" t="s">
        <v>722</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180</v>
      </c>
      <c r="D118" s="17" t="s">
        <v>181</v>
      </c>
      <c r="E118" s="17">
        <v>9</v>
      </c>
      <c r="F118" s="14">
        <v>15.4</v>
      </c>
      <c r="G118" s="14">
        <v>13.11</v>
      </c>
      <c r="H118" s="14">
        <v>10.83</v>
      </c>
      <c r="I118" s="14"/>
      <c r="J118" s="14">
        <v>18.25</v>
      </c>
      <c r="K118" s="14">
        <v>22.81</v>
      </c>
      <c r="L118" s="14">
        <v>30.2</v>
      </c>
      <c r="M118" s="54"/>
      <c r="N118" s="14">
        <v>59.739884762999999</v>
      </c>
      <c r="O118" s="31">
        <v>121.18557267999999</v>
      </c>
      <c r="P118" s="31" t="s">
        <v>27</v>
      </c>
      <c r="Q118" s="17" t="s">
        <v>27</v>
      </c>
      <c r="R118" s="38" t="s">
        <v>723</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182</v>
      </c>
      <c r="D119" s="16" t="s">
        <v>183</v>
      </c>
      <c r="E119" s="16">
        <v>10</v>
      </c>
      <c r="F119" s="15">
        <v>4.4800000000000004</v>
      </c>
      <c r="G119" s="15">
        <v>4.05</v>
      </c>
      <c r="H119" s="15">
        <v>3.63</v>
      </c>
      <c r="I119" s="14"/>
      <c r="J119" s="15">
        <v>4.7</v>
      </c>
      <c r="K119" s="15">
        <v>5.54</v>
      </c>
      <c r="L119" s="15">
        <v>6.9</v>
      </c>
      <c r="M119" s="54"/>
      <c r="N119" s="15">
        <v>74.057789123999996</v>
      </c>
      <c r="O119" s="15">
        <v>11.846198368</v>
      </c>
      <c r="P119" s="15" t="s">
        <v>27</v>
      </c>
      <c r="Q119" s="16" t="s">
        <v>27</v>
      </c>
      <c r="R119" s="37" t="s">
        <v>724</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184</v>
      </c>
      <c r="D120" s="17" t="s">
        <v>185</v>
      </c>
      <c r="E120" s="17">
        <v>8</v>
      </c>
      <c r="F120" s="14">
        <v>5.22</v>
      </c>
      <c r="G120" s="14">
        <v>4.4800000000000004</v>
      </c>
      <c r="H120" s="14">
        <v>3.74</v>
      </c>
      <c r="I120" s="14"/>
      <c r="J120" s="14">
        <v>5.82</v>
      </c>
      <c r="K120" s="14">
        <v>7.29</v>
      </c>
      <c r="L120" s="14">
        <v>9.68</v>
      </c>
      <c r="M120" s="54"/>
      <c r="N120" s="14">
        <v>59.772625056999999</v>
      </c>
      <c r="O120" s="31">
        <v>42.618032315999997</v>
      </c>
      <c r="P120" s="31" t="s">
        <v>27</v>
      </c>
      <c r="Q120" s="17" t="s">
        <v>27</v>
      </c>
      <c r="R120" s="38" t="s">
        <v>725</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186</v>
      </c>
      <c r="D121" s="16" t="s">
        <v>187</v>
      </c>
      <c r="E121" s="16">
        <v>9</v>
      </c>
      <c r="F121" s="15">
        <v>10.1</v>
      </c>
      <c r="G121" s="15">
        <v>8.8699999999999992</v>
      </c>
      <c r="H121" s="15">
        <v>7.64</v>
      </c>
      <c r="I121" s="14"/>
      <c r="J121" s="15">
        <v>11.48</v>
      </c>
      <c r="K121" s="15">
        <v>13.93</v>
      </c>
      <c r="L121" s="15">
        <v>17.91</v>
      </c>
      <c r="M121" s="54"/>
      <c r="N121" s="15">
        <v>64.327443525999996</v>
      </c>
      <c r="O121" s="15">
        <v>55.114615946999997</v>
      </c>
      <c r="P121" s="15" t="s">
        <v>27</v>
      </c>
      <c r="Q121" s="16" t="s">
        <v>27</v>
      </c>
      <c r="R121" s="37" t="s">
        <v>726</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188</v>
      </c>
      <c r="D122" s="17" t="s">
        <v>189</v>
      </c>
      <c r="E122" s="17">
        <v>6</v>
      </c>
      <c r="F122" s="14" t="s">
        <v>119</v>
      </c>
      <c r="G122" s="14" t="s">
        <v>119</v>
      </c>
      <c r="H122" s="14" t="s">
        <v>119</v>
      </c>
      <c r="I122" s="14"/>
      <c r="J122" s="14" t="s">
        <v>119</v>
      </c>
      <c r="K122" s="14" t="s">
        <v>119</v>
      </c>
      <c r="L122" s="14" t="s">
        <v>119</v>
      </c>
      <c r="M122" s="54"/>
      <c r="N122" s="14" t="s">
        <v>119</v>
      </c>
      <c r="O122" s="31" t="s">
        <v>119</v>
      </c>
      <c r="P122" s="31" t="s">
        <v>119</v>
      </c>
      <c r="Q122" s="17" t="s">
        <v>119</v>
      </c>
      <c r="R122" s="38" t="s">
        <v>120</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485</v>
      </c>
      <c r="D123" s="16" t="s">
        <v>486</v>
      </c>
      <c r="E123" s="16">
        <v>10</v>
      </c>
      <c r="F123" s="15">
        <v>3.09</v>
      </c>
      <c r="G123" s="15">
        <v>2.63</v>
      </c>
      <c r="H123" s="15">
        <v>2.1800000000000002</v>
      </c>
      <c r="I123" s="14"/>
      <c r="J123" s="15">
        <v>3.43</v>
      </c>
      <c r="K123" s="15">
        <v>4.33</v>
      </c>
      <c r="L123" s="15">
        <v>5.8</v>
      </c>
      <c r="M123" s="54"/>
      <c r="N123" s="15">
        <v>63.296274105000002</v>
      </c>
      <c r="O123" s="15">
        <v>1.9200805789000002</v>
      </c>
      <c r="P123" s="15" t="s">
        <v>27</v>
      </c>
      <c r="Q123" s="16" t="s">
        <v>27</v>
      </c>
      <c r="R123" s="37" t="s">
        <v>727</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509</v>
      </c>
      <c r="D124" s="17" t="s">
        <v>510</v>
      </c>
      <c r="E124" s="17">
        <v>7</v>
      </c>
      <c r="F124" s="14">
        <v>2.4900000000000002</v>
      </c>
      <c r="G124" s="14">
        <v>2.13</v>
      </c>
      <c r="H124" s="14">
        <v>1.77</v>
      </c>
      <c r="I124" s="14"/>
      <c r="J124" s="14">
        <v>2.8</v>
      </c>
      <c r="K124" s="14">
        <v>3.51</v>
      </c>
      <c r="L124" s="14">
        <v>4.66</v>
      </c>
      <c r="M124" s="54"/>
      <c r="N124" s="14">
        <v>56.687692210000002</v>
      </c>
      <c r="O124" s="31">
        <v>3.2460906316</v>
      </c>
      <c r="P124" s="31" t="s">
        <v>27</v>
      </c>
      <c r="Q124" s="17" t="s">
        <v>27</v>
      </c>
      <c r="R124" s="38" t="s">
        <v>728</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190</v>
      </c>
      <c r="D125" s="16" t="s">
        <v>191</v>
      </c>
      <c r="E125" s="16">
        <v>9</v>
      </c>
      <c r="F125" s="15">
        <v>3.77</v>
      </c>
      <c r="G125" s="15">
        <v>3.42</v>
      </c>
      <c r="H125" s="15">
        <v>3.07</v>
      </c>
      <c r="I125" s="14"/>
      <c r="J125" s="15">
        <v>4.16</v>
      </c>
      <c r="K125" s="15">
        <v>4.8499999999999996</v>
      </c>
      <c r="L125" s="15">
        <v>5.98</v>
      </c>
      <c r="M125" s="54"/>
      <c r="N125" s="15">
        <v>63.325337453000003</v>
      </c>
      <c r="O125" s="15">
        <v>6.9798961052999999</v>
      </c>
      <c r="P125" s="15" t="s">
        <v>27</v>
      </c>
      <c r="Q125" s="16" t="s">
        <v>27</v>
      </c>
      <c r="R125" s="37" t="s">
        <v>729</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192</v>
      </c>
      <c r="D126" s="17" t="s">
        <v>193</v>
      </c>
      <c r="E126" s="17">
        <v>9</v>
      </c>
      <c r="F126" s="14">
        <v>25.76</v>
      </c>
      <c r="G126" s="14">
        <v>22.49</v>
      </c>
      <c r="H126" s="14">
        <v>19.22</v>
      </c>
      <c r="I126" s="14"/>
      <c r="J126" s="14">
        <v>30</v>
      </c>
      <c r="K126" s="14">
        <v>36.53</v>
      </c>
      <c r="L126" s="14">
        <v>47.1</v>
      </c>
      <c r="M126" s="54"/>
      <c r="N126" s="14">
        <v>59.714226158999999</v>
      </c>
      <c r="O126" s="31">
        <v>123.99532273</v>
      </c>
      <c r="P126" s="31" t="s">
        <v>27</v>
      </c>
      <c r="Q126" s="17" t="s">
        <v>27</v>
      </c>
      <c r="R126" s="38" t="s">
        <v>730</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194</v>
      </c>
      <c r="D127" s="16" t="s">
        <v>195</v>
      </c>
      <c r="E127" s="16">
        <v>9</v>
      </c>
      <c r="F127" s="15">
        <v>31.67</v>
      </c>
      <c r="G127" s="15">
        <v>28.27</v>
      </c>
      <c r="H127" s="15">
        <v>24.88</v>
      </c>
      <c r="I127" s="14"/>
      <c r="J127" s="15">
        <v>33.42</v>
      </c>
      <c r="K127" s="15">
        <v>40.200000000000003</v>
      </c>
      <c r="L127" s="15">
        <v>51.17</v>
      </c>
      <c r="M127" s="54"/>
      <c r="N127" s="15">
        <v>67.399874281999999</v>
      </c>
      <c r="O127" s="15">
        <v>140.82849316000002</v>
      </c>
      <c r="P127" s="15" t="s">
        <v>27</v>
      </c>
      <c r="Q127" s="16" t="s">
        <v>27</v>
      </c>
      <c r="R127" s="37" t="s">
        <v>731</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196</v>
      </c>
      <c r="D128" s="17" t="s">
        <v>197</v>
      </c>
      <c r="E128" s="17">
        <v>6</v>
      </c>
      <c r="F128" s="14">
        <v>77.319999999999993</v>
      </c>
      <c r="G128" s="14">
        <v>61.02</v>
      </c>
      <c r="H128" s="14">
        <v>44.73</v>
      </c>
      <c r="I128" s="14"/>
      <c r="J128" s="14">
        <v>80.3</v>
      </c>
      <c r="K128" s="14">
        <v>112.88</v>
      </c>
      <c r="L128" s="14">
        <v>165.61</v>
      </c>
      <c r="M128" s="54"/>
      <c r="N128" s="14">
        <v>24.701736954000001</v>
      </c>
      <c r="O128" s="31">
        <v>40.672882700000002</v>
      </c>
      <c r="P128" s="31" t="s">
        <v>27</v>
      </c>
      <c r="Q128" s="17" t="s">
        <v>26</v>
      </c>
      <c r="R128" s="38" t="s">
        <v>732</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198</v>
      </c>
      <c r="D129" s="16" t="s">
        <v>199</v>
      </c>
      <c r="E129" s="16">
        <v>9</v>
      </c>
      <c r="F129" s="15">
        <v>18.25</v>
      </c>
      <c r="G129" s="15">
        <v>15.81</v>
      </c>
      <c r="H129" s="15">
        <v>13.37</v>
      </c>
      <c r="I129" s="14"/>
      <c r="J129" s="15">
        <v>19.96</v>
      </c>
      <c r="K129" s="15">
        <v>24.83</v>
      </c>
      <c r="L129" s="15">
        <v>32.72</v>
      </c>
      <c r="M129" s="54"/>
      <c r="N129" s="15">
        <v>67.869454709999999</v>
      </c>
      <c r="O129" s="15">
        <v>26.300250947000002</v>
      </c>
      <c r="P129" s="15" t="s">
        <v>27</v>
      </c>
      <c r="Q129" s="16" t="s">
        <v>27</v>
      </c>
      <c r="R129" s="37" t="s">
        <v>733</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200</v>
      </c>
      <c r="D130" s="17" t="s">
        <v>201</v>
      </c>
      <c r="E130" s="17">
        <v>9</v>
      </c>
      <c r="F130" s="14">
        <v>31.68</v>
      </c>
      <c r="G130" s="14">
        <v>27.78</v>
      </c>
      <c r="H130" s="14">
        <v>23.88</v>
      </c>
      <c r="I130" s="14"/>
      <c r="J130" s="14">
        <v>38.51</v>
      </c>
      <c r="K130" s="14">
        <v>46.3</v>
      </c>
      <c r="L130" s="14">
        <v>58.92</v>
      </c>
      <c r="M130" s="54"/>
      <c r="N130" s="14">
        <v>53.153864485</v>
      </c>
      <c r="O130" s="31">
        <v>146.66930857</v>
      </c>
      <c r="P130" s="31" t="s">
        <v>27</v>
      </c>
      <c r="Q130" s="17" t="s">
        <v>27</v>
      </c>
      <c r="R130" s="38" t="s">
        <v>734</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202</v>
      </c>
      <c r="D131" s="16" t="s">
        <v>203</v>
      </c>
      <c r="E131" s="16">
        <v>10</v>
      </c>
      <c r="F131" s="15">
        <v>11.06</v>
      </c>
      <c r="G131" s="15">
        <v>10.23</v>
      </c>
      <c r="H131" s="15">
        <v>9.4</v>
      </c>
      <c r="I131" s="14"/>
      <c r="J131" s="15">
        <v>11.44</v>
      </c>
      <c r="K131" s="15">
        <v>13.09</v>
      </c>
      <c r="L131" s="15">
        <v>15.77</v>
      </c>
      <c r="M131" s="54"/>
      <c r="N131" s="15">
        <v>84.129250906999999</v>
      </c>
      <c r="O131" s="15">
        <v>9.9507885263000002</v>
      </c>
      <c r="P131" s="15" t="s">
        <v>27</v>
      </c>
      <c r="Q131" s="16" t="s">
        <v>27</v>
      </c>
      <c r="R131" s="37" t="s">
        <v>735</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204</v>
      </c>
      <c r="D132" s="17" t="s">
        <v>205</v>
      </c>
      <c r="E132" s="17">
        <v>0</v>
      </c>
      <c r="F132" s="14">
        <v>7.97</v>
      </c>
      <c r="G132" s="14">
        <v>7.63</v>
      </c>
      <c r="H132" s="14">
        <v>7.29</v>
      </c>
      <c r="I132" s="14"/>
      <c r="J132" s="14">
        <v>8.06</v>
      </c>
      <c r="K132" s="14">
        <v>8.73</v>
      </c>
      <c r="L132" s="14">
        <v>9.81</v>
      </c>
      <c r="M132" s="54"/>
      <c r="N132" s="14">
        <v>46.972770709999999</v>
      </c>
      <c r="O132" s="31">
        <v>6.7427122631999996</v>
      </c>
      <c r="P132" s="31" t="s">
        <v>26</v>
      </c>
      <c r="Q132" s="17" t="s">
        <v>26</v>
      </c>
      <c r="R132" s="38" t="s">
        <v>736</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206</v>
      </c>
      <c r="D133" s="16" t="s">
        <v>207</v>
      </c>
      <c r="E133" s="16">
        <v>7</v>
      </c>
      <c r="F133" s="15">
        <v>67.98</v>
      </c>
      <c r="G133" s="15">
        <v>60.91</v>
      </c>
      <c r="H133" s="15">
        <v>53.85</v>
      </c>
      <c r="I133" s="14"/>
      <c r="J133" s="15">
        <v>71.5</v>
      </c>
      <c r="K133" s="15">
        <v>85.62</v>
      </c>
      <c r="L133" s="15">
        <v>108.48</v>
      </c>
      <c r="M133" s="54"/>
      <c r="N133" s="15">
        <v>64.111141463999999</v>
      </c>
      <c r="O133" s="15">
        <v>76.519322684000002</v>
      </c>
      <c r="P133" s="15" t="s">
        <v>27</v>
      </c>
      <c r="Q133" s="16" t="s">
        <v>27</v>
      </c>
      <c r="R133" s="37" t="s">
        <v>737</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208</v>
      </c>
      <c r="D134" s="17" t="s">
        <v>209</v>
      </c>
      <c r="E134" s="17">
        <v>7</v>
      </c>
      <c r="F134" s="14">
        <v>28.25</v>
      </c>
      <c r="G134" s="14">
        <v>26.61</v>
      </c>
      <c r="H134" s="14">
        <v>24.97</v>
      </c>
      <c r="I134" s="14"/>
      <c r="J134" s="14">
        <v>30.25</v>
      </c>
      <c r="K134" s="14">
        <v>33.520000000000003</v>
      </c>
      <c r="L134" s="14">
        <v>38.81</v>
      </c>
      <c r="M134" s="54"/>
      <c r="N134" s="14">
        <v>50.007831150000001</v>
      </c>
      <c r="O134" s="31">
        <v>156.14744668</v>
      </c>
      <c r="P134" s="31" t="s">
        <v>27</v>
      </c>
      <c r="Q134" s="17" t="s">
        <v>27</v>
      </c>
      <c r="R134" s="38" t="s">
        <v>738</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210</v>
      </c>
      <c r="D135" s="16" t="s">
        <v>456</v>
      </c>
      <c r="E135" s="16">
        <v>7</v>
      </c>
      <c r="F135" s="15">
        <v>15.38</v>
      </c>
      <c r="G135" s="15">
        <v>14.07</v>
      </c>
      <c r="H135" s="15">
        <v>12.77</v>
      </c>
      <c r="I135" s="14"/>
      <c r="J135" s="15">
        <v>16.600000000000001</v>
      </c>
      <c r="K135" s="15">
        <v>19.2</v>
      </c>
      <c r="L135" s="15">
        <v>23.43</v>
      </c>
      <c r="M135" s="54"/>
      <c r="N135" s="15">
        <v>52.998072528999998</v>
      </c>
      <c r="O135" s="15">
        <v>3.0677911053</v>
      </c>
      <c r="P135" s="15" t="s">
        <v>27</v>
      </c>
      <c r="Q135" s="16" t="s">
        <v>27</v>
      </c>
      <c r="R135" s="37" t="s">
        <v>739</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210</v>
      </c>
      <c r="D136" s="17" t="s">
        <v>211</v>
      </c>
      <c r="E136" s="17">
        <v>9</v>
      </c>
      <c r="F136" s="14">
        <v>15.3</v>
      </c>
      <c r="G136" s="14">
        <v>13.89</v>
      </c>
      <c r="H136" s="14">
        <v>12.49</v>
      </c>
      <c r="I136" s="14"/>
      <c r="J136" s="14">
        <v>16.63</v>
      </c>
      <c r="K136" s="14">
        <v>19.43</v>
      </c>
      <c r="L136" s="14">
        <v>23.96</v>
      </c>
      <c r="M136" s="54"/>
      <c r="N136" s="14">
        <v>53.681069307999998</v>
      </c>
      <c r="O136" s="31">
        <v>614.96248531999993</v>
      </c>
      <c r="P136" s="31" t="s">
        <v>27</v>
      </c>
      <c r="Q136" s="17" t="s">
        <v>27</v>
      </c>
      <c r="R136" s="38" t="s">
        <v>740</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212</v>
      </c>
      <c r="D137" s="16" t="s">
        <v>213</v>
      </c>
      <c r="E137" s="16">
        <v>7</v>
      </c>
      <c r="F137" s="15">
        <v>51.81</v>
      </c>
      <c r="G137" s="15">
        <v>47.12</v>
      </c>
      <c r="H137" s="15">
        <v>42.44</v>
      </c>
      <c r="I137" s="14"/>
      <c r="J137" s="15">
        <v>55.43</v>
      </c>
      <c r="K137" s="15">
        <v>64.790000000000006</v>
      </c>
      <c r="L137" s="15">
        <v>79.94</v>
      </c>
      <c r="M137" s="54"/>
      <c r="N137" s="15">
        <v>55.949786297999999</v>
      </c>
      <c r="O137" s="15">
        <v>118.34899089</v>
      </c>
      <c r="P137" s="15" t="s">
        <v>27</v>
      </c>
      <c r="Q137" s="16" t="s">
        <v>27</v>
      </c>
      <c r="R137" s="37" t="s">
        <v>741</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212</v>
      </c>
      <c r="D138" s="17" t="s">
        <v>214</v>
      </c>
      <c r="E138" s="17">
        <v>7</v>
      </c>
      <c r="F138" s="14">
        <v>47.71</v>
      </c>
      <c r="G138" s="14">
        <v>43.52</v>
      </c>
      <c r="H138" s="14">
        <v>39.340000000000003</v>
      </c>
      <c r="I138" s="14"/>
      <c r="J138" s="14">
        <v>50.85</v>
      </c>
      <c r="K138" s="14">
        <v>59.21</v>
      </c>
      <c r="L138" s="14">
        <v>72.739999999999995</v>
      </c>
      <c r="M138" s="54"/>
      <c r="N138" s="14">
        <v>57.188318420000002</v>
      </c>
      <c r="O138" s="31">
        <v>1753.5287628999999</v>
      </c>
      <c r="P138" s="31" t="s">
        <v>27</v>
      </c>
      <c r="Q138" s="17" t="s">
        <v>27</v>
      </c>
      <c r="R138" s="38" t="s">
        <v>742</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215</v>
      </c>
      <c r="D139" s="16" t="s">
        <v>216</v>
      </c>
      <c r="E139" s="16">
        <v>9</v>
      </c>
      <c r="F139" s="15">
        <v>3.04</v>
      </c>
      <c r="G139" s="15">
        <v>2.63</v>
      </c>
      <c r="H139" s="15">
        <v>2.23</v>
      </c>
      <c r="I139" s="14"/>
      <c r="J139" s="15">
        <v>3.18</v>
      </c>
      <c r="K139" s="15">
        <v>3.98</v>
      </c>
      <c r="L139" s="15">
        <v>5.28</v>
      </c>
      <c r="M139" s="54"/>
      <c r="N139" s="15">
        <v>74.681774804</v>
      </c>
      <c r="O139" s="15">
        <v>3.2867806842</v>
      </c>
      <c r="P139" s="15" t="s">
        <v>27</v>
      </c>
      <c r="Q139" s="16" t="s">
        <v>27</v>
      </c>
      <c r="R139" s="37" t="s">
        <v>743</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217</v>
      </c>
      <c r="D140" s="17" t="s">
        <v>218</v>
      </c>
      <c r="E140" s="17">
        <v>4</v>
      </c>
      <c r="F140" s="14">
        <v>64.709999999999994</v>
      </c>
      <c r="G140" s="14">
        <v>59.02</v>
      </c>
      <c r="H140" s="14">
        <v>53.33</v>
      </c>
      <c r="I140" s="14"/>
      <c r="J140" s="14">
        <v>67.39</v>
      </c>
      <c r="K140" s="14">
        <v>78.760000000000005</v>
      </c>
      <c r="L140" s="14">
        <v>97.17</v>
      </c>
      <c r="M140" s="54"/>
      <c r="N140" s="14">
        <v>59.416894386000003</v>
      </c>
      <c r="O140" s="31">
        <v>145.59334760000002</v>
      </c>
      <c r="P140" s="31" t="s">
        <v>26</v>
      </c>
      <c r="Q140" s="17" t="s">
        <v>27</v>
      </c>
      <c r="R140" s="38" t="s">
        <v>744</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219</v>
      </c>
      <c r="D141" s="16" t="s">
        <v>220</v>
      </c>
      <c r="E141" s="16">
        <v>10</v>
      </c>
      <c r="F141" s="15">
        <v>13.05</v>
      </c>
      <c r="G141" s="15">
        <v>11.47</v>
      </c>
      <c r="H141" s="15">
        <v>9.89</v>
      </c>
      <c r="I141" s="14"/>
      <c r="J141" s="15">
        <v>14.73</v>
      </c>
      <c r="K141" s="15">
        <v>17.88</v>
      </c>
      <c r="L141" s="15">
        <v>23</v>
      </c>
      <c r="M141" s="54"/>
      <c r="N141" s="15">
        <v>62.142766928</v>
      </c>
      <c r="O141" s="15">
        <v>50.473642368</v>
      </c>
      <c r="P141" s="15" t="s">
        <v>27</v>
      </c>
      <c r="Q141" s="16" t="s">
        <v>27</v>
      </c>
      <c r="R141" s="37" t="s">
        <v>745</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221</v>
      </c>
      <c r="D142" s="17" t="s">
        <v>222</v>
      </c>
      <c r="E142" s="17">
        <v>4</v>
      </c>
      <c r="F142" s="14">
        <v>167.75</v>
      </c>
      <c r="G142" s="14">
        <v>158.75</v>
      </c>
      <c r="H142" s="14">
        <v>149.76</v>
      </c>
      <c r="I142" s="14"/>
      <c r="J142" s="14">
        <v>171.87</v>
      </c>
      <c r="K142" s="14">
        <v>189.85</v>
      </c>
      <c r="L142" s="14">
        <v>218.96</v>
      </c>
      <c r="M142" s="54"/>
      <c r="N142" s="14">
        <v>39.366996823999997</v>
      </c>
      <c r="O142" s="31">
        <v>6.7721886983999999</v>
      </c>
      <c r="P142" s="31" t="s">
        <v>27</v>
      </c>
      <c r="Q142" s="17" t="s">
        <v>26</v>
      </c>
      <c r="R142" s="38" t="s">
        <v>746</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223</v>
      </c>
      <c r="D143" s="16" t="s">
        <v>224</v>
      </c>
      <c r="E143" s="16">
        <v>9</v>
      </c>
      <c r="F143" s="15">
        <v>10.66</v>
      </c>
      <c r="G143" s="15">
        <v>8.1300000000000008</v>
      </c>
      <c r="H143" s="15">
        <v>5.61</v>
      </c>
      <c r="I143" s="14"/>
      <c r="J143" s="15">
        <v>12.84</v>
      </c>
      <c r="K143" s="15">
        <v>17.88</v>
      </c>
      <c r="L143" s="15">
        <v>26.04</v>
      </c>
      <c r="M143" s="54"/>
      <c r="N143" s="15">
        <v>65.690257070000001</v>
      </c>
      <c r="O143" s="15">
        <v>25.931300631999999</v>
      </c>
      <c r="P143" s="15" t="s">
        <v>27</v>
      </c>
      <c r="Q143" s="16" t="s">
        <v>27</v>
      </c>
      <c r="R143" s="37" t="s">
        <v>747</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225</v>
      </c>
      <c r="D144" s="17" t="s">
        <v>226</v>
      </c>
      <c r="E144" s="17">
        <v>10</v>
      </c>
      <c r="F144" s="14">
        <v>7.4</v>
      </c>
      <c r="G144" s="14">
        <v>6.69</v>
      </c>
      <c r="H144" s="14">
        <v>5.99</v>
      </c>
      <c r="I144" s="14"/>
      <c r="J144" s="14">
        <v>7.84</v>
      </c>
      <c r="K144" s="14">
        <v>9.24</v>
      </c>
      <c r="L144" s="14">
        <v>11.51</v>
      </c>
      <c r="M144" s="54"/>
      <c r="N144" s="14">
        <v>74.053242716</v>
      </c>
      <c r="O144" s="31">
        <v>12.467471052</v>
      </c>
      <c r="P144" s="31" t="s">
        <v>27</v>
      </c>
      <c r="Q144" s="17" t="s">
        <v>27</v>
      </c>
      <c r="R144" s="38" t="s">
        <v>748</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479</v>
      </c>
      <c r="E145" s="16">
        <v>0</v>
      </c>
      <c r="F145" s="15">
        <v>3.65</v>
      </c>
      <c r="G145" s="15">
        <v>3.38</v>
      </c>
      <c r="H145" s="15">
        <v>3.11</v>
      </c>
      <c r="I145" s="14"/>
      <c r="J145" s="15">
        <v>3.71</v>
      </c>
      <c r="K145" s="15">
        <v>4.24</v>
      </c>
      <c r="L145" s="15">
        <v>5.1100000000000003</v>
      </c>
      <c r="M145" s="54"/>
      <c r="N145" s="15">
        <v>37.633469890999997</v>
      </c>
      <c r="O145" s="15">
        <v>3.0031906841999998</v>
      </c>
      <c r="P145" s="15" t="s">
        <v>26</v>
      </c>
      <c r="Q145" s="16" t="s">
        <v>26</v>
      </c>
      <c r="R145" s="37" t="s">
        <v>749</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227</v>
      </c>
      <c r="D146" s="17" t="s">
        <v>228</v>
      </c>
      <c r="E146" s="17">
        <v>1</v>
      </c>
      <c r="F146" s="14">
        <v>3.59</v>
      </c>
      <c r="G146" s="14">
        <v>3.4</v>
      </c>
      <c r="H146" s="14">
        <v>3.22</v>
      </c>
      <c r="I146" s="14"/>
      <c r="J146" s="14">
        <v>3.64</v>
      </c>
      <c r="K146" s="14">
        <v>4</v>
      </c>
      <c r="L146" s="14">
        <v>4.59</v>
      </c>
      <c r="M146" s="54"/>
      <c r="N146" s="14">
        <v>36.597448935999999</v>
      </c>
      <c r="O146" s="31">
        <v>16.028165368</v>
      </c>
      <c r="P146" s="31" t="s">
        <v>26</v>
      </c>
      <c r="Q146" s="17" t="s">
        <v>26</v>
      </c>
      <c r="R146" s="38" t="s">
        <v>750</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227</v>
      </c>
      <c r="D147" s="16" t="s">
        <v>229</v>
      </c>
      <c r="E147" s="16">
        <v>2</v>
      </c>
      <c r="F147" s="15">
        <v>18.02</v>
      </c>
      <c r="G147" s="15">
        <v>17.02</v>
      </c>
      <c r="H147" s="15">
        <v>16.03</v>
      </c>
      <c r="I147" s="14"/>
      <c r="J147" s="15">
        <v>18.28</v>
      </c>
      <c r="K147" s="15">
        <v>20.260000000000002</v>
      </c>
      <c r="L147" s="15">
        <v>23.47</v>
      </c>
      <c r="M147" s="54"/>
      <c r="N147" s="15">
        <v>41.132460051000002</v>
      </c>
      <c r="O147" s="15">
        <v>126.61295131</v>
      </c>
      <c r="P147" s="15" t="s">
        <v>26</v>
      </c>
      <c r="Q147" s="16" t="s">
        <v>26</v>
      </c>
      <c r="R147" s="37" t="s">
        <v>751</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230</v>
      </c>
      <c r="D148" s="17" t="s">
        <v>231</v>
      </c>
      <c r="E148" s="17">
        <v>9</v>
      </c>
      <c r="F148" s="14">
        <v>14.54</v>
      </c>
      <c r="G148" s="14">
        <v>12.34</v>
      </c>
      <c r="H148" s="14">
        <v>10.15</v>
      </c>
      <c r="I148" s="14"/>
      <c r="J148" s="14">
        <v>16.2</v>
      </c>
      <c r="K148" s="14">
        <v>20.58</v>
      </c>
      <c r="L148" s="14">
        <v>27.68</v>
      </c>
      <c r="M148" s="54"/>
      <c r="N148" s="14">
        <v>67.020598949000004</v>
      </c>
      <c r="O148" s="31">
        <v>17.121045736999999</v>
      </c>
      <c r="P148" s="31" t="s">
        <v>27</v>
      </c>
      <c r="Q148" s="17" t="s">
        <v>27</v>
      </c>
      <c r="R148" s="38" t="s">
        <v>752</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232</v>
      </c>
      <c r="D149" s="16" t="s">
        <v>233</v>
      </c>
      <c r="E149" s="16">
        <v>4</v>
      </c>
      <c r="F149" s="15">
        <v>3.63</v>
      </c>
      <c r="G149" s="15">
        <v>3.09</v>
      </c>
      <c r="H149" s="15">
        <v>2.5499999999999998</v>
      </c>
      <c r="I149" s="14"/>
      <c r="J149" s="15">
        <v>4.1500000000000004</v>
      </c>
      <c r="K149" s="15">
        <v>5.22</v>
      </c>
      <c r="L149" s="15">
        <v>6.96</v>
      </c>
      <c r="M149" s="54"/>
      <c r="N149" s="15">
        <v>46.325319620999998</v>
      </c>
      <c r="O149" s="15">
        <v>12.695983421000001</v>
      </c>
      <c r="P149" s="15" t="s">
        <v>26</v>
      </c>
      <c r="Q149" s="16" t="s">
        <v>27</v>
      </c>
      <c r="R149" s="37" t="s">
        <v>753</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234</v>
      </c>
      <c r="D150" s="17" t="s">
        <v>235</v>
      </c>
      <c r="E150" s="17">
        <v>9</v>
      </c>
      <c r="F150" s="14">
        <v>50.21</v>
      </c>
      <c r="G150" s="14">
        <v>42.92</v>
      </c>
      <c r="H150" s="14">
        <v>35.630000000000003</v>
      </c>
      <c r="I150" s="14"/>
      <c r="J150" s="14">
        <v>54.87</v>
      </c>
      <c r="K150" s="14">
        <v>69.44</v>
      </c>
      <c r="L150" s="14">
        <v>93.03</v>
      </c>
      <c r="M150" s="54"/>
      <c r="N150" s="14">
        <v>68.559811960000005</v>
      </c>
      <c r="O150" s="31">
        <v>826.38718920999997</v>
      </c>
      <c r="P150" s="31" t="s">
        <v>27</v>
      </c>
      <c r="Q150" s="17" t="s">
        <v>27</v>
      </c>
      <c r="R150" s="38" t="s">
        <v>754</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234</v>
      </c>
      <c r="D151" s="16" t="s">
        <v>470</v>
      </c>
      <c r="E151" s="16">
        <v>9</v>
      </c>
      <c r="F151" s="15">
        <v>48.04</v>
      </c>
      <c r="G151" s="15">
        <v>40.840000000000003</v>
      </c>
      <c r="H151" s="15">
        <v>33.65</v>
      </c>
      <c r="I151" s="14"/>
      <c r="J151" s="15">
        <v>53.79</v>
      </c>
      <c r="K151" s="15">
        <v>68.17</v>
      </c>
      <c r="L151" s="15">
        <v>91.46</v>
      </c>
      <c r="M151" s="54"/>
      <c r="N151" s="15">
        <v>67.151622938000003</v>
      </c>
      <c r="O151" s="15">
        <v>12.459908368000001</v>
      </c>
      <c r="P151" s="15" t="s">
        <v>27</v>
      </c>
      <c r="Q151" s="16" t="s">
        <v>27</v>
      </c>
      <c r="R151" s="37" t="s">
        <v>755</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236</v>
      </c>
      <c r="D152" s="17" t="s">
        <v>237</v>
      </c>
      <c r="E152" s="17">
        <v>10</v>
      </c>
      <c r="F152" s="14">
        <v>28.67</v>
      </c>
      <c r="G152" s="14">
        <v>25.88</v>
      </c>
      <c r="H152" s="14">
        <v>23.1</v>
      </c>
      <c r="I152" s="14"/>
      <c r="J152" s="14">
        <v>31.53</v>
      </c>
      <c r="K152" s="14">
        <v>37.090000000000003</v>
      </c>
      <c r="L152" s="14">
        <v>46.1</v>
      </c>
      <c r="M152" s="54"/>
      <c r="N152" s="14">
        <v>63.991429256000004</v>
      </c>
      <c r="O152" s="31">
        <v>21.944154684000001</v>
      </c>
      <c r="P152" s="31" t="s">
        <v>27</v>
      </c>
      <c r="Q152" s="17" t="s">
        <v>27</v>
      </c>
      <c r="R152" s="38" t="s">
        <v>756</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238</v>
      </c>
      <c r="D153" s="16" t="s">
        <v>239</v>
      </c>
      <c r="E153" s="16">
        <v>9</v>
      </c>
      <c r="F153" s="15">
        <v>13.67</v>
      </c>
      <c r="G153" s="15">
        <v>12.15</v>
      </c>
      <c r="H153" s="15">
        <v>10.64</v>
      </c>
      <c r="I153" s="14"/>
      <c r="J153" s="15">
        <v>15.16</v>
      </c>
      <c r="K153" s="15">
        <v>18.18</v>
      </c>
      <c r="L153" s="15">
        <v>23.08</v>
      </c>
      <c r="M153" s="54"/>
      <c r="N153" s="15">
        <v>65.769262862999994</v>
      </c>
      <c r="O153" s="15">
        <v>362.66802825999997</v>
      </c>
      <c r="P153" s="15" t="s">
        <v>27</v>
      </c>
      <c r="Q153" s="16" t="s">
        <v>27</v>
      </c>
      <c r="R153" s="37" t="s">
        <v>757</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240</v>
      </c>
      <c r="D154" s="17" t="s">
        <v>241</v>
      </c>
      <c r="E154" s="17">
        <v>9</v>
      </c>
      <c r="F154" s="14">
        <v>5.21</v>
      </c>
      <c r="G154" s="14">
        <v>4.4800000000000004</v>
      </c>
      <c r="H154" s="14">
        <v>3.76</v>
      </c>
      <c r="I154" s="14"/>
      <c r="J154" s="14">
        <v>5.83</v>
      </c>
      <c r="K154" s="14">
        <v>7.27</v>
      </c>
      <c r="L154" s="14">
        <v>9.61</v>
      </c>
      <c r="M154" s="54"/>
      <c r="N154" s="14">
        <v>65.458266468000005</v>
      </c>
      <c r="O154" s="31">
        <v>23.462077053000002</v>
      </c>
      <c r="P154" s="31" t="s">
        <v>27</v>
      </c>
      <c r="Q154" s="17" t="s">
        <v>27</v>
      </c>
      <c r="R154" s="38" t="s">
        <v>758</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242</v>
      </c>
      <c r="D155" s="16" t="s">
        <v>243</v>
      </c>
      <c r="E155" s="16">
        <v>10</v>
      </c>
      <c r="F155" s="15">
        <v>19.899999999999999</v>
      </c>
      <c r="G155" s="15">
        <v>18.420000000000002</v>
      </c>
      <c r="H155" s="15">
        <v>16.95</v>
      </c>
      <c r="I155" s="14"/>
      <c r="J155" s="15">
        <v>20.79</v>
      </c>
      <c r="K155" s="15">
        <v>23.73</v>
      </c>
      <c r="L155" s="15">
        <v>28.5</v>
      </c>
      <c r="M155" s="54"/>
      <c r="N155" s="15">
        <v>71.461561365999998</v>
      </c>
      <c r="O155" s="15">
        <v>21.099524947000003</v>
      </c>
      <c r="P155" s="15" t="s">
        <v>27</v>
      </c>
      <c r="Q155" s="16" t="s">
        <v>27</v>
      </c>
      <c r="R155" s="37" t="s">
        <v>759</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244</v>
      </c>
      <c r="D156" s="17" t="s">
        <v>245</v>
      </c>
      <c r="E156" s="17">
        <v>10</v>
      </c>
      <c r="F156" s="14">
        <v>11.39</v>
      </c>
      <c r="G156" s="14">
        <v>8.6199999999999992</v>
      </c>
      <c r="H156" s="14">
        <v>5.86</v>
      </c>
      <c r="I156" s="14"/>
      <c r="J156" s="14">
        <v>12.7</v>
      </c>
      <c r="K156" s="14">
        <v>18.22</v>
      </c>
      <c r="L156" s="14">
        <v>27.16</v>
      </c>
      <c r="M156" s="54"/>
      <c r="N156" s="14">
        <v>73.885532781999999</v>
      </c>
      <c r="O156" s="31">
        <v>442.67324525999999</v>
      </c>
      <c r="P156" s="31" t="s">
        <v>27</v>
      </c>
      <c r="Q156" s="17" t="s">
        <v>27</v>
      </c>
      <c r="R156" s="38" t="s">
        <v>760</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246</v>
      </c>
      <c r="D157" s="16" t="s">
        <v>247</v>
      </c>
      <c r="E157" s="16">
        <v>6</v>
      </c>
      <c r="F157" s="15">
        <v>4.32</v>
      </c>
      <c r="G157" s="15">
        <v>3.7</v>
      </c>
      <c r="H157" s="15">
        <v>3.09</v>
      </c>
      <c r="I157" s="14"/>
      <c r="J157" s="15">
        <v>4.6500000000000004</v>
      </c>
      <c r="K157" s="15">
        <v>5.87</v>
      </c>
      <c r="L157" s="15">
        <v>7.86</v>
      </c>
      <c r="M157" s="54"/>
      <c r="N157" s="15">
        <v>58.711323898000003</v>
      </c>
      <c r="O157" s="15">
        <v>10.701096473</v>
      </c>
      <c r="P157" s="15" t="s">
        <v>26</v>
      </c>
      <c r="Q157" s="16" t="s">
        <v>27</v>
      </c>
      <c r="R157" s="37" t="s">
        <v>761</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246</v>
      </c>
      <c r="D158" s="17" t="s">
        <v>248</v>
      </c>
      <c r="E158" s="17">
        <v>6</v>
      </c>
      <c r="F158" s="14">
        <v>4.5999999999999996</v>
      </c>
      <c r="G158" s="14">
        <v>3.98</v>
      </c>
      <c r="H158" s="14">
        <v>3.36</v>
      </c>
      <c r="I158" s="14"/>
      <c r="J158" s="14">
        <v>4.99</v>
      </c>
      <c r="K158" s="14">
        <v>6.22</v>
      </c>
      <c r="L158" s="14">
        <v>8.2100000000000009</v>
      </c>
      <c r="M158" s="54"/>
      <c r="N158" s="14">
        <v>55.988845412000003</v>
      </c>
      <c r="O158" s="31">
        <v>89.487794421000004</v>
      </c>
      <c r="P158" s="31" t="s">
        <v>26</v>
      </c>
      <c r="Q158" s="17" t="s">
        <v>27</v>
      </c>
      <c r="R158" s="38" t="s">
        <v>762</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249</v>
      </c>
      <c r="D159" s="16" t="s">
        <v>12</v>
      </c>
      <c r="E159" s="16">
        <v>7</v>
      </c>
      <c r="F159" s="15">
        <v>17.71</v>
      </c>
      <c r="G159" s="15">
        <v>16.12</v>
      </c>
      <c r="H159" s="15">
        <v>14.54</v>
      </c>
      <c r="I159" s="14"/>
      <c r="J159" s="15">
        <v>19.3</v>
      </c>
      <c r="K159" s="15">
        <v>22.46</v>
      </c>
      <c r="L159" s="15">
        <v>27.58</v>
      </c>
      <c r="M159" s="54"/>
      <c r="N159" s="15">
        <v>52.907543338000004</v>
      </c>
      <c r="O159" s="15">
        <v>114.55035936</v>
      </c>
      <c r="P159" s="15" t="s">
        <v>27</v>
      </c>
      <c r="Q159" s="16" t="s">
        <v>27</v>
      </c>
      <c r="R159" s="37" t="s">
        <v>763</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250</v>
      </c>
      <c r="D160" s="17" t="s">
        <v>251</v>
      </c>
      <c r="E160" s="17">
        <v>5</v>
      </c>
      <c r="F160" s="14">
        <v>118.79</v>
      </c>
      <c r="G160" s="14">
        <v>91.79</v>
      </c>
      <c r="H160" s="14">
        <v>64.8</v>
      </c>
      <c r="I160" s="14"/>
      <c r="J160" s="14">
        <v>124.27</v>
      </c>
      <c r="K160" s="14">
        <v>178.25</v>
      </c>
      <c r="L160" s="14">
        <v>265.61</v>
      </c>
      <c r="M160" s="54"/>
      <c r="N160" s="14">
        <v>37.811480535000001</v>
      </c>
      <c r="O160" s="31">
        <v>5.0961188273999998</v>
      </c>
      <c r="P160" s="31" t="s">
        <v>27</v>
      </c>
      <c r="Q160" s="17" t="s">
        <v>26</v>
      </c>
      <c r="R160" s="38" t="s">
        <v>764</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546</v>
      </c>
      <c r="D161" s="16" t="s">
        <v>547</v>
      </c>
      <c r="E161" s="16">
        <v>10</v>
      </c>
      <c r="F161" s="15">
        <v>6.09</v>
      </c>
      <c r="G161" s="15">
        <v>5.37</v>
      </c>
      <c r="H161" s="15">
        <v>4.6500000000000004</v>
      </c>
      <c r="I161" s="14"/>
      <c r="J161" s="15">
        <v>6.85</v>
      </c>
      <c r="K161" s="15">
        <v>8.2799999999999994</v>
      </c>
      <c r="L161" s="15">
        <v>10.6</v>
      </c>
      <c r="M161" s="54"/>
      <c r="N161" s="15">
        <v>66.593701303000003</v>
      </c>
      <c r="O161" s="15">
        <v>1.9555820000000002</v>
      </c>
      <c r="P161" s="15" t="s">
        <v>27</v>
      </c>
      <c r="Q161" s="16" t="s">
        <v>27</v>
      </c>
      <c r="R161" s="37" t="s">
        <v>765</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252</v>
      </c>
      <c r="D162" s="17" t="s">
        <v>253</v>
      </c>
      <c r="E162" s="17">
        <v>5</v>
      </c>
      <c r="F162" s="14">
        <v>4.9800000000000004</v>
      </c>
      <c r="G162" s="14">
        <v>4.3099999999999996</v>
      </c>
      <c r="H162" s="14">
        <v>3.65</v>
      </c>
      <c r="I162" s="14"/>
      <c r="J162" s="14">
        <v>5.14</v>
      </c>
      <c r="K162" s="14">
        <v>6.46</v>
      </c>
      <c r="L162" s="14">
        <v>8.61</v>
      </c>
      <c r="M162" s="54"/>
      <c r="N162" s="14">
        <v>42.142282041000001</v>
      </c>
      <c r="O162" s="31">
        <v>8.7597997895000006</v>
      </c>
      <c r="P162" s="31" t="s">
        <v>27</v>
      </c>
      <c r="Q162" s="17" t="s">
        <v>26</v>
      </c>
      <c r="R162" s="38" t="s">
        <v>766</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548</v>
      </c>
      <c r="D163" s="16" t="s">
        <v>549</v>
      </c>
      <c r="E163" s="16">
        <v>5</v>
      </c>
      <c r="F163" s="15">
        <v>3.14</v>
      </c>
      <c r="G163" s="15">
        <v>2.83</v>
      </c>
      <c r="H163" s="15">
        <v>2.5299999999999998</v>
      </c>
      <c r="I163" s="14"/>
      <c r="J163" s="15">
        <v>3.66</v>
      </c>
      <c r="K163" s="15">
        <v>4.26</v>
      </c>
      <c r="L163" s="15">
        <v>5.24</v>
      </c>
      <c r="M163" s="54"/>
      <c r="N163" s="15">
        <v>51.451657212999997</v>
      </c>
      <c r="O163" s="15">
        <v>2.1085139473999996</v>
      </c>
      <c r="P163" s="15" t="s">
        <v>26</v>
      </c>
      <c r="Q163" s="16" t="s">
        <v>27</v>
      </c>
      <c r="R163" s="37" t="s">
        <v>767</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254</v>
      </c>
      <c r="D164" s="17" t="s">
        <v>255</v>
      </c>
      <c r="E164" s="17">
        <v>4</v>
      </c>
      <c r="F164" s="14">
        <v>76.260000000000005</v>
      </c>
      <c r="G164" s="14">
        <v>70</v>
      </c>
      <c r="H164" s="14">
        <v>63.74</v>
      </c>
      <c r="I164" s="14"/>
      <c r="J164" s="14">
        <v>79.540000000000006</v>
      </c>
      <c r="K164" s="14">
        <v>92.05</v>
      </c>
      <c r="L164" s="14">
        <v>112.3</v>
      </c>
      <c r="M164" s="54"/>
      <c r="N164" s="14">
        <v>48.364321038</v>
      </c>
      <c r="O164" s="31">
        <v>141.22820762000001</v>
      </c>
      <c r="P164" s="31" t="s">
        <v>26</v>
      </c>
      <c r="Q164" s="17" t="s">
        <v>27</v>
      </c>
      <c r="R164" s="38" t="s">
        <v>768</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550</v>
      </c>
      <c r="D165" s="16" t="s">
        <v>551</v>
      </c>
      <c r="E165" s="16">
        <v>9</v>
      </c>
      <c r="F165" s="15">
        <v>77.69</v>
      </c>
      <c r="G165" s="15">
        <v>69.41</v>
      </c>
      <c r="H165" s="15">
        <v>61.13</v>
      </c>
      <c r="I165" s="14"/>
      <c r="J165" s="15">
        <v>80</v>
      </c>
      <c r="K165" s="15">
        <v>96.55</v>
      </c>
      <c r="L165" s="15">
        <v>123.33</v>
      </c>
      <c r="M165" s="54"/>
      <c r="N165" s="15">
        <v>79.981059027000001</v>
      </c>
      <c r="O165" s="15">
        <v>2.2142527368000002</v>
      </c>
      <c r="P165" s="15" t="s">
        <v>27</v>
      </c>
      <c r="Q165" s="16" t="s">
        <v>27</v>
      </c>
      <c r="R165" s="37" t="s">
        <v>769</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256</v>
      </c>
      <c r="D166" s="17" t="s">
        <v>257</v>
      </c>
      <c r="E166" s="17">
        <v>3</v>
      </c>
      <c r="F166" s="14">
        <v>125.2</v>
      </c>
      <c r="G166" s="14">
        <v>109.92</v>
      </c>
      <c r="H166" s="14">
        <v>94.65</v>
      </c>
      <c r="I166" s="14"/>
      <c r="J166" s="14">
        <v>128.91999999999999</v>
      </c>
      <c r="K166" s="14">
        <v>159.46</v>
      </c>
      <c r="L166" s="14">
        <v>208.89</v>
      </c>
      <c r="M166" s="54"/>
      <c r="N166" s="14">
        <v>42.532453680000003</v>
      </c>
      <c r="O166" s="31">
        <v>51.015928701999997</v>
      </c>
      <c r="P166" s="31" t="s">
        <v>27</v>
      </c>
      <c r="Q166" s="17" t="s">
        <v>26</v>
      </c>
      <c r="R166" s="38" t="s">
        <v>770</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258</v>
      </c>
      <c r="D167" s="16" t="s">
        <v>259</v>
      </c>
      <c r="E167" s="16">
        <v>9</v>
      </c>
      <c r="F167" s="15">
        <v>37.229999999999997</v>
      </c>
      <c r="G167" s="15">
        <v>34.880000000000003</v>
      </c>
      <c r="H167" s="15">
        <v>32.53</v>
      </c>
      <c r="I167" s="14"/>
      <c r="J167" s="15">
        <v>38.64</v>
      </c>
      <c r="K167" s="15">
        <v>43.33</v>
      </c>
      <c r="L167" s="15">
        <v>50.93</v>
      </c>
      <c r="M167" s="54"/>
      <c r="N167" s="15">
        <v>73.114437014000004</v>
      </c>
      <c r="O167" s="15">
        <v>12.720650157</v>
      </c>
      <c r="P167" s="15" t="s">
        <v>27</v>
      </c>
      <c r="Q167" s="16" t="s">
        <v>27</v>
      </c>
      <c r="R167" s="37" t="s">
        <v>771</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260</v>
      </c>
      <c r="D168" s="17" t="s">
        <v>261</v>
      </c>
      <c r="E168" s="17">
        <v>5</v>
      </c>
      <c r="F168" s="14">
        <v>757.46</v>
      </c>
      <c r="G168" s="14">
        <v>617.86</v>
      </c>
      <c r="H168" s="14">
        <v>478.27</v>
      </c>
      <c r="I168" s="14"/>
      <c r="J168" s="14">
        <v>781.18</v>
      </c>
      <c r="K168" s="14">
        <v>1060.3599999999999</v>
      </c>
      <c r="L168" s="14">
        <v>1512.12</v>
      </c>
      <c r="M168" s="54"/>
      <c r="N168" s="14">
        <v>33.863057769000001</v>
      </c>
      <c r="O168" s="31">
        <v>111.91011625</v>
      </c>
      <c r="P168" s="31" t="s">
        <v>27</v>
      </c>
      <c r="Q168" s="17" t="s">
        <v>26</v>
      </c>
      <c r="R168" s="38" t="s">
        <v>772</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262</v>
      </c>
      <c r="D169" s="16" t="s">
        <v>263</v>
      </c>
      <c r="E169" s="16">
        <v>9</v>
      </c>
      <c r="F169" s="15">
        <v>110.8</v>
      </c>
      <c r="G169" s="15">
        <v>98.51</v>
      </c>
      <c r="H169" s="15">
        <v>86.23</v>
      </c>
      <c r="I169" s="14"/>
      <c r="J169" s="15">
        <v>115.06</v>
      </c>
      <c r="K169" s="15">
        <v>139.62</v>
      </c>
      <c r="L169" s="15">
        <v>179.38</v>
      </c>
      <c r="M169" s="54"/>
      <c r="N169" s="15">
        <v>54.447131745</v>
      </c>
      <c r="O169" s="15">
        <v>44.974267689000001</v>
      </c>
      <c r="P169" s="15" t="s">
        <v>27</v>
      </c>
      <c r="Q169" s="16" t="s">
        <v>27</v>
      </c>
      <c r="R169" s="37" t="s">
        <v>773</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264</v>
      </c>
      <c r="D170" s="17" t="s">
        <v>265</v>
      </c>
      <c r="E170" s="17">
        <v>9</v>
      </c>
      <c r="F170" s="14">
        <v>16.09</v>
      </c>
      <c r="G170" s="14">
        <v>15.73</v>
      </c>
      <c r="H170" s="14">
        <v>15.38</v>
      </c>
      <c r="I170" s="14"/>
      <c r="J170" s="14">
        <v>16.309999999999999</v>
      </c>
      <c r="K170" s="14">
        <v>17.010000000000002</v>
      </c>
      <c r="L170" s="14">
        <v>18.149999999999999</v>
      </c>
      <c r="M170" s="54"/>
      <c r="N170" s="14">
        <v>66.731497743999995</v>
      </c>
      <c r="O170" s="31">
        <v>13.647869473</v>
      </c>
      <c r="P170" s="31" t="s">
        <v>27</v>
      </c>
      <c r="Q170" s="17" t="s">
        <v>27</v>
      </c>
      <c r="R170" s="38" t="s">
        <v>774</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266</v>
      </c>
      <c r="D171" s="16" t="s">
        <v>267</v>
      </c>
      <c r="E171" s="16">
        <v>9</v>
      </c>
      <c r="F171" s="15">
        <v>4.1100000000000003</v>
      </c>
      <c r="G171" s="15">
        <v>3.56</v>
      </c>
      <c r="H171" s="15">
        <v>3.01</v>
      </c>
      <c r="I171" s="14"/>
      <c r="J171" s="15">
        <v>4.74</v>
      </c>
      <c r="K171" s="15">
        <v>5.83</v>
      </c>
      <c r="L171" s="15">
        <v>7.6</v>
      </c>
      <c r="M171" s="54"/>
      <c r="N171" s="15">
        <v>57.768130583000001</v>
      </c>
      <c r="O171" s="15">
        <v>105.30687921000001</v>
      </c>
      <c r="P171" s="15" t="s">
        <v>27</v>
      </c>
      <c r="Q171" s="16" t="s">
        <v>27</v>
      </c>
      <c r="R171" s="37" t="s">
        <v>775</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464</v>
      </c>
      <c r="D172" s="17" t="s">
        <v>465</v>
      </c>
      <c r="E172" s="17">
        <v>10</v>
      </c>
      <c r="F172" s="14">
        <v>3.79</v>
      </c>
      <c r="G172" s="14">
        <v>3.36</v>
      </c>
      <c r="H172" s="14">
        <v>2.94</v>
      </c>
      <c r="I172" s="14"/>
      <c r="J172" s="14">
        <v>4.12</v>
      </c>
      <c r="K172" s="14">
        <v>4.96</v>
      </c>
      <c r="L172" s="14">
        <v>6.32</v>
      </c>
      <c r="M172" s="54"/>
      <c r="N172" s="14">
        <v>58.559883601000003</v>
      </c>
      <c r="O172" s="31">
        <v>3.2401019999999998</v>
      </c>
      <c r="P172" s="31" t="s">
        <v>27</v>
      </c>
      <c r="Q172" s="17" t="s">
        <v>27</v>
      </c>
      <c r="R172" s="38" t="s">
        <v>776</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268</v>
      </c>
      <c r="D173" s="16" t="s">
        <v>269</v>
      </c>
      <c r="E173" s="16">
        <v>10</v>
      </c>
      <c r="F173" s="15">
        <v>54.4</v>
      </c>
      <c r="G173" s="15">
        <v>39.5</v>
      </c>
      <c r="H173" s="15">
        <v>24.61</v>
      </c>
      <c r="I173" s="14"/>
      <c r="J173" s="15">
        <v>61.07</v>
      </c>
      <c r="K173" s="15">
        <v>90.85</v>
      </c>
      <c r="L173" s="15">
        <v>139.04</v>
      </c>
      <c r="M173" s="54"/>
      <c r="N173" s="15">
        <v>63.518102933000002</v>
      </c>
      <c r="O173" s="15">
        <v>6.5476811900000005</v>
      </c>
      <c r="P173" s="15" t="s">
        <v>27</v>
      </c>
      <c r="Q173" s="16" t="s">
        <v>27</v>
      </c>
      <c r="R173" s="37" t="s">
        <v>777</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270</v>
      </c>
      <c r="D174" s="17" t="s">
        <v>271</v>
      </c>
      <c r="E174" s="17">
        <v>9</v>
      </c>
      <c r="F174" s="14">
        <v>19.89</v>
      </c>
      <c r="G174" s="14">
        <v>17.45</v>
      </c>
      <c r="H174" s="14">
        <v>15.01</v>
      </c>
      <c r="I174" s="14"/>
      <c r="J174" s="14">
        <v>20.83</v>
      </c>
      <c r="K174" s="14">
        <v>25.7</v>
      </c>
      <c r="L174" s="14">
        <v>33.6</v>
      </c>
      <c r="M174" s="54"/>
      <c r="N174" s="14">
        <v>77.368953157999997</v>
      </c>
      <c r="O174" s="31">
        <v>320.52939184000002</v>
      </c>
      <c r="P174" s="31" t="s">
        <v>27</v>
      </c>
      <c r="Q174" s="17" t="s">
        <v>27</v>
      </c>
      <c r="R174" s="38" t="s">
        <v>778</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272</v>
      </c>
      <c r="D175" s="16" t="s">
        <v>273</v>
      </c>
      <c r="E175" s="16">
        <v>7</v>
      </c>
      <c r="F175" s="15">
        <v>28.22</v>
      </c>
      <c r="G175" s="15">
        <v>24.98</v>
      </c>
      <c r="H175" s="15">
        <v>21.74</v>
      </c>
      <c r="I175" s="14"/>
      <c r="J175" s="15">
        <v>33.020000000000003</v>
      </c>
      <c r="K175" s="15">
        <v>39.49</v>
      </c>
      <c r="L175" s="15">
        <v>49.97</v>
      </c>
      <c r="M175" s="54"/>
      <c r="N175" s="15">
        <v>52.720971546000001</v>
      </c>
      <c r="O175" s="15">
        <v>54.757759211</v>
      </c>
      <c r="P175" s="15" t="s">
        <v>27</v>
      </c>
      <c r="Q175" s="16" t="s">
        <v>27</v>
      </c>
      <c r="R175" s="37" t="s">
        <v>779</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274</v>
      </c>
      <c r="D176" s="17" t="s">
        <v>275</v>
      </c>
      <c r="E176" s="17">
        <v>10</v>
      </c>
      <c r="F176" s="14">
        <v>17.11</v>
      </c>
      <c r="G176" s="14">
        <v>13.1</v>
      </c>
      <c r="H176" s="14">
        <v>9.09</v>
      </c>
      <c r="I176" s="14"/>
      <c r="J176" s="14">
        <v>19.41</v>
      </c>
      <c r="K176" s="14">
        <v>27.42</v>
      </c>
      <c r="L176" s="14">
        <v>40.39</v>
      </c>
      <c r="M176" s="54"/>
      <c r="N176" s="14">
        <v>74.827233301999996</v>
      </c>
      <c r="O176" s="31">
        <v>242.12466716</v>
      </c>
      <c r="P176" s="31" t="s">
        <v>27</v>
      </c>
      <c r="Q176" s="17" t="s">
        <v>27</v>
      </c>
      <c r="R176" s="38" t="s">
        <v>780</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276</v>
      </c>
      <c r="D177" s="16" t="s">
        <v>277</v>
      </c>
      <c r="E177" s="16">
        <v>10</v>
      </c>
      <c r="F177" s="15">
        <v>7.37</v>
      </c>
      <c r="G177" s="15">
        <v>6.13</v>
      </c>
      <c r="H177" s="15">
        <v>4.8899999999999997</v>
      </c>
      <c r="I177" s="14"/>
      <c r="J177" s="15">
        <v>8.1999999999999993</v>
      </c>
      <c r="K177" s="15">
        <v>10.67</v>
      </c>
      <c r="L177" s="15">
        <v>14.67</v>
      </c>
      <c r="M177" s="54"/>
      <c r="N177" s="15">
        <v>77.468701181</v>
      </c>
      <c r="O177" s="15">
        <v>108.77079047000001</v>
      </c>
      <c r="P177" s="15" t="s">
        <v>27</v>
      </c>
      <c r="Q177" s="16" t="s">
        <v>27</v>
      </c>
      <c r="R177" s="37" t="s">
        <v>781</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278</v>
      </c>
      <c r="D178" s="17" t="s">
        <v>279</v>
      </c>
      <c r="E178" s="17">
        <v>10</v>
      </c>
      <c r="F178" s="14">
        <v>2.38</v>
      </c>
      <c r="G178" s="14">
        <v>2.0699999999999998</v>
      </c>
      <c r="H178" s="14">
        <v>1.76</v>
      </c>
      <c r="I178" s="14"/>
      <c r="J178" s="14">
        <v>2.5099999999999998</v>
      </c>
      <c r="K178" s="14">
        <v>3.12</v>
      </c>
      <c r="L178" s="14">
        <v>4.1100000000000003</v>
      </c>
      <c r="M178" s="54"/>
      <c r="N178" s="14">
        <v>78.143237470000003</v>
      </c>
      <c r="O178" s="31">
        <v>6.0930443157999994</v>
      </c>
      <c r="P178" s="31" t="s">
        <v>27</v>
      </c>
      <c r="Q178" s="17" t="s">
        <v>27</v>
      </c>
      <c r="R178" s="38" t="s">
        <v>782</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280</v>
      </c>
      <c r="D179" s="16" t="s">
        <v>281</v>
      </c>
      <c r="E179" s="16">
        <v>9</v>
      </c>
      <c r="F179" s="15">
        <v>37.229999999999997</v>
      </c>
      <c r="G179" s="15">
        <v>33.06</v>
      </c>
      <c r="H179" s="15">
        <v>28.89</v>
      </c>
      <c r="I179" s="14"/>
      <c r="J179" s="15">
        <v>39.380000000000003</v>
      </c>
      <c r="K179" s="15">
        <v>47.71</v>
      </c>
      <c r="L179" s="15">
        <v>61.19</v>
      </c>
      <c r="M179" s="54"/>
      <c r="N179" s="15">
        <v>68.460886485000003</v>
      </c>
      <c r="O179" s="15">
        <v>284.18625567999999</v>
      </c>
      <c r="P179" s="15" t="s">
        <v>27</v>
      </c>
      <c r="Q179" s="16" t="s">
        <v>27</v>
      </c>
      <c r="R179" s="37" t="s">
        <v>783</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282</v>
      </c>
      <c r="D180" s="17" t="s">
        <v>283</v>
      </c>
      <c r="E180" s="17">
        <v>2</v>
      </c>
      <c r="F180" s="14">
        <v>7.1</v>
      </c>
      <c r="G180" s="14">
        <v>6.13</v>
      </c>
      <c r="H180" s="14">
        <v>5.17</v>
      </c>
      <c r="I180" s="14"/>
      <c r="J180" s="14">
        <v>7.32</v>
      </c>
      <c r="K180" s="14">
        <v>9.24</v>
      </c>
      <c r="L180" s="14">
        <v>12.35</v>
      </c>
      <c r="M180" s="54"/>
      <c r="N180" s="14">
        <v>43.345395062000001</v>
      </c>
      <c r="O180" s="31">
        <v>95.783092947</v>
      </c>
      <c r="P180" s="31" t="s">
        <v>26</v>
      </c>
      <c r="Q180" s="17" t="s">
        <v>26</v>
      </c>
      <c r="R180" s="38" t="s">
        <v>784</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284</v>
      </c>
      <c r="D181" s="16" t="s">
        <v>285</v>
      </c>
      <c r="E181" s="16">
        <v>0</v>
      </c>
      <c r="F181" s="15">
        <v>6.98</v>
      </c>
      <c r="G181" s="15">
        <v>6.37</v>
      </c>
      <c r="H181" s="15">
        <v>5.77</v>
      </c>
      <c r="I181" s="14"/>
      <c r="J181" s="15">
        <v>7.1</v>
      </c>
      <c r="K181" s="15">
        <v>8.3000000000000007</v>
      </c>
      <c r="L181" s="15">
        <v>10.25</v>
      </c>
      <c r="M181" s="54"/>
      <c r="N181" s="15">
        <v>44.476832545999997</v>
      </c>
      <c r="O181" s="15">
        <v>7.7829439116000003</v>
      </c>
      <c r="P181" s="15" t="s">
        <v>26</v>
      </c>
      <c r="Q181" s="16" t="s">
        <v>26</v>
      </c>
      <c r="R181" s="37" t="s">
        <v>785</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511</v>
      </c>
      <c r="D182" s="17" t="s">
        <v>512</v>
      </c>
      <c r="E182" s="17">
        <v>4</v>
      </c>
      <c r="F182" s="14">
        <v>92.8</v>
      </c>
      <c r="G182" s="14">
        <v>81.77</v>
      </c>
      <c r="H182" s="14">
        <v>70.75</v>
      </c>
      <c r="I182" s="14"/>
      <c r="J182" s="14">
        <v>96.2</v>
      </c>
      <c r="K182" s="14">
        <v>118.24</v>
      </c>
      <c r="L182" s="14">
        <v>153.91</v>
      </c>
      <c r="M182" s="54"/>
      <c r="N182" s="14">
        <v>57.002551939999996</v>
      </c>
      <c r="O182" s="31">
        <v>2.5107572589</v>
      </c>
      <c r="P182" s="31" t="s">
        <v>26</v>
      </c>
      <c r="Q182" s="17" t="s">
        <v>27</v>
      </c>
      <c r="R182" s="38" t="s">
        <v>786</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286</v>
      </c>
      <c r="D183" s="16" t="s">
        <v>287</v>
      </c>
      <c r="E183" s="16">
        <v>3</v>
      </c>
      <c r="F183" s="15">
        <v>12.14</v>
      </c>
      <c r="G183" s="15">
        <v>11.06</v>
      </c>
      <c r="H183" s="15">
        <v>9.98</v>
      </c>
      <c r="I183" s="14"/>
      <c r="J183" s="15">
        <v>13.37</v>
      </c>
      <c r="K183" s="15">
        <v>15.52</v>
      </c>
      <c r="L183" s="15">
        <v>19</v>
      </c>
      <c r="M183" s="54"/>
      <c r="N183" s="15">
        <v>46.918706755999999</v>
      </c>
      <c r="O183" s="15">
        <v>179.51051035</v>
      </c>
      <c r="P183" s="15" t="s">
        <v>26</v>
      </c>
      <c r="Q183" s="16" t="s">
        <v>27</v>
      </c>
      <c r="R183" s="37" t="s">
        <v>787</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288</v>
      </c>
      <c r="D184" s="17" t="s">
        <v>289</v>
      </c>
      <c r="E184" s="17">
        <v>6</v>
      </c>
      <c r="F184" s="14">
        <v>22.56</v>
      </c>
      <c r="G184" s="14">
        <v>20.81</v>
      </c>
      <c r="H184" s="14">
        <v>19.07</v>
      </c>
      <c r="I184" s="14"/>
      <c r="J184" s="14">
        <v>23.11</v>
      </c>
      <c r="K184" s="14">
        <v>26.59</v>
      </c>
      <c r="L184" s="14">
        <v>32.22</v>
      </c>
      <c r="M184" s="54"/>
      <c r="N184" s="14">
        <v>33.040298819999997</v>
      </c>
      <c r="O184" s="31">
        <v>109.28368816999999</v>
      </c>
      <c r="P184" s="31" t="s">
        <v>27</v>
      </c>
      <c r="Q184" s="17" t="s">
        <v>26</v>
      </c>
      <c r="R184" s="38" t="s">
        <v>788</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603</v>
      </c>
      <c r="D185" s="16" t="s">
        <v>290</v>
      </c>
      <c r="E185" s="16">
        <v>10</v>
      </c>
      <c r="F185" s="15">
        <v>9.81</v>
      </c>
      <c r="G185" s="15">
        <v>8.69</v>
      </c>
      <c r="H185" s="15">
        <v>7.57</v>
      </c>
      <c r="I185" s="14"/>
      <c r="J185" s="15">
        <v>10.92</v>
      </c>
      <c r="K185" s="15">
        <v>13.15</v>
      </c>
      <c r="L185" s="15">
        <v>16.75</v>
      </c>
      <c r="M185" s="54"/>
      <c r="N185" s="15">
        <v>52.195236279</v>
      </c>
      <c r="O185" s="15">
        <v>15.927598578</v>
      </c>
      <c r="P185" s="15" t="s">
        <v>27</v>
      </c>
      <c r="Q185" s="16" t="s">
        <v>27</v>
      </c>
      <c r="R185" s="37" t="s">
        <v>789</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291</v>
      </c>
      <c r="D186" s="17" t="s">
        <v>292</v>
      </c>
      <c r="E186" s="17">
        <v>2</v>
      </c>
      <c r="F186" s="14">
        <v>1.04</v>
      </c>
      <c r="G186" s="14">
        <v>0.51</v>
      </c>
      <c r="H186" s="14">
        <v>-0.01</v>
      </c>
      <c r="I186" s="14"/>
      <c r="J186" s="14">
        <v>1.1000000000000001</v>
      </c>
      <c r="K186" s="14">
        <v>2.15</v>
      </c>
      <c r="L186" s="14">
        <v>3.86</v>
      </c>
      <c r="M186" s="54"/>
      <c r="N186" s="14">
        <v>49.949749304999997</v>
      </c>
      <c r="O186" s="31">
        <v>9.2994725788999997</v>
      </c>
      <c r="P186" s="31" t="s">
        <v>26</v>
      </c>
      <c r="Q186" s="17" t="s">
        <v>26</v>
      </c>
      <c r="R186" s="38" t="s">
        <v>790</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293</v>
      </c>
      <c r="D187" s="16" t="s">
        <v>294</v>
      </c>
      <c r="E187" s="16">
        <v>1</v>
      </c>
      <c r="F187" s="15">
        <v>108.48</v>
      </c>
      <c r="G187" s="15">
        <v>87.75</v>
      </c>
      <c r="H187" s="15">
        <v>67.03</v>
      </c>
      <c r="I187" s="14"/>
      <c r="J187" s="15">
        <v>110.75</v>
      </c>
      <c r="K187" s="15">
        <v>152.19</v>
      </c>
      <c r="L187" s="15">
        <v>219.25</v>
      </c>
      <c r="M187" s="54"/>
      <c r="N187" s="15">
        <v>36.377461226000001</v>
      </c>
      <c r="O187" s="15">
        <v>19.173774152</v>
      </c>
      <c r="P187" s="15" t="s">
        <v>26</v>
      </c>
      <c r="Q187" s="16" t="s">
        <v>26</v>
      </c>
      <c r="R187" s="37" t="s">
        <v>791</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295</v>
      </c>
      <c r="D188" s="17" t="s">
        <v>296</v>
      </c>
      <c r="E188" s="17">
        <v>0</v>
      </c>
      <c r="F188" s="14">
        <v>6.75</v>
      </c>
      <c r="G188" s="14">
        <v>5.94</v>
      </c>
      <c r="H188" s="14">
        <v>5.14</v>
      </c>
      <c r="I188" s="14"/>
      <c r="J188" s="14">
        <v>7.03</v>
      </c>
      <c r="K188" s="14">
        <v>8.6300000000000008</v>
      </c>
      <c r="L188" s="14">
        <v>11.23</v>
      </c>
      <c r="M188" s="54"/>
      <c r="N188" s="14">
        <v>41.753306746</v>
      </c>
      <c r="O188" s="31">
        <v>9.5478453683999991</v>
      </c>
      <c r="P188" s="31" t="s">
        <v>26</v>
      </c>
      <c r="Q188" s="17" t="s">
        <v>26</v>
      </c>
      <c r="R188" s="38" t="s">
        <v>792</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590</v>
      </c>
      <c r="D189" s="16" t="s">
        <v>297</v>
      </c>
      <c r="E189" s="16">
        <v>9</v>
      </c>
      <c r="F189" s="15">
        <v>19.96</v>
      </c>
      <c r="G189" s="15">
        <v>17.829999999999998</v>
      </c>
      <c r="H189" s="15">
        <v>15.7</v>
      </c>
      <c r="I189" s="14"/>
      <c r="J189" s="15">
        <v>22.15</v>
      </c>
      <c r="K189" s="15">
        <v>26.4</v>
      </c>
      <c r="L189" s="15">
        <v>33.29</v>
      </c>
      <c r="M189" s="54"/>
      <c r="N189" s="15">
        <v>58.887017086</v>
      </c>
      <c r="O189" s="15">
        <v>76.219843420999993</v>
      </c>
      <c r="P189" s="15" t="s">
        <v>27</v>
      </c>
      <c r="Q189" s="16" t="s">
        <v>27</v>
      </c>
      <c r="R189" s="37" t="s">
        <v>793</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298</v>
      </c>
      <c r="D190" s="17" t="s">
        <v>299</v>
      </c>
      <c r="E190" s="17">
        <v>6</v>
      </c>
      <c r="F190" s="14">
        <v>2.92</v>
      </c>
      <c r="G190" s="14">
        <v>2.2400000000000002</v>
      </c>
      <c r="H190" s="14">
        <v>1.57</v>
      </c>
      <c r="I190" s="14"/>
      <c r="J190" s="14">
        <v>3.07</v>
      </c>
      <c r="K190" s="14">
        <v>4.41</v>
      </c>
      <c r="L190" s="14">
        <v>6.59</v>
      </c>
      <c r="M190" s="54"/>
      <c r="N190" s="14">
        <v>43.222759525999997</v>
      </c>
      <c r="O190" s="31">
        <v>24.124739736999999</v>
      </c>
      <c r="P190" s="31" t="s">
        <v>27</v>
      </c>
      <c r="Q190" s="17" t="s">
        <v>26</v>
      </c>
      <c r="R190" s="38" t="s">
        <v>794</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795</v>
      </c>
      <c r="D191" s="16" t="s">
        <v>300</v>
      </c>
      <c r="E191" s="16">
        <v>9</v>
      </c>
      <c r="F191" s="15">
        <v>5.2</v>
      </c>
      <c r="G191" s="15">
        <v>4.42</v>
      </c>
      <c r="H191" s="15">
        <v>3.64</v>
      </c>
      <c r="I191" s="14"/>
      <c r="J191" s="15">
        <v>5.6</v>
      </c>
      <c r="K191" s="15">
        <v>7.15</v>
      </c>
      <c r="L191" s="15">
        <v>9.66</v>
      </c>
      <c r="M191" s="54"/>
      <c r="N191" s="15">
        <v>69.988005779999995</v>
      </c>
      <c r="O191" s="15">
        <v>56.398524367999997</v>
      </c>
      <c r="P191" s="15" t="s">
        <v>27</v>
      </c>
      <c r="Q191" s="16" t="s">
        <v>27</v>
      </c>
      <c r="R191" s="37" t="s">
        <v>796</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310</v>
      </c>
      <c r="D192" s="17" t="s">
        <v>301</v>
      </c>
      <c r="E192" s="17">
        <v>5</v>
      </c>
      <c r="F192" s="14">
        <v>311.97000000000003</v>
      </c>
      <c r="G192" s="14">
        <v>260.05</v>
      </c>
      <c r="H192" s="14">
        <v>208.13</v>
      </c>
      <c r="I192" s="14"/>
      <c r="J192" s="14">
        <v>331.23</v>
      </c>
      <c r="K192" s="14">
        <v>435.06</v>
      </c>
      <c r="L192" s="14">
        <v>603.08000000000004</v>
      </c>
      <c r="M192" s="54"/>
      <c r="N192" s="14">
        <v>49.565948052000003</v>
      </c>
      <c r="O192" s="31">
        <v>8.2591201316000014</v>
      </c>
      <c r="P192" s="31" t="s">
        <v>27</v>
      </c>
      <c r="Q192" s="17" t="s">
        <v>26</v>
      </c>
      <c r="R192" s="38" t="s">
        <v>797</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552</v>
      </c>
      <c r="D193" s="16" t="s">
        <v>553</v>
      </c>
      <c r="E193" s="16">
        <v>5</v>
      </c>
      <c r="F193" s="15">
        <v>29.01</v>
      </c>
      <c r="G193" s="15">
        <v>25.07</v>
      </c>
      <c r="H193" s="15">
        <v>21.14</v>
      </c>
      <c r="I193" s="14"/>
      <c r="J193" s="15">
        <v>30.18</v>
      </c>
      <c r="K193" s="15">
        <v>38.04</v>
      </c>
      <c r="L193" s="15">
        <v>50.77</v>
      </c>
      <c r="M193" s="54"/>
      <c r="N193" s="15">
        <v>33.711675804999999</v>
      </c>
      <c r="O193" s="15">
        <v>11.587471903999999</v>
      </c>
      <c r="P193" s="15" t="s">
        <v>27</v>
      </c>
      <c r="Q193" s="16" t="s">
        <v>26</v>
      </c>
      <c r="R193" s="37" t="s">
        <v>798</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454</v>
      </c>
      <c r="D194" s="17" t="s">
        <v>455</v>
      </c>
      <c r="E194" s="17">
        <v>1</v>
      </c>
      <c r="F194" s="14">
        <v>0.37</v>
      </c>
      <c r="G194" s="14">
        <v>0.05</v>
      </c>
      <c r="H194" s="14">
        <v>-0.25</v>
      </c>
      <c r="I194" s="14"/>
      <c r="J194" s="14">
        <v>0.4</v>
      </c>
      <c r="K194" s="14">
        <v>1.02</v>
      </c>
      <c r="L194" s="14">
        <v>2.0299999999999998</v>
      </c>
      <c r="M194" s="54"/>
      <c r="N194" s="14">
        <v>46.159885600999999</v>
      </c>
      <c r="O194" s="31">
        <v>6.7015360526000007</v>
      </c>
      <c r="P194" s="31" t="s">
        <v>26</v>
      </c>
      <c r="Q194" s="17" t="s">
        <v>26</v>
      </c>
      <c r="R194" s="38" t="s">
        <v>799</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302</v>
      </c>
      <c r="D195" s="16" t="s">
        <v>303</v>
      </c>
      <c r="E195" s="16">
        <v>7</v>
      </c>
      <c r="F195" s="15">
        <v>64.5</v>
      </c>
      <c r="G195" s="15">
        <v>56.37</v>
      </c>
      <c r="H195" s="15">
        <v>48.24</v>
      </c>
      <c r="I195" s="14"/>
      <c r="J195" s="15">
        <v>66.489999999999995</v>
      </c>
      <c r="K195" s="15">
        <v>82.74</v>
      </c>
      <c r="L195" s="15">
        <v>109.04</v>
      </c>
      <c r="M195" s="54"/>
      <c r="N195" s="15">
        <v>68.929415934000005</v>
      </c>
      <c r="O195" s="15">
        <v>766.72962184000005</v>
      </c>
      <c r="P195" s="15" t="s">
        <v>27</v>
      </c>
      <c r="Q195" s="16" t="s">
        <v>27</v>
      </c>
      <c r="R195" s="37" t="s">
        <v>800</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302</v>
      </c>
      <c r="D196" s="17" t="s">
        <v>304</v>
      </c>
      <c r="E196" s="17">
        <v>7</v>
      </c>
      <c r="F196" s="14">
        <v>57.95</v>
      </c>
      <c r="G196" s="14">
        <v>50.71</v>
      </c>
      <c r="H196" s="14">
        <v>43.47</v>
      </c>
      <c r="I196" s="14"/>
      <c r="J196" s="14">
        <v>59.68</v>
      </c>
      <c r="K196" s="14">
        <v>74.150000000000006</v>
      </c>
      <c r="L196" s="14">
        <v>97.57</v>
      </c>
      <c r="M196" s="54"/>
      <c r="N196" s="14">
        <v>68.493106834000002</v>
      </c>
      <c r="O196" s="31">
        <v>2489.8776257000004</v>
      </c>
      <c r="P196" s="31" t="s">
        <v>27</v>
      </c>
      <c r="Q196" s="17" t="s">
        <v>27</v>
      </c>
      <c r="R196" s="38" t="s">
        <v>801</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457</v>
      </c>
      <c r="D197" s="16" t="s">
        <v>305</v>
      </c>
      <c r="E197" s="16">
        <v>9</v>
      </c>
      <c r="F197" s="15">
        <v>12.35</v>
      </c>
      <c r="G197" s="15">
        <v>11.25</v>
      </c>
      <c r="H197" s="15">
        <v>10.15</v>
      </c>
      <c r="I197" s="14"/>
      <c r="J197" s="15">
        <v>12.64</v>
      </c>
      <c r="K197" s="15">
        <v>14.83</v>
      </c>
      <c r="L197" s="15">
        <v>18.38</v>
      </c>
      <c r="M197" s="54"/>
      <c r="N197" s="15">
        <v>74.352684779000001</v>
      </c>
      <c r="O197" s="15">
        <v>24.319257946999997</v>
      </c>
      <c r="P197" s="15" t="s">
        <v>27</v>
      </c>
      <c r="Q197" s="16" t="s">
        <v>27</v>
      </c>
      <c r="R197" s="37" t="s">
        <v>802</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492</v>
      </c>
      <c r="D198" s="17" t="s">
        <v>306</v>
      </c>
      <c r="E198" s="17">
        <v>9</v>
      </c>
      <c r="F198" s="14">
        <v>69.27</v>
      </c>
      <c r="G198" s="14">
        <v>63.17</v>
      </c>
      <c r="H198" s="14">
        <v>57.08</v>
      </c>
      <c r="I198" s="14"/>
      <c r="J198" s="14">
        <v>71.069999999999993</v>
      </c>
      <c r="K198" s="14">
        <v>83.25</v>
      </c>
      <c r="L198" s="14">
        <v>102.96</v>
      </c>
      <c r="M198" s="54"/>
      <c r="N198" s="14">
        <v>80.609366307000002</v>
      </c>
      <c r="O198" s="31">
        <v>590.70370105000006</v>
      </c>
      <c r="P198" s="31" t="s">
        <v>27</v>
      </c>
      <c r="Q198" s="17" t="s">
        <v>27</v>
      </c>
      <c r="R198" s="38" t="s">
        <v>803</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463</v>
      </c>
      <c r="D199" s="16" t="s">
        <v>307</v>
      </c>
      <c r="E199" s="16">
        <v>9</v>
      </c>
      <c r="F199" s="15">
        <v>5.05</v>
      </c>
      <c r="G199" s="15">
        <v>4.38</v>
      </c>
      <c r="H199" s="15">
        <v>3.72</v>
      </c>
      <c r="I199" s="14"/>
      <c r="J199" s="15">
        <v>5.2</v>
      </c>
      <c r="K199" s="15">
        <v>6.52</v>
      </c>
      <c r="L199" s="15">
        <v>8.67</v>
      </c>
      <c r="M199" s="54"/>
      <c r="N199" s="15">
        <v>81.591712806000004</v>
      </c>
      <c r="O199" s="15">
        <v>23.353790788999998</v>
      </c>
      <c r="P199" s="15" t="s">
        <v>27</v>
      </c>
      <c r="Q199" s="16" t="s">
        <v>27</v>
      </c>
      <c r="R199" s="37" t="s">
        <v>804</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487</v>
      </c>
      <c r="D200" s="17" t="s">
        <v>308</v>
      </c>
      <c r="E200" s="17">
        <v>10</v>
      </c>
      <c r="F200" s="14">
        <v>15.93</v>
      </c>
      <c r="G200" s="14">
        <v>13.86</v>
      </c>
      <c r="H200" s="14">
        <v>11.79</v>
      </c>
      <c r="I200" s="14"/>
      <c r="J200" s="14">
        <v>16.47</v>
      </c>
      <c r="K200" s="14">
        <v>20.6</v>
      </c>
      <c r="L200" s="14">
        <v>27.29</v>
      </c>
      <c r="M200" s="54"/>
      <c r="N200" s="14">
        <v>83.598472924000006</v>
      </c>
      <c r="O200" s="31">
        <v>16.399171211000002</v>
      </c>
      <c r="P200" s="31" t="s">
        <v>27</v>
      </c>
      <c r="Q200" s="17" t="s">
        <v>27</v>
      </c>
      <c r="R200" s="38" t="s">
        <v>805</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513</v>
      </c>
      <c r="D201" s="16" t="s">
        <v>309</v>
      </c>
      <c r="E201" s="16">
        <v>5</v>
      </c>
      <c r="F201" s="15">
        <v>7.3</v>
      </c>
      <c r="G201" s="15">
        <v>6.4</v>
      </c>
      <c r="H201" s="15">
        <v>5.51</v>
      </c>
      <c r="I201" s="14"/>
      <c r="J201" s="15">
        <v>9.1999999999999993</v>
      </c>
      <c r="K201" s="15">
        <v>10.98</v>
      </c>
      <c r="L201" s="15">
        <v>13.87</v>
      </c>
      <c r="M201" s="54"/>
      <c r="N201" s="15">
        <v>50.290490783999999</v>
      </c>
      <c r="O201" s="15">
        <v>30.706778789000001</v>
      </c>
      <c r="P201" s="15" t="s">
        <v>26</v>
      </c>
      <c r="Q201" s="16" t="s">
        <v>27</v>
      </c>
      <c r="R201" s="37" t="s">
        <v>806</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460</v>
      </c>
      <c r="D202" s="17" t="s">
        <v>311</v>
      </c>
      <c r="E202" s="17">
        <v>7</v>
      </c>
      <c r="F202" s="14">
        <v>50.93</v>
      </c>
      <c r="G202" s="14">
        <v>47.98</v>
      </c>
      <c r="H202" s="14">
        <v>45.03</v>
      </c>
      <c r="I202" s="14"/>
      <c r="J202" s="14">
        <v>53.97</v>
      </c>
      <c r="K202" s="14">
        <v>59.86</v>
      </c>
      <c r="L202" s="14">
        <v>69.41</v>
      </c>
      <c r="M202" s="54"/>
      <c r="N202" s="14">
        <v>51.518259377</v>
      </c>
      <c r="O202" s="31">
        <v>111.47089215</v>
      </c>
      <c r="P202" s="31" t="s">
        <v>27</v>
      </c>
      <c r="Q202" s="17" t="s">
        <v>27</v>
      </c>
      <c r="R202" s="38" t="s">
        <v>807</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554</v>
      </c>
      <c r="D203" s="16" t="s">
        <v>555</v>
      </c>
      <c r="E203" s="16">
        <v>10</v>
      </c>
      <c r="F203" s="15">
        <v>2.59</v>
      </c>
      <c r="G203" s="15">
        <v>1.95</v>
      </c>
      <c r="H203" s="15">
        <v>1.32</v>
      </c>
      <c r="I203" s="14"/>
      <c r="J203" s="15">
        <v>3.34</v>
      </c>
      <c r="K203" s="15">
        <v>4.5999999999999996</v>
      </c>
      <c r="L203" s="15">
        <v>6.64</v>
      </c>
      <c r="M203" s="54"/>
      <c r="N203" s="15">
        <v>65.060263520999996</v>
      </c>
      <c r="O203" s="15">
        <v>1.6058147368</v>
      </c>
      <c r="P203" s="15" t="s">
        <v>27</v>
      </c>
      <c r="Q203" s="16" t="s">
        <v>27</v>
      </c>
      <c r="R203" s="37" t="s">
        <v>808</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475</v>
      </c>
      <c r="D204" s="17" t="s">
        <v>476</v>
      </c>
      <c r="E204" s="17">
        <v>10</v>
      </c>
      <c r="F204" s="14">
        <v>4.62</v>
      </c>
      <c r="G204" s="14">
        <v>4.0199999999999996</v>
      </c>
      <c r="H204" s="14">
        <v>3.43</v>
      </c>
      <c r="I204" s="14"/>
      <c r="J204" s="14">
        <v>5.09</v>
      </c>
      <c r="K204" s="14">
        <v>6.27</v>
      </c>
      <c r="L204" s="14">
        <v>8.18</v>
      </c>
      <c r="M204" s="54"/>
      <c r="N204" s="14">
        <v>75.325892306</v>
      </c>
      <c r="O204" s="31">
        <v>5.2116001052999996</v>
      </c>
      <c r="P204" s="31" t="s">
        <v>27</v>
      </c>
      <c r="Q204" s="17" t="s">
        <v>27</v>
      </c>
      <c r="R204" s="38" t="s">
        <v>809</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312</v>
      </c>
      <c r="D205" s="16" t="s">
        <v>313</v>
      </c>
      <c r="E205" s="16">
        <v>9</v>
      </c>
      <c r="F205" s="15">
        <v>20.22</v>
      </c>
      <c r="G205" s="15">
        <v>18.05</v>
      </c>
      <c r="H205" s="15">
        <v>15.89</v>
      </c>
      <c r="I205" s="14"/>
      <c r="J205" s="15">
        <v>22.89</v>
      </c>
      <c r="K205" s="15">
        <v>27.21</v>
      </c>
      <c r="L205" s="15">
        <v>34.200000000000003</v>
      </c>
      <c r="M205" s="54"/>
      <c r="N205" s="15">
        <v>54.159642579</v>
      </c>
      <c r="O205" s="15">
        <v>19.076838052999999</v>
      </c>
      <c r="P205" s="15" t="s">
        <v>27</v>
      </c>
      <c r="Q205" s="16" t="s">
        <v>27</v>
      </c>
      <c r="R205" s="37" t="s">
        <v>810</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556</v>
      </c>
      <c r="D206" s="17" t="s">
        <v>557</v>
      </c>
      <c r="E206" s="17">
        <v>9</v>
      </c>
      <c r="F206" s="14">
        <v>9.23</v>
      </c>
      <c r="G206" s="14">
        <v>8.19</v>
      </c>
      <c r="H206" s="14">
        <v>7.16</v>
      </c>
      <c r="I206" s="14"/>
      <c r="J206" s="14">
        <v>9.4499999999999993</v>
      </c>
      <c r="K206" s="14">
        <v>11.51</v>
      </c>
      <c r="L206" s="14">
        <v>14.85</v>
      </c>
      <c r="M206" s="54"/>
      <c r="N206" s="14">
        <v>82.246756271999999</v>
      </c>
      <c r="O206" s="31">
        <v>1.7971924211000001</v>
      </c>
      <c r="P206" s="31" t="s">
        <v>27</v>
      </c>
      <c r="Q206" s="17" t="s">
        <v>27</v>
      </c>
      <c r="R206" s="38" t="s">
        <v>811</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604</v>
      </c>
      <c r="D207" s="16" t="s">
        <v>605</v>
      </c>
      <c r="E207" s="16">
        <v>5</v>
      </c>
      <c r="F207" s="15">
        <v>72.94</v>
      </c>
      <c r="G207" s="15">
        <v>59.67</v>
      </c>
      <c r="H207" s="15">
        <v>46.41</v>
      </c>
      <c r="I207" s="14"/>
      <c r="J207" s="15">
        <v>75</v>
      </c>
      <c r="K207" s="15">
        <v>101.52</v>
      </c>
      <c r="L207" s="15">
        <v>144.44999999999999</v>
      </c>
      <c r="M207" s="54"/>
      <c r="N207" s="15">
        <v>40.007711993000001</v>
      </c>
      <c r="O207" s="15">
        <v>3.0099073653000001</v>
      </c>
      <c r="P207" s="15" t="s">
        <v>27</v>
      </c>
      <c r="Q207" s="16" t="s">
        <v>26</v>
      </c>
      <c r="R207" s="37" t="s">
        <v>812</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314</v>
      </c>
      <c r="D208" s="17" t="s">
        <v>315</v>
      </c>
      <c r="E208" s="17">
        <v>10</v>
      </c>
      <c r="F208" s="14">
        <v>2.02</v>
      </c>
      <c r="G208" s="14">
        <v>1.69</v>
      </c>
      <c r="H208" s="14">
        <v>1.36</v>
      </c>
      <c r="I208" s="14"/>
      <c r="J208" s="14">
        <v>2.4300000000000002</v>
      </c>
      <c r="K208" s="14">
        <v>3.08</v>
      </c>
      <c r="L208" s="14">
        <v>4.1399999999999997</v>
      </c>
      <c r="M208" s="54"/>
      <c r="N208" s="14">
        <v>58.875859927999997</v>
      </c>
      <c r="O208" s="31">
        <v>9.0406219474</v>
      </c>
      <c r="P208" s="31" t="s">
        <v>27</v>
      </c>
      <c r="Q208" s="17" t="s">
        <v>27</v>
      </c>
      <c r="R208" s="38" t="s">
        <v>813</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480</v>
      </c>
      <c r="D209" s="16" t="s">
        <v>451</v>
      </c>
      <c r="E209" s="16">
        <v>10</v>
      </c>
      <c r="F209" s="15">
        <v>2.4700000000000002</v>
      </c>
      <c r="G209" s="15">
        <v>1.85</v>
      </c>
      <c r="H209" s="15">
        <v>1.24</v>
      </c>
      <c r="I209" s="14"/>
      <c r="J209" s="15">
        <v>2.93</v>
      </c>
      <c r="K209" s="15">
        <v>4.1500000000000004</v>
      </c>
      <c r="L209" s="15">
        <v>6.14</v>
      </c>
      <c r="M209" s="54"/>
      <c r="N209" s="15">
        <v>72.352650002000004</v>
      </c>
      <c r="O209" s="15">
        <v>10.851477105000001</v>
      </c>
      <c r="P209" s="15" t="s">
        <v>27</v>
      </c>
      <c r="Q209" s="16" t="s">
        <v>27</v>
      </c>
      <c r="R209" s="37" t="s">
        <v>814</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316</v>
      </c>
      <c r="D210" s="17" t="s">
        <v>317</v>
      </c>
      <c r="E210" s="17">
        <v>9</v>
      </c>
      <c r="F210" s="14">
        <v>20.83</v>
      </c>
      <c r="G210" s="14">
        <v>18.63</v>
      </c>
      <c r="H210" s="14">
        <v>16.440000000000001</v>
      </c>
      <c r="I210" s="14"/>
      <c r="J210" s="14">
        <v>23.12</v>
      </c>
      <c r="K210" s="14">
        <v>27.5</v>
      </c>
      <c r="L210" s="14">
        <v>34.6</v>
      </c>
      <c r="M210" s="54"/>
      <c r="N210" s="14">
        <v>64.174075591000005</v>
      </c>
      <c r="O210" s="31">
        <v>277.47650579000003</v>
      </c>
      <c r="P210" s="31" t="s">
        <v>27</v>
      </c>
      <c r="Q210" s="17" t="s">
        <v>27</v>
      </c>
      <c r="R210" s="38" t="s">
        <v>815</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318</v>
      </c>
      <c r="D211" s="16" t="s">
        <v>319</v>
      </c>
      <c r="E211" s="16">
        <v>7</v>
      </c>
      <c r="F211" s="15">
        <v>0.37</v>
      </c>
      <c r="G211" s="15">
        <v>0.28999999999999998</v>
      </c>
      <c r="H211" s="15">
        <v>0.21</v>
      </c>
      <c r="I211" s="14"/>
      <c r="J211" s="15">
        <v>0.4</v>
      </c>
      <c r="K211" s="15">
        <v>0.55000000000000004</v>
      </c>
      <c r="L211" s="15">
        <v>0.8</v>
      </c>
      <c r="M211" s="54"/>
      <c r="N211" s="15">
        <v>70.866877565999999</v>
      </c>
      <c r="O211" s="15">
        <v>6.1609746316000003</v>
      </c>
      <c r="P211" s="15" t="s">
        <v>26</v>
      </c>
      <c r="Q211" s="16" t="s">
        <v>27</v>
      </c>
      <c r="R211" s="37" t="s">
        <v>816</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320</v>
      </c>
      <c r="D212" s="17" t="s">
        <v>321</v>
      </c>
      <c r="E212" s="17">
        <v>9</v>
      </c>
      <c r="F212" s="14">
        <v>7.56</v>
      </c>
      <c r="G212" s="14">
        <v>6.41</v>
      </c>
      <c r="H212" s="14">
        <v>5.26</v>
      </c>
      <c r="I212" s="14"/>
      <c r="J212" s="14">
        <v>7.9</v>
      </c>
      <c r="K212" s="14">
        <v>10.19</v>
      </c>
      <c r="L212" s="14">
        <v>13.91</v>
      </c>
      <c r="M212" s="54"/>
      <c r="N212" s="14">
        <v>76.538928440999996</v>
      </c>
      <c r="O212" s="31">
        <v>32.338382053000004</v>
      </c>
      <c r="P212" s="31" t="s">
        <v>27</v>
      </c>
      <c r="Q212" s="17" t="s">
        <v>27</v>
      </c>
      <c r="R212" s="38" t="s">
        <v>817</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322</v>
      </c>
      <c r="D213" s="16" t="s">
        <v>323</v>
      </c>
      <c r="E213" s="16">
        <v>10</v>
      </c>
      <c r="F213" s="15">
        <v>42.74</v>
      </c>
      <c r="G213" s="15">
        <v>38.26</v>
      </c>
      <c r="H213" s="15">
        <v>33.79</v>
      </c>
      <c r="I213" s="14"/>
      <c r="J213" s="15">
        <v>46.59</v>
      </c>
      <c r="K213" s="15">
        <v>55.53</v>
      </c>
      <c r="L213" s="15">
        <v>70.010000000000005</v>
      </c>
      <c r="M213" s="54"/>
      <c r="N213" s="15">
        <v>61.286778802999997</v>
      </c>
      <c r="O213" s="15">
        <v>384.48345404999998</v>
      </c>
      <c r="P213" s="15" t="s">
        <v>27</v>
      </c>
      <c r="Q213" s="16" t="s">
        <v>27</v>
      </c>
      <c r="R213" s="37" t="s">
        <v>818</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324</v>
      </c>
      <c r="D214" s="17" t="s">
        <v>325</v>
      </c>
      <c r="E214" s="17">
        <v>9</v>
      </c>
      <c r="F214" s="14">
        <v>10.1</v>
      </c>
      <c r="G214" s="14">
        <v>8.6999999999999993</v>
      </c>
      <c r="H214" s="14">
        <v>7.31</v>
      </c>
      <c r="I214" s="14"/>
      <c r="J214" s="14">
        <v>10.92</v>
      </c>
      <c r="K214" s="14">
        <v>13.7</v>
      </c>
      <c r="L214" s="14">
        <v>18.22</v>
      </c>
      <c r="M214" s="54"/>
      <c r="N214" s="14">
        <v>75.817496019000004</v>
      </c>
      <c r="O214" s="31">
        <v>24.464993158000002</v>
      </c>
      <c r="P214" s="31" t="s">
        <v>27</v>
      </c>
      <c r="Q214" s="17" t="s">
        <v>27</v>
      </c>
      <c r="R214" s="38" t="s">
        <v>819</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558</v>
      </c>
      <c r="D215" s="16" t="s">
        <v>559</v>
      </c>
      <c r="E215" s="16">
        <v>9</v>
      </c>
      <c r="F215" s="15">
        <v>7.3</v>
      </c>
      <c r="G215" s="15">
        <v>6.46</v>
      </c>
      <c r="H215" s="15">
        <v>5.63</v>
      </c>
      <c r="I215" s="14"/>
      <c r="J215" s="15">
        <v>7.88</v>
      </c>
      <c r="K215" s="15">
        <v>9.5399999999999991</v>
      </c>
      <c r="L215" s="15">
        <v>12.23</v>
      </c>
      <c r="M215" s="54"/>
      <c r="N215" s="15">
        <v>69.997317715999998</v>
      </c>
      <c r="O215" s="15">
        <v>3.4494301578999997</v>
      </c>
      <c r="P215" s="15" t="s">
        <v>27</v>
      </c>
      <c r="Q215" s="16" t="s">
        <v>27</v>
      </c>
      <c r="R215" s="37" t="s">
        <v>820</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326</v>
      </c>
      <c r="D216" s="17" t="s">
        <v>327</v>
      </c>
      <c r="E216" s="17">
        <v>7</v>
      </c>
      <c r="F216" s="14">
        <v>18.510000000000002</v>
      </c>
      <c r="G216" s="14">
        <v>16.28</v>
      </c>
      <c r="H216" s="14">
        <v>14.05</v>
      </c>
      <c r="I216" s="14"/>
      <c r="J216" s="14">
        <v>19.37</v>
      </c>
      <c r="K216" s="14">
        <v>23.82</v>
      </c>
      <c r="L216" s="14">
        <v>31.03</v>
      </c>
      <c r="M216" s="54"/>
      <c r="N216" s="14">
        <v>68.096516973000007</v>
      </c>
      <c r="O216" s="31">
        <v>292.34609395000001</v>
      </c>
      <c r="P216" s="31" t="s">
        <v>27</v>
      </c>
      <c r="Q216" s="17" t="s">
        <v>27</v>
      </c>
      <c r="R216" s="38" t="s">
        <v>821</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328</v>
      </c>
      <c r="D217" s="16" t="s">
        <v>329</v>
      </c>
      <c r="E217" s="16">
        <v>7</v>
      </c>
      <c r="F217" s="15" t="s">
        <v>119</v>
      </c>
      <c r="G217" s="15" t="s">
        <v>119</v>
      </c>
      <c r="H217" s="15" t="s">
        <v>119</v>
      </c>
      <c r="I217" s="14"/>
      <c r="J217" s="15" t="s">
        <v>119</v>
      </c>
      <c r="K217" s="15" t="s">
        <v>119</v>
      </c>
      <c r="L217" s="15" t="s">
        <v>119</v>
      </c>
      <c r="M217" s="54"/>
      <c r="N217" s="15" t="s">
        <v>119</v>
      </c>
      <c r="O217" s="15" t="s">
        <v>119</v>
      </c>
      <c r="P217" s="15" t="s">
        <v>119</v>
      </c>
      <c r="Q217" s="16" t="s">
        <v>119</v>
      </c>
      <c r="R217" s="37" t="s">
        <v>120</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330</v>
      </c>
      <c r="D218" s="17" t="s">
        <v>331</v>
      </c>
      <c r="E218" s="17">
        <v>9</v>
      </c>
      <c r="F218" s="14">
        <v>7.71</v>
      </c>
      <c r="G218" s="14">
        <v>6.88</v>
      </c>
      <c r="H218" s="14">
        <v>6.06</v>
      </c>
      <c r="I218" s="14"/>
      <c r="J218" s="14">
        <v>8.83</v>
      </c>
      <c r="K218" s="14">
        <v>10.47</v>
      </c>
      <c r="L218" s="14">
        <v>13.13</v>
      </c>
      <c r="M218" s="54"/>
      <c r="N218" s="14">
        <v>58.079202350999999</v>
      </c>
      <c r="O218" s="31">
        <v>18.267193737000003</v>
      </c>
      <c r="P218" s="31" t="s">
        <v>27</v>
      </c>
      <c r="Q218" s="17" t="s">
        <v>27</v>
      </c>
      <c r="R218" s="38" t="s">
        <v>822</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330</v>
      </c>
      <c r="D219" s="16" t="s">
        <v>332</v>
      </c>
      <c r="E219" s="16">
        <v>9</v>
      </c>
      <c r="F219" s="15">
        <v>39.950000000000003</v>
      </c>
      <c r="G219" s="15">
        <v>35.369999999999997</v>
      </c>
      <c r="H219" s="15">
        <v>30.79</v>
      </c>
      <c r="I219" s="14"/>
      <c r="J219" s="15">
        <v>45.94</v>
      </c>
      <c r="K219" s="15">
        <v>55.09</v>
      </c>
      <c r="L219" s="15">
        <v>69.900000000000006</v>
      </c>
      <c r="M219" s="54"/>
      <c r="N219" s="15">
        <v>57.479615658</v>
      </c>
      <c r="O219" s="15">
        <v>93.063821947000008</v>
      </c>
      <c r="P219" s="15" t="s">
        <v>27</v>
      </c>
      <c r="Q219" s="16" t="s">
        <v>27</v>
      </c>
      <c r="R219" s="37" t="s">
        <v>823</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333</v>
      </c>
      <c r="D220" s="17" t="s">
        <v>514</v>
      </c>
      <c r="E220" s="17">
        <v>0</v>
      </c>
      <c r="F220" s="14">
        <v>13.86</v>
      </c>
      <c r="G220" s="14">
        <v>12.8</v>
      </c>
      <c r="H220" s="14">
        <v>11.75</v>
      </c>
      <c r="I220" s="14"/>
      <c r="J220" s="14">
        <v>14.27</v>
      </c>
      <c r="K220" s="14">
        <v>16.37</v>
      </c>
      <c r="L220" s="14">
        <v>19.77</v>
      </c>
      <c r="M220" s="54"/>
      <c r="N220" s="14">
        <v>32.249129848999999</v>
      </c>
      <c r="O220" s="31">
        <v>2.2331298947000002</v>
      </c>
      <c r="P220" s="31" t="s">
        <v>26</v>
      </c>
      <c r="Q220" s="17" t="s">
        <v>26</v>
      </c>
      <c r="R220" s="38" t="s">
        <v>824</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333</v>
      </c>
      <c r="D221" s="16" t="s">
        <v>471</v>
      </c>
      <c r="E221" s="16">
        <v>0</v>
      </c>
      <c r="F221" s="15">
        <v>13.9</v>
      </c>
      <c r="G221" s="15">
        <v>13.15</v>
      </c>
      <c r="H221" s="15">
        <v>12.4</v>
      </c>
      <c r="I221" s="14"/>
      <c r="J221" s="15">
        <v>14.2</v>
      </c>
      <c r="K221" s="15">
        <v>15.69</v>
      </c>
      <c r="L221" s="15">
        <v>18.11</v>
      </c>
      <c r="M221" s="54"/>
      <c r="N221" s="15">
        <v>35.541149126999997</v>
      </c>
      <c r="O221" s="15">
        <v>3.5590066842000003</v>
      </c>
      <c r="P221" s="15" t="s">
        <v>26</v>
      </c>
      <c r="Q221" s="16" t="s">
        <v>26</v>
      </c>
      <c r="R221" s="37" t="s">
        <v>825</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333</v>
      </c>
      <c r="D222" s="17" t="s">
        <v>334</v>
      </c>
      <c r="E222" s="17">
        <v>0</v>
      </c>
      <c r="F222" s="14">
        <v>27.75</v>
      </c>
      <c r="G222" s="14">
        <v>25.96</v>
      </c>
      <c r="H222" s="14">
        <v>24.17</v>
      </c>
      <c r="I222" s="14"/>
      <c r="J222" s="14">
        <v>28.51</v>
      </c>
      <c r="K222" s="14">
        <v>32.08</v>
      </c>
      <c r="L222" s="14">
        <v>37.86</v>
      </c>
      <c r="M222" s="54"/>
      <c r="N222" s="14">
        <v>33.177622814999999</v>
      </c>
      <c r="O222" s="31">
        <v>156.92204652999999</v>
      </c>
      <c r="P222" s="31" t="s">
        <v>26</v>
      </c>
      <c r="Q222" s="17" t="s">
        <v>26</v>
      </c>
      <c r="R222" s="38" t="s">
        <v>826</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335</v>
      </c>
      <c r="D223" s="16" t="s">
        <v>336</v>
      </c>
      <c r="E223" s="16">
        <v>9</v>
      </c>
      <c r="F223" s="15">
        <v>20.52</v>
      </c>
      <c r="G223" s="15">
        <v>17.989999999999998</v>
      </c>
      <c r="H223" s="15">
        <v>15.47</v>
      </c>
      <c r="I223" s="14"/>
      <c r="J223" s="15">
        <v>21.91</v>
      </c>
      <c r="K223" s="15">
        <v>26.95</v>
      </c>
      <c r="L223" s="15">
        <v>35.11</v>
      </c>
      <c r="M223" s="54"/>
      <c r="N223" s="15">
        <v>62.475167337000002</v>
      </c>
      <c r="O223" s="15">
        <v>39.511534737000005</v>
      </c>
      <c r="P223" s="15" t="s">
        <v>27</v>
      </c>
      <c r="Q223" s="16" t="s">
        <v>27</v>
      </c>
      <c r="R223" s="37" t="s">
        <v>827</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337</v>
      </c>
      <c r="D224" s="17" t="s">
        <v>338</v>
      </c>
      <c r="E224" s="17">
        <v>10</v>
      </c>
      <c r="F224" s="14">
        <v>5</v>
      </c>
      <c r="G224" s="14">
        <v>4.6100000000000003</v>
      </c>
      <c r="H224" s="14">
        <v>4.22</v>
      </c>
      <c r="I224" s="14"/>
      <c r="J224" s="14">
        <v>5.35</v>
      </c>
      <c r="K224" s="14">
        <v>6.12</v>
      </c>
      <c r="L224" s="14">
        <v>7.38</v>
      </c>
      <c r="M224" s="54"/>
      <c r="N224" s="14">
        <v>66.877890398999995</v>
      </c>
      <c r="O224" s="31">
        <v>3.4791981053000001</v>
      </c>
      <c r="P224" s="31" t="s">
        <v>27</v>
      </c>
      <c r="Q224" s="17" t="s">
        <v>27</v>
      </c>
      <c r="R224" s="38" t="s">
        <v>828</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527</v>
      </c>
      <c r="D225" s="16" t="s">
        <v>528</v>
      </c>
      <c r="E225" s="16">
        <v>2</v>
      </c>
      <c r="F225" s="15">
        <v>59.27</v>
      </c>
      <c r="G225" s="15">
        <v>44.3</v>
      </c>
      <c r="H225" s="15">
        <v>29.34</v>
      </c>
      <c r="I225" s="14"/>
      <c r="J225" s="15">
        <v>62</v>
      </c>
      <c r="K225" s="15">
        <v>91.92</v>
      </c>
      <c r="L225" s="15">
        <v>140.34</v>
      </c>
      <c r="M225" s="54"/>
      <c r="N225" s="15">
        <v>17.647620109999998</v>
      </c>
      <c r="O225" s="15">
        <v>2.7602338942000002</v>
      </c>
      <c r="P225" s="15" t="s">
        <v>26</v>
      </c>
      <c r="Q225" s="16" t="s">
        <v>26</v>
      </c>
      <c r="R225" s="37" t="s">
        <v>829</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339</v>
      </c>
      <c r="D226" s="17" t="s">
        <v>340</v>
      </c>
      <c r="E226" s="17">
        <v>9</v>
      </c>
      <c r="F226" s="14">
        <v>16.84</v>
      </c>
      <c r="G226" s="14">
        <v>14.3</v>
      </c>
      <c r="H226" s="14">
        <v>11.77</v>
      </c>
      <c r="I226" s="14"/>
      <c r="J226" s="14">
        <v>18.059999999999999</v>
      </c>
      <c r="K226" s="14">
        <v>23.12</v>
      </c>
      <c r="L226" s="14">
        <v>31.31</v>
      </c>
      <c r="M226" s="54"/>
      <c r="N226" s="14">
        <v>68.731865588999995</v>
      </c>
      <c r="O226" s="31">
        <v>16.226032105000002</v>
      </c>
      <c r="P226" s="31" t="s">
        <v>27</v>
      </c>
      <c r="Q226" s="17" t="s">
        <v>27</v>
      </c>
      <c r="R226" s="38" t="s">
        <v>830</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341</v>
      </c>
      <c r="D227" s="16" t="s">
        <v>342</v>
      </c>
      <c r="E227" s="16">
        <v>2</v>
      </c>
      <c r="F227" s="15">
        <v>5.76</v>
      </c>
      <c r="G227" s="15">
        <v>4.8099999999999996</v>
      </c>
      <c r="H227" s="15">
        <v>3.86</v>
      </c>
      <c r="I227" s="14"/>
      <c r="J227" s="15">
        <v>6.06</v>
      </c>
      <c r="K227" s="15">
        <v>7.95</v>
      </c>
      <c r="L227" s="15">
        <v>11.02</v>
      </c>
      <c r="M227" s="54"/>
      <c r="N227" s="15">
        <v>45.497068714000001</v>
      </c>
      <c r="O227" s="15">
        <v>137.44379537</v>
      </c>
      <c r="P227" s="15" t="s">
        <v>26</v>
      </c>
      <c r="Q227" s="16" t="s">
        <v>26</v>
      </c>
      <c r="R227" s="37" t="s">
        <v>831</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343</v>
      </c>
      <c r="D228" s="17" t="s">
        <v>344</v>
      </c>
      <c r="E228" s="17">
        <v>10</v>
      </c>
      <c r="F228" s="14">
        <v>14.95</v>
      </c>
      <c r="G228" s="14">
        <v>11.34</v>
      </c>
      <c r="H228" s="14">
        <v>7.73</v>
      </c>
      <c r="I228" s="14"/>
      <c r="J228" s="14">
        <v>17.27</v>
      </c>
      <c r="K228" s="14">
        <v>24.48</v>
      </c>
      <c r="L228" s="14">
        <v>36.159999999999997</v>
      </c>
      <c r="M228" s="54"/>
      <c r="N228" s="14">
        <v>70.913360827000005</v>
      </c>
      <c r="O228" s="31">
        <v>107.37147535999999</v>
      </c>
      <c r="P228" s="31" t="s">
        <v>27</v>
      </c>
      <c r="Q228" s="17" t="s">
        <v>27</v>
      </c>
      <c r="R228" s="38" t="s">
        <v>832</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591</v>
      </c>
      <c r="D229" s="16" t="s">
        <v>592</v>
      </c>
      <c r="E229" s="16">
        <v>3</v>
      </c>
      <c r="F229" s="15">
        <v>43.8</v>
      </c>
      <c r="G229" s="15">
        <v>36.99</v>
      </c>
      <c r="H229" s="15">
        <v>30.19</v>
      </c>
      <c r="I229" s="14"/>
      <c r="J229" s="15">
        <v>46.2</v>
      </c>
      <c r="K229" s="15">
        <v>59.8</v>
      </c>
      <c r="L229" s="15">
        <v>81.819999999999993</v>
      </c>
      <c r="M229" s="54"/>
      <c r="N229" s="15">
        <v>30.503565250000001</v>
      </c>
      <c r="O229" s="15">
        <v>2.2603192537000001</v>
      </c>
      <c r="P229" s="15" t="s">
        <v>26</v>
      </c>
      <c r="Q229" s="16" t="s">
        <v>26</v>
      </c>
      <c r="R229" s="37" t="s">
        <v>833</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345</v>
      </c>
      <c r="D230" s="17" t="s">
        <v>346</v>
      </c>
      <c r="E230" s="17">
        <v>3</v>
      </c>
      <c r="F230" s="14">
        <v>16.72</v>
      </c>
      <c r="G230" s="14">
        <v>14.82</v>
      </c>
      <c r="H230" s="14">
        <v>12.93</v>
      </c>
      <c r="I230" s="14"/>
      <c r="J230" s="14">
        <v>17.100000000000001</v>
      </c>
      <c r="K230" s="14">
        <v>20.88</v>
      </c>
      <c r="L230" s="14">
        <v>27</v>
      </c>
      <c r="M230" s="54"/>
      <c r="N230" s="14">
        <v>41.292076876000003</v>
      </c>
      <c r="O230" s="31">
        <v>43.925769053000003</v>
      </c>
      <c r="P230" s="31" t="s">
        <v>27</v>
      </c>
      <c r="Q230" s="17" t="s">
        <v>26</v>
      </c>
      <c r="R230" s="38" t="s">
        <v>834</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347</v>
      </c>
      <c r="D231" s="16" t="s">
        <v>348</v>
      </c>
      <c r="E231" s="16">
        <v>10</v>
      </c>
      <c r="F231" s="15">
        <v>24.74</v>
      </c>
      <c r="G231" s="15">
        <v>21.9</v>
      </c>
      <c r="H231" s="15">
        <v>19.059999999999999</v>
      </c>
      <c r="I231" s="14"/>
      <c r="J231" s="15">
        <v>25.57</v>
      </c>
      <c r="K231" s="15">
        <v>31.24</v>
      </c>
      <c r="L231" s="15">
        <v>40.42</v>
      </c>
      <c r="M231" s="54"/>
      <c r="N231" s="15">
        <v>80.025601417000004</v>
      </c>
      <c r="O231" s="15">
        <v>270.87439711000002</v>
      </c>
      <c r="P231" s="15" t="s">
        <v>27</v>
      </c>
      <c r="Q231" s="16" t="s">
        <v>27</v>
      </c>
      <c r="R231" s="37" t="s">
        <v>835</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349</v>
      </c>
      <c r="D232" s="17" t="s">
        <v>350</v>
      </c>
      <c r="E232" s="17">
        <v>2</v>
      </c>
      <c r="F232" s="14">
        <v>49.48</v>
      </c>
      <c r="G232" s="14">
        <v>37.11</v>
      </c>
      <c r="H232" s="14">
        <v>24.74</v>
      </c>
      <c r="I232" s="14"/>
      <c r="J232" s="14">
        <v>50.94</v>
      </c>
      <c r="K232" s="14">
        <v>75.67</v>
      </c>
      <c r="L232" s="14">
        <v>115.69</v>
      </c>
      <c r="M232" s="54"/>
      <c r="N232" s="14">
        <v>36.391524572999998</v>
      </c>
      <c r="O232" s="31">
        <v>69.910228864999993</v>
      </c>
      <c r="P232" s="31" t="s">
        <v>26</v>
      </c>
      <c r="Q232" s="17" t="s">
        <v>26</v>
      </c>
      <c r="R232" s="38" t="s">
        <v>836</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351</v>
      </c>
      <c r="D233" s="16" t="s">
        <v>352</v>
      </c>
      <c r="E233" s="16">
        <v>6</v>
      </c>
      <c r="F233" s="15">
        <v>56.72</v>
      </c>
      <c r="G233" s="15">
        <v>51.98</v>
      </c>
      <c r="H233" s="15">
        <v>47.25</v>
      </c>
      <c r="I233" s="14"/>
      <c r="J233" s="15">
        <v>62.19</v>
      </c>
      <c r="K233" s="15">
        <v>71.650000000000006</v>
      </c>
      <c r="L233" s="15">
        <v>86.97</v>
      </c>
      <c r="M233" s="54"/>
      <c r="N233" s="15">
        <v>61.018773983999999</v>
      </c>
      <c r="O233" s="15">
        <v>22.924399915000002</v>
      </c>
      <c r="P233" s="15" t="s">
        <v>26</v>
      </c>
      <c r="Q233" s="16" t="s">
        <v>27</v>
      </c>
      <c r="R233" s="37" t="s">
        <v>837</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353</v>
      </c>
      <c r="D234" s="17" t="s">
        <v>354</v>
      </c>
      <c r="E234" s="17">
        <v>0</v>
      </c>
      <c r="F234" s="14">
        <v>9.81</v>
      </c>
      <c r="G234" s="14">
        <v>7.76</v>
      </c>
      <c r="H234" s="14">
        <v>5.71</v>
      </c>
      <c r="I234" s="14"/>
      <c r="J234" s="14">
        <v>10.17</v>
      </c>
      <c r="K234" s="14">
        <v>14.26</v>
      </c>
      <c r="L234" s="14">
        <v>20.89</v>
      </c>
      <c r="M234" s="54"/>
      <c r="N234" s="14">
        <v>34.938388111000002</v>
      </c>
      <c r="O234" s="31">
        <v>32.521568594999998</v>
      </c>
      <c r="P234" s="31" t="s">
        <v>26</v>
      </c>
      <c r="Q234" s="17" t="s">
        <v>26</v>
      </c>
      <c r="R234" s="38" t="s">
        <v>838</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355</v>
      </c>
      <c r="D235" s="16" t="s">
        <v>356</v>
      </c>
      <c r="E235" s="16">
        <v>0</v>
      </c>
      <c r="F235" s="15">
        <v>42.42</v>
      </c>
      <c r="G235" s="15">
        <v>39.47</v>
      </c>
      <c r="H235" s="15">
        <v>36.53</v>
      </c>
      <c r="I235" s="14"/>
      <c r="J235" s="15">
        <v>43.35</v>
      </c>
      <c r="K235" s="15">
        <v>49.23</v>
      </c>
      <c r="L235" s="15">
        <v>58.75</v>
      </c>
      <c r="M235" s="54"/>
      <c r="N235" s="15">
        <v>42.612565953999997</v>
      </c>
      <c r="O235" s="15">
        <v>336.67458711</v>
      </c>
      <c r="P235" s="15" t="s">
        <v>26</v>
      </c>
      <c r="Q235" s="16" t="s">
        <v>26</v>
      </c>
      <c r="R235" s="37" t="s">
        <v>839</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515</v>
      </c>
      <c r="D236" s="17" t="s">
        <v>516</v>
      </c>
      <c r="E236" s="17">
        <v>6</v>
      </c>
      <c r="F236" s="14">
        <v>3.72</v>
      </c>
      <c r="G236" s="14">
        <v>3.38</v>
      </c>
      <c r="H236" s="14">
        <v>3.05</v>
      </c>
      <c r="I236" s="14"/>
      <c r="J236" s="14">
        <v>4.1100000000000003</v>
      </c>
      <c r="K236" s="14">
        <v>4.7699999999999996</v>
      </c>
      <c r="L236" s="14">
        <v>5.85</v>
      </c>
      <c r="M236" s="54"/>
      <c r="N236" s="14">
        <v>48.229071322999999</v>
      </c>
      <c r="O236" s="31">
        <v>2.1329837894999999</v>
      </c>
      <c r="P236" s="31" t="s">
        <v>26</v>
      </c>
      <c r="Q236" s="17" t="s">
        <v>27</v>
      </c>
      <c r="R236" s="38" t="s">
        <v>840</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357</v>
      </c>
      <c r="D237" s="16" t="s">
        <v>841</v>
      </c>
      <c r="E237" s="16">
        <v>9</v>
      </c>
      <c r="F237" s="15">
        <v>14.46</v>
      </c>
      <c r="G237" s="15">
        <v>13.44</v>
      </c>
      <c r="H237" s="15">
        <v>12.43</v>
      </c>
      <c r="I237" s="14"/>
      <c r="J237" s="15">
        <v>15.4</v>
      </c>
      <c r="K237" s="15">
        <v>17.420000000000002</v>
      </c>
      <c r="L237" s="15">
        <v>20.7</v>
      </c>
      <c r="M237" s="54"/>
      <c r="N237" s="15">
        <v>56.390304413000003</v>
      </c>
      <c r="O237" s="15">
        <v>1.526324</v>
      </c>
      <c r="P237" s="15" t="s">
        <v>27</v>
      </c>
      <c r="Q237" s="16" t="s">
        <v>27</v>
      </c>
      <c r="R237" s="37" t="s">
        <v>842</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357</v>
      </c>
      <c r="D238" s="17" t="s">
        <v>358</v>
      </c>
      <c r="E238" s="17">
        <v>9</v>
      </c>
      <c r="F238" s="14">
        <v>14.83</v>
      </c>
      <c r="G238" s="14">
        <v>13.78</v>
      </c>
      <c r="H238" s="14">
        <v>12.73</v>
      </c>
      <c r="I238" s="14"/>
      <c r="J238" s="14">
        <v>15.71</v>
      </c>
      <c r="K238" s="14">
        <v>17.8</v>
      </c>
      <c r="L238" s="14">
        <v>21.2</v>
      </c>
      <c r="M238" s="54"/>
      <c r="N238" s="14">
        <v>59.509222090000002</v>
      </c>
      <c r="O238" s="31">
        <v>3.4691729473999997</v>
      </c>
      <c r="P238" s="31" t="s">
        <v>27</v>
      </c>
      <c r="Q238" s="17" t="s">
        <v>27</v>
      </c>
      <c r="R238" s="38" t="s">
        <v>843</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357</v>
      </c>
      <c r="D239" s="16" t="s">
        <v>359</v>
      </c>
      <c r="E239" s="16">
        <v>7</v>
      </c>
      <c r="F239" s="15">
        <v>44.22</v>
      </c>
      <c r="G239" s="15">
        <v>41.06</v>
      </c>
      <c r="H239" s="15">
        <v>37.9</v>
      </c>
      <c r="I239" s="14"/>
      <c r="J239" s="15">
        <v>46.91</v>
      </c>
      <c r="K239" s="15">
        <v>53.22</v>
      </c>
      <c r="L239" s="15">
        <v>63.44</v>
      </c>
      <c r="M239" s="54"/>
      <c r="N239" s="15">
        <v>58.120230763000002</v>
      </c>
      <c r="O239" s="15">
        <v>107.57233115</v>
      </c>
      <c r="P239" s="15" t="s">
        <v>27</v>
      </c>
      <c r="Q239" s="16" t="s">
        <v>27</v>
      </c>
      <c r="R239" s="37" t="s">
        <v>844</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360</v>
      </c>
      <c r="D240" s="17" t="s">
        <v>361</v>
      </c>
      <c r="E240" s="17">
        <v>5</v>
      </c>
      <c r="F240" s="14">
        <v>262.33999999999997</v>
      </c>
      <c r="G240" s="14">
        <v>240.77</v>
      </c>
      <c r="H240" s="14">
        <v>219.2</v>
      </c>
      <c r="I240" s="14"/>
      <c r="J240" s="14">
        <v>269.8</v>
      </c>
      <c r="K240" s="14">
        <v>312.93</v>
      </c>
      <c r="L240" s="14">
        <v>382.72</v>
      </c>
      <c r="M240" s="54"/>
      <c r="N240" s="14">
        <v>27.462428429999999</v>
      </c>
      <c r="O240" s="31">
        <v>36.593296626000004</v>
      </c>
      <c r="P240" s="31" t="s">
        <v>27</v>
      </c>
      <c r="Q240" s="17" t="s">
        <v>26</v>
      </c>
      <c r="R240" s="38" t="s">
        <v>845</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362</v>
      </c>
      <c r="D241" s="16" t="s">
        <v>363</v>
      </c>
      <c r="E241" s="16">
        <v>10</v>
      </c>
      <c r="F241" s="15">
        <v>8.51</v>
      </c>
      <c r="G241" s="15">
        <v>6.67</v>
      </c>
      <c r="H241" s="15">
        <v>4.83</v>
      </c>
      <c r="I241" s="14"/>
      <c r="J241" s="15">
        <v>10.06</v>
      </c>
      <c r="K241" s="15">
        <v>13.73</v>
      </c>
      <c r="L241" s="15">
        <v>19.670000000000002</v>
      </c>
      <c r="M241" s="54"/>
      <c r="N241" s="15">
        <v>65.869756502000001</v>
      </c>
      <c r="O241" s="15">
        <v>17.042934262999999</v>
      </c>
      <c r="P241" s="15" t="s">
        <v>27</v>
      </c>
      <c r="Q241" s="16" t="s">
        <v>27</v>
      </c>
      <c r="R241" s="37" t="s">
        <v>846</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364</v>
      </c>
      <c r="D242" s="17" t="s">
        <v>365</v>
      </c>
      <c r="E242" s="17">
        <v>9</v>
      </c>
      <c r="F242" s="14">
        <v>47.95</v>
      </c>
      <c r="G242" s="14">
        <v>41.71</v>
      </c>
      <c r="H242" s="14">
        <v>35.479999999999997</v>
      </c>
      <c r="I242" s="14"/>
      <c r="J242" s="14">
        <v>48.6</v>
      </c>
      <c r="K242" s="14">
        <v>61.06</v>
      </c>
      <c r="L242" s="14">
        <v>81.22</v>
      </c>
      <c r="M242" s="54"/>
      <c r="N242" s="14">
        <v>94.707738575999997</v>
      </c>
      <c r="O242" s="31">
        <v>22.466646368000003</v>
      </c>
      <c r="P242" s="31" t="s">
        <v>27</v>
      </c>
      <c r="Q242" s="17" t="s">
        <v>27</v>
      </c>
      <c r="R242" s="38" t="s">
        <v>847</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366</v>
      </c>
      <c r="D243" s="16" t="s">
        <v>367</v>
      </c>
      <c r="E243" s="16">
        <v>6</v>
      </c>
      <c r="F243" s="15">
        <v>31.5</v>
      </c>
      <c r="G243" s="15">
        <v>29.19</v>
      </c>
      <c r="H243" s="15">
        <v>26.89</v>
      </c>
      <c r="I243" s="14"/>
      <c r="J243" s="15">
        <v>32.450000000000003</v>
      </c>
      <c r="K243" s="15">
        <v>37.049999999999997</v>
      </c>
      <c r="L243" s="15">
        <v>44.49</v>
      </c>
      <c r="M243" s="54"/>
      <c r="N243" s="15">
        <v>62.474062127000003</v>
      </c>
      <c r="O243" s="15">
        <v>201.41149532</v>
      </c>
      <c r="P243" s="15" t="s">
        <v>26</v>
      </c>
      <c r="Q243" s="16" t="s">
        <v>27</v>
      </c>
      <c r="R243" s="37" t="s">
        <v>848</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368</v>
      </c>
      <c r="D244" s="17" t="s">
        <v>369</v>
      </c>
      <c r="E244" s="17">
        <v>2</v>
      </c>
      <c r="F244" s="14">
        <v>27.19</v>
      </c>
      <c r="G244" s="14">
        <v>23.65</v>
      </c>
      <c r="H244" s="14">
        <v>20.12</v>
      </c>
      <c r="I244" s="14"/>
      <c r="J244" s="14">
        <v>27.85</v>
      </c>
      <c r="K244" s="14">
        <v>34.909999999999997</v>
      </c>
      <c r="L244" s="14">
        <v>46.34</v>
      </c>
      <c r="M244" s="54"/>
      <c r="N244" s="14">
        <v>41.918196508999998</v>
      </c>
      <c r="O244" s="31">
        <v>164.41870720999998</v>
      </c>
      <c r="P244" s="31" t="s">
        <v>26</v>
      </c>
      <c r="Q244" s="17" t="s">
        <v>26</v>
      </c>
      <c r="R244" s="38" t="s">
        <v>849</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370</v>
      </c>
      <c r="D245" s="16" t="s">
        <v>371</v>
      </c>
      <c r="E245" s="16">
        <v>2</v>
      </c>
      <c r="F245" s="15">
        <v>56</v>
      </c>
      <c r="G245" s="15">
        <v>48.86</v>
      </c>
      <c r="H245" s="15">
        <v>41.72</v>
      </c>
      <c r="I245" s="14"/>
      <c r="J245" s="15">
        <v>58.43</v>
      </c>
      <c r="K245" s="15">
        <v>72.7</v>
      </c>
      <c r="L245" s="15">
        <v>95.8</v>
      </c>
      <c r="M245" s="54"/>
      <c r="N245" s="15">
        <v>48.598558844999999</v>
      </c>
      <c r="O245" s="15">
        <v>81.333236300999999</v>
      </c>
      <c r="P245" s="15" t="s">
        <v>26</v>
      </c>
      <c r="Q245" s="16" t="s">
        <v>26</v>
      </c>
      <c r="R245" s="37" t="s">
        <v>850</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372</v>
      </c>
      <c r="D246" s="17" t="s">
        <v>373</v>
      </c>
      <c r="E246" s="17">
        <v>4</v>
      </c>
      <c r="F246" s="14">
        <v>18.48</v>
      </c>
      <c r="G246" s="14">
        <v>16.850000000000001</v>
      </c>
      <c r="H246" s="14">
        <v>15.22</v>
      </c>
      <c r="I246" s="14"/>
      <c r="J246" s="14">
        <v>20.05</v>
      </c>
      <c r="K246" s="14">
        <v>23.3</v>
      </c>
      <c r="L246" s="14">
        <v>28.56</v>
      </c>
      <c r="M246" s="54"/>
      <c r="N246" s="14">
        <v>52.015381779999998</v>
      </c>
      <c r="O246" s="31">
        <v>186.81598826000001</v>
      </c>
      <c r="P246" s="31" t="s">
        <v>26</v>
      </c>
      <c r="Q246" s="17" t="s">
        <v>27</v>
      </c>
      <c r="R246" s="38" t="s">
        <v>851</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374</v>
      </c>
      <c r="D247" s="16" t="s">
        <v>375</v>
      </c>
      <c r="E247" s="16">
        <v>9</v>
      </c>
      <c r="F247" s="15">
        <v>40.57</v>
      </c>
      <c r="G247" s="15">
        <v>35.6</v>
      </c>
      <c r="H247" s="15">
        <v>30.64</v>
      </c>
      <c r="I247" s="14"/>
      <c r="J247" s="15">
        <v>42.71</v>
      </c>
      <c r="K247" s="15">
        <v>52.63</v>
      </c>
      <c r="L247" s="15">
        <v>68.69</v>
      </c>
      <c r="M247" s="54"/>
      <c r="N247" s="15">
        <v>67.265503765000005</v>
      </c>
      <c r="O247" s="15">
        <v>233.06625341999998</v>
      </c>
      <c r="P247" s="15" t="s">
        <v>27</v>
      </c>
      <c r="Q247" s="16" t="s">
        <v>27</v>
      </c>
      <c r="R247" s="37" t="s">
        <v>852</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376</v>
      </c>
      <c r="D248" s="17" t="s">
        <v>377</v>
      </c>
      <c r="E248" s="17">
        <v>5</v>
      </c>
      <c r="F248" s="14">
        <v>13.89</v>
      </c>
      <c r="G248" s="14">
        <v>12.66</v>
      </c>
      <c r="H248" s="14">
        <v>11.44</v>
      </c>
      <c r="I248" s="14"/>
      <c r="J248" s="14">
        <v>16.18</v>
      </c>
      <c r="K248" s="14">
        <v>18.62</v>
      </c>
      <c r="L248" s="14">
        <v>22.57</v>
      </c>
      <c r="M248" s="54"/>
      <c r="N248" s="14">
        <v>50.600663517999998</v>
      </c>
      <c r="O248" s="31">
        <v>21.522578579000001</v>
      </c>
      <c r="P248" s="31" t="s">
        <v>26</v>
      </c>
      <c r="Q248" s="17" t="s">
        <v>27</v>
      </c>
      <c r="R248" s="38" t="s">
        <v>853</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560</v>
      </c>
      <c r="D249" s="16" t="s">
        <v>561</v>
      </c>
      <c r="E249" s="16">
        <v>9</v>
      </c>
      <c r="F249" s="15">
        <v>6.32</v>
      </c>
      <c r="G249" s="15">
        <v>5.39</v>
      </c>
      <c r="H249" s="15">
        <v>4.47</v>
      </c>
      <c r="I249" s="14"/>
      <c r="J249" s="15">
        <v>6.88</v>
      </c>
      <c r="K249" s="15">
        <v>8.7200000000000006</v>
      </c>
      <c r="L249" s="15">
        <v>11.7</v>
      </c>
      <c r="M249" s="54"/>
      <c r="N249" s="15">
        <v>69.480544811000001</v>
      </c>
      <c r="O249" s="15">
        <v>2.7804464736999996</v>
      </c>
      <c r="P249" s="15" t="s">
        <v>27</v>
      </c>
      <c r="Q249" s="16" t="s">
        <v>27</v>
      </c>
      <c r="R249" s="37" t="s">
        <v>854</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378</v>
      </c>
      <c r="D250" s="17" t="s">
        <v>379</v>
      </c>
      <c r="E250" s="17">
        <v>9</v>
      </c>
      <c r="F250" s="14">
        <v>19.82</v>
      </c>
      <c r="G250" s="14">
        <v>17.54</v>
      </c>
      <c r="H250" s="14">
        <v>15.27</v>
      </c>
      <c r="I250" s="14"/>
      <c r="J250" s="14">
        <v>20.65</v>
      </c>
      <c r="K250" s="14">
        <v>25.19</v>
      </c>
      <c r="L250" s="14">
        <v>32.54</v>
      </c>
      <c r="M250" s="54"/>
      <c r="N250" s="14">
        <v>69.151140253999998</v>
      </c>
      <c r="O250" s="31">
        <v>18.564420262999999</v>
      </c>
      <c r="P250" s="31" t="s">
        <v>27</v>
      </c>
      <c r="Q250" s="17" t="s">
        <v>27</v>
      </c>
      <c r="R250" s="38" t="s">
        <v>855</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493</v>
      </c>
      <c r="D251" s="16" t="s">
        <v>494</v>
      </c>
      <c r="E251" s="16">
        <v>0</v>
      </c>
      <c r="F251" s="15">
        <v>88</v>
      </c>
      <c r="G251" s="15">
        <v>80.98</v>
      </c>
      <c r="H251" s="15">
        <v>73.97</v>
      </c>
      <c r="I251" s="14"/>
      <c r="J251" s="15">
        <v>89.37</v>
      </c>
      <c r="K251" s="15">
        <v>103.39</v>
      </c>
      <c r="L251" s="15">
        <v>126.08</v>
      </c>
      <c r="M251" s="54"/>
      <c r="N251" s="15">
        <v>44.776135179999997</v>
      </c>
      <c r="O251" s="15">
        <v>2.5659314637000001</v>
      </c>
      <c r="P251" s="15" t="s">
        <v>26</v>
      </c>
      <c r="Q251" s="16" t="s">
        <v>26</v>
      </c>
      <c r="R251" s="37" t="s">
        <v>856</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380</v>
      </c>
      <c r="D252" s="17" t="s">
        <v>381</v>
      </c>
      <c r="E252" s="17">
        <v>7</v>
      </c>
      <c r="F252" s="14">
        <v>38.520000000000003</v>
      </c>
      <c r="G252" s="14">
        <v>32.9</v>
      </c>
      <c r="H252" s="14">
        <v>27.29</v>
      </c>
      <c r="I252" s="14"/>
      <c r="J252" s="14">
        <v>41</v>
      </c>
      <c r="K252" s="14">
        <v>52.22</v>
      </c>
      <c r="L252" s="14">
        <v>70.39</v>
      </c>
      <c r="M252" s="54"/>
      <c r="N252" s="14">
        <v>56.058460496999999</v>
      </c>
      <c r="O252" s="31">
        <v>470.34531568</v>
      </c>
      <c r="P252" s="31" t="s">
        <v>27</v>
      </c>
      <c r="Q252" s="17" t="s">
        <v>27</v>
      </c>
      <c r="R252" s="38" t="s">
        <v>857</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382</v>
      </c>
      <c r="D253" s="16" t="s">
        <v>383</v>
      </c>
      <c r="E253" s="16">
        <v>7</v>
      </c>
      <c r="F253" s="15">
        <v>6.17</v>
      </c>
      <c r="G253" s="15">
        <v>5.53</v>
      </c>
      <c r="H253" s="15">
        <v>4.8899999999999997</v>
      </c>
      <c r="I253" s="14"/>
      <c r="J253" s="15">
        <v>6.32</v>
      </c>
      <c r="K253" s="15">
        <v>7.59</v>
      </c>
      <c r="L253" s="15">
        <v>9.65</v>
      </c>
      <c r="M253" s="54"/>
      <c r="N253" s="15">
        <v>77.654368787999999</v>
      </c>
      <c r="O253" s="15">
        <v>13.286489947</v>
      </c>
      <c r="P253" s="15" t="s">
        <v>27</v>
      </c>
      <c r="Q253" s="16" t="s">
        <v>27</v>
      </c>
      <c r="R253" s="37" t="s">
        <v>858</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384</v>
      </c>
      <c r="D254" s="17" t="s">
        <v>385</v>
      </c>
      <c r="E254" s="17">
        <v>6</v>
      </c>
      <c r="F254" s="14">
        <v>59.78</v>
      </c>
      <c r="G254" s="14">
        <v>56.75</v>
      </c>
      <c r="H254" s="14">
        <v>53.72</v>
      </c>
      <c r="I254" s="14"/>
      <c r="J254" s="14">
        <v>62</v>
      </c>
      <c r="K254" s="14">
        <v>68.05</v>
      </c>
      <c r="L254" s="14">
        <v>77.84</v>
      </c>
      <c r="M254" s="54"/>
      <c r="N254" s="14">
        <v>66.490185534999995</v>
      </c>
      <c r="O254" s="31">
        <v>17.174959105000003</v>
      </c>
      <c r="P254" s="31" t="s">
        <v>26</v>
      </c>
      <c r="Q254" s="17" t="s">
        <v>27</v>
      </c>
      <c r="R254" s="38" t="s">
        <v>859</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386</v>
      </c>
      <c r="D255" s="16" t="s">
        <v>387</v>
      </c>
      <c r="E255" s="16">
        <v>0</v>
      </c>
      <c r="F255" s="15">
        <v>6.38</v>
      </c>
      <c r="G255" s="15">
        <v>5.0199999999999996</v>
      </c>
      <c r="H255" s="15">
        <v>3.66</v>
      </c>
      <c r="I255" s="14"/>
      <c r="J255" s="15">
        <v>6.62</v>
      </c>
      <c r="K255" s="15">
        <v>9.33</v>
      </c>
      <c r="L255" s="15">
        <v>13.72</v>
      </c>
      <c r="M255" s="54"/>
      <c r="N255" s="15">
        <v>36.776689492000003</v>
      </c>
      <c r="O255" s="15">
        <v>5.1934957895</v>
      </c>
      <c r="P255" s="15" t="s">
        <v>26</v>
      </c>
      <c r="Q255" s="16" t="s">
        <v>26</v>
      </c>
      <c r="R255" s="37" t="s">
        <v>860</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386</v>
      </c>
      <c r="D256" s="17" t="s">
        <v>388</v>
      </c>
      <c r="E256" s="17">
        <v>0</v>
      </c>
      <c r="F256" s="14">
        <v>6.59</v>
      </c>
      <c r="G256" s="14">
        <v>5.25</v>
      </c>
      <c r="H256" s="14">
        <v>3.91</v>
      </c>
      <c r="I256" s="14"/>
      <c r="J256" s="14">
        <v>6.85</v>
      </c>
      <c r="K256" s="14">
        <v>9.52</v>
      </c>
      <c r="L256" s="14">
        <v>13.85</v>
      </c>
      <c r="M256" s="54"/>
      <c r="N256" s="14">
        <v>30.726841073999999</v>
      </c>
      <c r="O256" s="31">
        <v>81.104396578999996</v>
      </c>
      <c r="P256" s="31" t="s">
        <v>26</v>
      </c>
      <c r="Q256" s="17" t="s">
        <v>26</v>
      </c>
      <c r="R256" s="38" t="s">
        <v>861</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389</v>
      </c>
      <c r="D257" s="16" t="s">
        <v>390</v>
      </c>
      <c r="E257" s="16">
        <v>2</v>
      </c>
      <c r="F257" s="15">
        <v>66.23</v>
      </c>
      <c r="G257" s="15">
        <v>61.2</v>
      </c>
      <c r="H257" s="15">
        <v>56.17</v>
      </c>
      <c r="I257" s="14"/>
      <c r="J257" s="15">
        <v>67.55</v>
      </c>
      <c r="K257" s="15">
        <v>77.599999999999994</v>
      </c>
      <c r="L257" s="15">
        <v>93.87</v>
      </c>
      <c r="M257" s="54"/>
      <c r="N257" s="15">
        <v>25.525229453000001</v>
      </c>
      <c r="O257" s="15">
        <v>1867.8992019</v>
      </c>
      <c r="P257" s="15" t="s">
        <v>26</v>
      </c>
      <c r="Q257" s="16" t="s">
        <v>26</v>
      </c>
      <c r="R257" s="37" t="s">
        <v>862</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391</v>
      </c>
      <c r="D258" s="17" t="s">
        <v>392</v>
      </c>
      <c r="E258" s="17">
        <v>9</v>
      </c>
      <c r="F258" s="14">
        <v>19.059999999999999</v>
      </c>
      <c r="G258" s="14">
        <v>17.690000000000001</v>
      </c>
      <c r="H258" s="14">
        <v>16.32</v>
      </c>
      <c r="I258" s="14"/>
      <c r="J258" s="14">
        <v>20.49</v>
      </c>
      <c r="K258" s="14">
        <v>23.22</v>
      </c>
      <c r="L258" s="14">
        <v>27.64</v>
      </c>
      <c r="M258" s="54"/>
      <c r="N258" s="14">
        <v>65.360443009999997</v>
      </c>
      <c r="O258" s="31">
        <v>5.1042267895000002</v>
      </c>
      <c r="P258" s="31" t="s">
        <v>27</v>
      </c>
      <c r="Q258" s="17" t="s">
        <v>27</v>
      </c>
      <c r="R258" s="38" t="s">
        <v>863</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393</v>
      </c>
      <c r="D259" s="16" t="s">
        <v>394</v>
      </c>
      <c r="E259" s="16">
        <v>9</v>
      </c>
      <c r="F259" s="15">
        <v>5.8</v>
      </c>
      <c r="G259" s="15">
        <v>4.4000000000000004</v>
      </c>
      <c r="H259" s="15">
        <v>3.01</v>
      </c>
      <c r="I259" s="14"/>
      <c r="J259" s="15">
        <v>6.97</v>
      </c>
      <c r="K259" s="15">
        <v>9.75</v>
      </c>
      <c r="L259" s="15">
        <v>14.26</v>
      </c>
      <c r="M259" s="54"/>
      <c r="N259" s="15">
        <v>66.630179644999998</v>
      </c>
      <c r="O259" s="15">
        <v>162.42773668000001</v>
      </c>
      <c r="P259" s="15" t="s">
        <v>27</v>
      </c>
      <c r="Q259" s="16" t="s">
        <v>27</v>
      </c>
      <c r="R259" s="37" t="s">
        <v>864</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395</v>
      </c>
      <c r="D260" s="17" t="s">
        <v>396</v>
      </c>
      <c r="E260" s="17">
        <v>3</v>
      </c>
      <c r="F260" s="14">
        <v>35.729999999999997</v>
      </c>
      <c r="G260" s="14">
        <v>31.27</v>
      </c>
      <c r="H260" s="14">
        <v>26.82</v>
      </c>
      <c r="I260" s="14"/>
      <c r="J260" s="14">
        <v>36.76</v>
      </c>
      <c r="K260" s="14">
        <v>45.66</v>
      </c>
      <c r="L260" s="14">
        <v>60.08</v>
      </c>
      <c r="M260" s="54"/>
      <c r="N260" s="14">
        <v>38.261573566000003</v>
      </c>
      <c r="O260" s="31">
        <v>547.36167795000006</v>
      </c>
      <c r="P260" s="31" t="s">
        <v>27</v>
      </c>
      <c r="Q260" s="17" t="s">
        <v>26</v>
      </c>
      <c r="R260" s="38" t="s">
        <v>865</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866</v>
      </c>
      <c r="D261" s="16" t="s">
        <v>867</v>
      </c>
      <c r="E261" s="16">
        <v>9</v>
      </c>
      <c r="F261" s="15">
        <v>100.47</v>
      </c>
      <c r="G261" s="15">
        <v>94.03</v>
      </c>
      <c r="H261" s="15">
        <v>87.59</v>
      </c>
      <c r="I261" s="14"/>
      <c r="J261" s="15">
        <v>102.95</v>
      </c>
      <c r="K261" s="15">
        <v>115.82</v>
      </c>
      <c r="L261" s="15">
        <v>136.65</v>
      </c>
      <c r="M261" s="54"/>
      <c r="N261" s="15">
        <v>71.564950022000005</v>
      </c>
      <c r="O261" s="15">
        <v>1.9035183094999999</v>
      </c>
      <c r="P261" s="15" t="s">
        <v>27</v>
      </c>
      <c r="Q261" s="16" t="s">
        <v>27</v>
      </c>
      <c r="R261" s="37" t="s">
        <v>868</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397</v>
      </c>
      <c r="D262" s="17" t="s">
        <v>398</v>
      </c>
      <c r="E262" s="17">
        <v>10</v>
      </c>
      <c r="F262" s="14">
        <v>19.64</v>
      </c>
      <c r="G262" s="14">
        <v>16.96</v>
      </c>
      <c r="H262" s="14">
        <v>14.28</v>
      </c>
      <c r="I262" s="14"/>
      <c r="J262" s="14">
        <v>20.420000000000002</v>
      </c>
      <c r="K262" s="14">
        <v>25.77</v>
      </c>
      <c r="L262" s="14">
        <v>34.44</v>
      </c>
      <c r="M262" s="54"/>
      <c r="N262" s="14">
        <v>81.185828037999997</v>
      </c>
      <c r="O262" s="31">
        <v>20.888828684</v>
      </c>
      <c r="P262" s="31" t="s">
        <v>27</v>
      </c>
      <c r="Q262" s="17" t="s">
        <v>27</v>
      </c>
      <c r="R262" s="38" t="s">
        <v>869</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399</v>
      </c>
      <c r="D263" s="16" t="s">
        <v>400</v>
      </c>
      <c r="E263" s="16">
        <v>9</v>
      </c>
      <c r="F263" s="15">
        <v>26.9</v>
      </c>
      <c r="G263" s="15">
        <v>23.87</v>
      </c>
      <c r="H263" s="15">
        <v>20.84</v>
      </c>
      <c r="I263" s="14"/>
      <c r="J263" s="15">
        <v>29.99</v>
      </c>
      <c r="K263" s="15">
        <v>36.04</v>
      </c>
      <c r="L263" s="15">
        <v>45.83</v>
      </c>
      <c r="M263" s="54"/>
      <c r="N263" s="15">
        <v>59.061908987999999</v>
      </c>
      <c r="O263" s="15">
        <v>114.76469247</v>
      </c>
      <c r="P263" s="15" t="s">
        <v>27</v>
      </c>
      <c r="Q263" s="16" t="s">
        <v>27</v>
      </c>
      <c r="R263" s="37" t="s">
        <v>870</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593</v>
      </c>
      <c r="D264" s="17" t="s">
        <v>594</v>
      </c>
      <c r="E264" s="17">
        <v>7</v>
      </c>
      <c r="F264" s="14">
        <v>0.98</v>
      </c>
      <c r="G264" s="14">
        <v>0.74</v>
      </c>
      <c r="H264" s="14">
        <v>0.51</v>
      </c>
      <c r="I264" s="14"/>
      <c r="J264" s="14">
        <v>1.0900000000000001</v>
      </c>
      <c r="K264" s="14">
        <v>1.55</v>
      </c>
      <c r="L264" s="14">
        <v>2.31</v>
      </c>
      <c r="M264" s="54"/>
      <c r="N264" s="14">
        <v>72.544725767000003</v>
      </c>
      <c r="O264" s="31">
        <v>1.2609353684</v>
      </c>
      <c r="P264" s="31" t="s">
        <v>26</v>
      </c>
      <c r="Q264" s="17" t="s">
        <v>27</v>
      </c>
      <c r="R264" s="38" t="s">
        <v>871</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401</v>
      </c>
      <c r="D265" s="16" t="s">
        <v>402</v>
      </c>
      <c r="E265" s="16">
        <v>6</v>
      </c>
      <c r="F265" s="15">
        <v>15.1</v>
      </c>
      <c r="G265" s="15">
        <v>13.9</v>
      </c>
      <c r="H265" s="15">
        <v>12.7</v>
      </c>
      <c r="I265" s="14"/>
      <c r="J265" s="15">
        <v>16.600000000000001</v>
      </c>
      <c r="K265" s="15">
        <v>18.989999999999998</v>
      </c>
      <c r="L265" s="15">
        <v>22.87</v>
      </c>
      <c r="M265" s="54"/>
      <c r="N265" s="15">
        <v>62.681354397</v>
      </c>
      <c r="O265" s="15">
        <v>36.950657053</v>
      </c>
      <c r="P265" s="15" t="s">
        <v>26</v>
      </c>
      <c r="Q265" s="16" t="s">
        <v>27</v>
      </c>
      <c r="R265" s="37" t="s">
        <v>872</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595</v>
      </c>
      <c r="D266" s="17" t="s">
        <v>596</v>
      </c>
      <c r="E266" s="17">
        <v>7</v>
      </c>
      <c r="F266" s="14">
        <v>36.799999999999997</v>
      </c>
      <c r="G266" s="14">
        <v>34.619999999999997</v>
      </c>
      <c r="H266" s="14">
        <v>32.44</v>
      </c>
      <c r="I266" s="14"/>
      <c r="J266" s="14">
        <v>38.18</v>
      </c>
      <c r="K266" s="14">
        <v>42.53</v>
      </c>
      <c r="L266" s="14">
        <v>49.57</v>
      </c>
      <c r="M266" s="54"/>
      <c r="N266" s="14">
        <v>60.766706165000002</v>
      </c>
      <c r="O266" s="31">
        <v>1.2360331884</v>
      </c>
      <c r="P266" s="31" t="s">
        <v>27</v>
      </c>
      <c r="Q266" s="17" t="s">
        <v>27</v>
      </c>
      <c r="R266" s="38" t="s">
        <v>873</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403</v>
      </c>
      <c r="D267" s="16" t="s">
        <v>404</v>
      </c>
      <c r="E267" s="16">
        <v>0</v>
      </c>
      <c r="F267" s="15">
        <v>47.37</v>
      </c>
      <c r="G267" s="15">
        <v>44</v>
      </c>
      <c r="H267" s="15">
        <v>40.64</v>
      </c>
      <c r="I267" s="14"/>
      <c r="J267" s="15">
        <v>48.44</v>
      </c>
      <c r="K267" s="15">
        <v>55.16</v>
      </c>
      <c r="L267" s="15">
        <v>66.05</v>
      </c>
      <c r="M267" s="54"/>
      <c r="N267" s="15">
        <v>26.739563943</v>
      </c>
      <c r="O267" s="15">
        <v>537.01941489000001</v>
      </c>
      <c r="P267" s="15" t="s">
        <v>26</v>
      </c>
      <c r="Q267" s="16" t="s">
        <v>26</v>
      </c>
      <c r="R267" s="37" t="s">
        <v>874</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875</v>
      </c>
      <c r="D268" s="17" t="s">
        <v>876</v>
      </c>
      <c r="E268" s="17">
        <v>1</v>
      </c>
      <c r="F268" s="14">
        <v>103.06</v>
      </c>
      <c r="G268" s="14">
        <v>97.19</v>
      </c>
      <c r="H268" s="14">
        <v>91.32</v>
      </c>
      <c r="I268" s="14"/>
      <c r="J268" s="14">
        <v>105.65</v>
      </c>
      <c r="K268" s="14">
        <v>117.38</v>
      </c>
      <c r="L268" s="14">
        <v>136.37</v>
      </c>
      <c r="M268" s="54"/>
      <c r="N268" s="14">
        <v>45.235269484</v>
      </c>
      <c r="O268" s="31">
        <v>1.0065162646999999</v>
      </c>
      <c r="P268" s="31" t="s">
        <v>26</v>
      </c>
      <c r="Q268" s="17" t="s">
        <v>26</v>
      </c>
      <c r="R268" s="38" t="s">
        <v>877</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562</v>
      </c>
      <c r="D269" s="16" t="s">
        <v>563</v>
      </c>
      <c r="E269" s="16">
        <v>2</v>
      </c>
      <c r="F269" s="15">
        <v>1727.28</v>
      </c>
      <c r="G269" s="15">
        <v>977.98</v>
      </c>
      <c r="H269" s="15">
        <v>228.69</v>
      </c>
      <c r="I269" s="14"/>
      <c r="J269" s="15">
        <v>1793.33</v>
      </c>
      <c r="K269" s="15">
        <v>3291.91</v>
      </c>
      <c r="L269" s="15">
        <v>5716.8</v>
      </c>
      <c r="M269" s="54"/>
      <c r="N269" s="15">
        <v>26.746546714000001</v>
      </c>
      <c r="O269" s="15">
        <v>3.1787091962999998</v>
      </c>
      <c r="P269" s="15" t="s">
        <v>26</v>
      </c>
      <c r="Q269" s="16" t="s">
        <v>26</v>
      </c>
      <c r="R269" s="37" t="s">
        <v>878</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405</v>
      </c>
      <c r="D270" s="17" t="s">
        <v>406</v>
      </c>
      <c r="E270" s="17">
        <v>10</v>
      </c>
      <c r="F270" s="14">
        <v>8.89</v>
      </c>
      <c r="G270" s="14">
        <v>8.33</v>
      </c>
      <c r="H270" s="14">
        <v>7.77</v>
      </c>
      <c r="I270" s="14"/>
      <c r="J270" s="14">
        <v>9.18</v>
      </c>
      <c r="K270" s="14">
        <v>10.29</v>
      </c>
      <c r="L270" s="14">
        <v>12.1</v>
      </c>
      <c r="M270" s="54"/>
      <c r="N270" s="14">
        <v>74.866081049000002</v>
      </c>
      <c r="O270" s="31">
        <v>3.4950780525999998</v>
      </c>
      <c r="P270" s="31" t="s">
        <v>27</v>
      </c>
      <c r="Q270" s="17" t="s">
        <v>27</v>
      </c>
      <c r="R270" s="38" t="s">
        <v>879</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407</v>
      </c>
      <c r="D271" s="16" t="s">
        <v>408</v>
      </c>
      <c r="E271" s="16">
        <v>10</v>
      </c>
      <c r="F271" s="15" t="s">
        <v>119</v>
      </c>
      <c r="G271" s="15" t="s">
        <v>119</v>
      </c>
      <c r="H271" s="15" t="s">
        <v>119</v>
      </c>
      <c r="I271" s="14"/>
      <c r="J271" s="15" t="s">
        <v>119</v>
      </c>
      <c r="K271" s="15" t="s">
        <v>119</v>
      </c>
      <c r="L271" s="15" t="s">
        <v>119</v>
      </c>
      <c r="M271" s="54"/>
      <c r="N271" s="15" t="s">
        <v>119</v>
      </c>
      <c r="O271" s="15" t="s">
        <v>119</v>
      </c>
      <c r="P271" s="15" t="s">
        <v>119</v>
      </c>
      <c r="Q271" s="16" t="s">
        <v>119</v>
      </c>
      <c r="R271" s="37" t="s">
        <v>120</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409</v>
      </c>
      <c r="D272" s="17" t="s">
        <v>410</v>
      </c>
      <c r="E272" s="17">
        <v>9</v>
      </c>
      <c r="F272" s="14">
        <v>13.8</v>
      </c>
      <c r="G272" s="14">
        <v>11.37</v>
      </c>
      <c r="H272" s="14">
        <v>8.94</v>
      </c>
      <c r="I272" s="14"/>
      <c r="J272" s="14">
        <v>14.87</v>
      </c>
      <c r="K272" s="14">
        <v>19.72</v>
      </c>
      <c r="L272" s="14">
        <v>27.57</v>
      </c>
      <c r="M272" s="54"/>
      <c r="N272" s="14">
        <v>71.025570995999999</v>
      </c>
      <c r="O272" s="31">
        <v>81.568815421000011</v>
      </c>
      <c r="P272" s="31" t="s">
        <v>27</v>
      </c>
      <c r="Q272" s="17" t="s">
        <v>27</v>
      </c>
      <c r="R272" s="38" t="s">
        <v>880</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564</v>
      </c>
      <c r="D273" s="16" t="s">
        <v>565</v>
      </c>
      <c r="E273" s="16">
        <v>10</v>
      </c>
      <c r="F273" s="15">
        <v>167.42</v>
      </c>
      <c r="G273" s="15">
        <v>154.5</v>
      </c>
      <c r="H273" s="15">
        <v>141.59</v>
      </c>
      <c r="I273" s="14"/>
      <c r="J273" s="15">
        <v>173.54</v>
      </c>
      <c r="K273" s="15">
        <v>199.36</v>
      </c>
      <c r="L273" s="15">
        <v>241.14</v>
      </c>
      <c r="M273" s="54"/>
      <c r="N273" s="15">
        <v>68.344380383000001</v>
      </c>
      <c r="O273" s="15">
        <v>1.6014491816</v>
      </c>
      <c r="P273" s="15" t="s">
        <v>27</v>
      </c>
      <c r="Q273" s="16" t="s">
        <v>27</v>
      </c>
      <c r="R273" s="37" t="s">
        <v>881</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576</v>
      </c>
      <c r="D274" s="17" t="s">
        <v>577</v>
      </c>
      <c r="E274" s="17">
        <v>10</v>
      </c>
      <c r="F274" s="14">
        <v>157.36000000000001</v>
      </c>
      <c r="G274" s="14">
        <v>145.36000000000001</v>
      </c>
      <c r="H274" s="14">
        <v>133.36000000000001</v>
      </c>
      <c r="I274" s="14"/>
      <c r="J274" s="14">
        <v>162.37</v>
      </c>
      <c r="K274" s="14">
        <v>186.36</v>
      </c>
      <c r="L274" s="14">
        <v>225.18</v>
      </c>
      <c r="M274" s="54"/>
      <c r="N274" s="14">
        <v>69.104232100000004</v>
      </c>
      <c r="O274" s="31">
        <v>1.4674860536999998</v>
      </c>
      <c r="P274" s="31" t="s">
        <v>27</v>
      </c>
      <c r="Q274" s="17" t="s">
        <v>27</v>
      </c>
      <c r="R274" s="38" t="s">
        <v>882</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495</v>
      </c>
      <c r="D275" s="16" t="s">
        <v>496</v>
      </c>
      <c r="E275" s="16">
        <v>10</v>
      </c>
      <c r="F275" s="15">
        <v>190.1</v>
      </c>
      <c r="G275" s="15">
        <v>175.28</v>
      </c>
      <c r="H275" s="15">
        <v>160.46</v>
      </c>
      <c r="I275" s="14"/>
      <c r="J275" s="15">
        <v>197.6</v>
      </c>
      <c r="K275" s="15">
        <v>227.23</v>
      </c>
      <c r="L275" s="15">
        <v>275.19</v>
      </c>
      <c r="M275" s="54"/>
      <c r="N275" s="15">
        <v>67.409582983000007</v>
      </c>
      <c r="O275" s="15">
        <v>1.6453549789000002</v>
      </c>
      <c r="P275" s="15" t="s">
        <v>27</v>
      </c>
      <c r="Q275" s="16" t="s">
        <v>27</v>
      </c>
      <c r="R275" s="37" t="s">
        <v>883</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452</v>
      </c>
      <c r="D276" s="17" t="s">
        <v>453</v>
      </c>
      <c r="E276" s="17">
        <v>0</v>
      </c>
      <c r="F276" s="14">
        <v>10.06</v>
      </c>
      <c r="G276" s="14">
        <v>9.84</v>
      </c>
      <c r="H276" s="14">
        <v>9.6300000000000008</v>
      </c>
      <c r="I276" s="14"/>
      <c r="J276" s="14">
        <v>10.130000000000001</v>
      </c>
      <c r="K276" s="14">
        <v>10.55</v>
      </c>
      <c r="L276" s="14">
        <v>11.24</v>
      </c>
      <c r="M276" s="54"/>
      <c r="N276" s="14">
        <v>44.562247741999997</v>
      </c>
      <c r="O276" s="31">
        <v>6.6560056532000003</v>
      </c>
      <c r="P276" s="31" t="s">
        <v>26</v>
      </c>
      <c r="Q276" s="17" t="s">
        <v>26</v>
      </c>
      <c r="R276" s="38" t="s">
        <v>884</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481</v>
      </c>
      <c r="D277" s="16" t="s">
        <v>482</v>
      </c>
      <c r="E277" s="16">
        <v>7</v>
      </c>
      <c r="F277" s="15">
        <v>107.53</v>
      </c>
      <c r="G277" s="15">
        <v>99.88</v>
      </c>
      <c r="H277" s="15">
        <v>92.24</v>
      </c>
      <c r="I277" s="14"/>
      <c r="J277" s="15">
        <v>111.5</v>
      </c>
      <c r="K277" s="15">
        <v>126.78</v>
      </c>
      <c r="L277" s="15">
        <v>151.52000000000001</v>
      </c>
      <c r="M277" s="54"/>
      <c r="N277" s="15">
        <v>65.252636844999998</v>
      </c>
      <c r="O277" s="15">
        <v>44.903591109000004</v>
      </c>
      <c r="P277" s="15" t="s">
        <v>27</v>
      </c>
      <c r="Q277" s="16" t="s">
        <v>27</v>
      </c>
      <c r="R277" s="37" t="s">
        <v>885</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606</v>
      </c>
      <c r="D278" s="17" t="s">
        <v>607</v>
      </c>
      <c r="E278" s="17">
        <v>1</v>
      </c>
      <c r="F278" s="14">
        <v>61.68</v>
      </c>
      <c r="G278" s="14">
        <v>59.08</v>
      </c>
      <c r="H278" s="14">
        <v>56.48</v>
      </c>
      <c r="I278" s="14"/>
      <c r="J278" s="14">
        <v>65.53</v>
      </c>
      <c r="K278" s="14">
        <v>70.72</v>
      </c>
      <c r="L278" s="14">
        <v>79.12</v>
      </c>
      <c r="M278" s="54"/>
      <c r="N278" s="14">
        <v>45.252026805</v>
      </c>
      <c r="O278" s="31">
        <v>1.2229467026</v>
      </c>
      <c r="P278" s="31" t="s">
        <v>26</v>
      </c>
      <c r="Q278" s="17" t="s">
        <v>26</v>
      </c>
      <c r="R278" s="38" t="s">
        <v>886</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608</v>
      </c>
      <c r="D279" s="16" t="s">
        <v>609</v>
      </c>
      <c r="E279" s="16">
        <v>3</v>
      </c>
      <c r="F279" s="15">
        <v>95.92</v>
      </c>
      <c r="G279" s="15">
        <v>94.14</v>
      </c>
      <c r="H279" s="15">
        <v>92.36</v>
      </c>
      <c r="I279" s="14"/>
      <c r="J279" s="15">
        <v>96.22</v>
      </c>
      <c r="K279" s="15">
        <v>99.77</v>
      </c>
      <c r="L279" s="15">
        <v>105.53</v>
      </c>
      <c r="M279" s="54"/>
      <c r="N279" s="15">
        <v>46.368603075000003</v>
      </c>
      <c r="O279" s="15">
        <v>1.6729372083999998</v>
      </c>
      <c r="P279" s="15" t="s">
        <v>27</v>
      </c>
      <c r="Q279" s="16" t="s">
        <v>26</v>
      </c>
      <c r="R279" s="37" t="s">
        <v>887</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497</v>
      </c>
      <c r="D280" s="17" t="s">
        <v>498</v>
      </c>
      <c r="E280" s="17">
        <v>5</v>
      </c>
      <c r="F280" s="14">
        <v>123.54</v>
      </c>
      <c r="G280" s="14">
        <v>119.6</v>
      </c>
      <c r="H280" s="14">
        <v>115.66</v>
      </c>
      <c r="I280" s="14"/>
      <c r="J280" s="14">
        <v>124.23</v>
      </c>
      <c r="K280" s="14">
        <v>132.1</v>
      </c>
      <c r="L280" s="14">
        <v>144.85</v>
      </c>
      <c r="M280" s="54"/>
      <c r="N280" s="14">
        <v>48.249687317999999</v>
      </c>
      <c r="O280" s="31">
        <v>5.4499082969000003</v>
      </c>
      <c r="P280" s="31" t="s">
        <v>27</v>
      </c>
      <c r="Q280" s="17" t="s">
        <v>26</v>
      </c>
      <c r="R280" s="38" t="s">
        <v>888</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889</v>
      </c>
      <c r="D281" s="16" t="s">
        <v>890</v>
      </c>
      <c r="E281" s="16">
        <v>4</v>
      </c>
      <c r="F281" s="15">
        <v>115.69</v>
      </c>
      <c r="G281" s="15">
        <v>108.23</v>
      </c>
      <c r="H281" s="15">
        <v>100.78</v>
      </c>
      <c r="I281" s="14"/>
      <c r="J281" s="15">
        <v>120</v>
      </c>
      <c r="K281" s="15">
        <v>134.9</v>
      </c>
      <c r="L281" s="15">
        <v>159.02000000000001</v>
      </c>
      <c r="M281" s="54"/>
      <c r="N281" s="15">
        <v>65.255729501999994</v>
      </c>
      <c r="O281" s="15">
        <v>12.773792305000001</v>
      </c>
      <c r="P281" s="15" t="s">
        <v>26</v>
      </c>
      <c r="Q281" s="16" t="s">
        <v>27</v>
      </c>
      <c r="R281" s="37" t="s">
        <v>891</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892</v>
      </c>
      <c r="D282" s="17" t="s">
        <v>893</v>
      </c>
      <c r="E282" s="17">
        <v>0</v>
      </c>
      <c r="F282" s="14">
        <v>104.96</v>
      </c>
      <c r="G282" s="14">
        <v>98.4</v>
      </c>
      <c r="H282" s="14">
        <v>91.85</v>
      </c>
      <c r="I282" s="14"/>
      <c r="J282" s="14">
        <v>106.9</v>
      </c>
      <c r="K282" s="14">
        <v>120</v>
      </c>
      <c r="L282" s="14">
        <v>141.19999999999999</v>
      </c>
      <c r="M282" s="54"/>
      <c r="N282" s="14">
        <v>43.800220600999999</v>
      </c>
      <c r="O282" s="31">
        <v>1.4664122437</v>
      </c>
      <c r="P282" s="31" t="s">
        <v>26</v>
      </c>
      <c r="Q282" s="17" t="s">
        <v>26</v>
      </c>
      <c r="R282" s="38" t="s">
        <v>894</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499</v>
      </c>
      <c r="D283" s="16" t="s">
        <v>500</v>
      </c>
      <c r="E283" s="16">
        <v>7</v>
      </c>
      <c r="F283" s="15">
        <v>149.59</v>
      </c>
      <c r="G283" s="15">
        <v>137.35</v>
      </c>
      <c r="H283" s="15">
        <v>125.11</v>
      </c>
      <c r="I283" s="14"/>
      <c r="J283" s="15">
        <v>153.91</v>
      </c>
      <c r="K283" s="15">
        <v>178.38</v>
      </c>
      <c r="L283" s="15">
        <v>217.99</v>
      </c>
      <c r="M283" s="54"/>
      <c r="N283" s="15">
        <v>68.311277465000003</v>
      </c>
      <c r="O283" s="15">
        <v>3.1760897452999997</v>
      </c>
      <c r="P283" s="15" t="s">
        <v>27</v>
      </c>
      <c r="Q283" s="16" t="s">
        <v>27</v>
      </c>
      <c r="R283" s="37" t="s">
        <v>895</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529</v>
      </c>
      <c r="D284" s="17" t="s">
        <v>530</v>
      </c>
      <c r="E284" s="17">
        <v>7</v>
      </c>
      <c r="F284" s="14">
        <v>209.62</v>
      </c>
      <c r="G284" s="14">
        <v>195.27</v>
      </c>
      <c r="H284" s="14">
        <v>180.92</v>
      </c>
      <c r="I284" s="14"/>
      <c r="J284" s="14">
        <v>215.38</v>
      </c>
      <c r="K284" s="14">
        <v>244.07</v>
      </c>
      <c r="L284" s="14">
        <v>290.5</v>
      </c>
      <c r="M284" s="54"/>
      <c r="N284" s="14">
        <v>67.021328550000007</v>
      </c>
      <c r="O284" s="31">
        <v>12.376816913000001</v>
      </c>
      <c r="P284" s="31" t="s">
        <v>27</v>
      </c>
      <c r="Q284" s="17" t="s">
        <v>27</v>
      </c>
      <c r="R284" s="38" t="s">
        <v>896</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477</v>
      </c>
      <c r="D285" s="16" t="s">
        <v>478</v>
      </c>
      <c r="E285" s="16">
        <v>6</v>
      </c>
      <c r="F285" s="15">
        <v>43.7</v>
      </c>
      <c r="G285" s="15">
        <v>39.5</v>
      </c>
      <c r="H285" s="15">
        <v>35.299999999999997</v>
      </c>
      <c r="I285" s="14"/>
      <c r="J285" s="15">
        <v>44.39</v>
      </c>
      <c r="K285" s="15">
        <v>52.78</v>
      </c>
      <c r="L285" s="15">
        <v>66.38</v>
      </c>
      <c r="M285" s="54"/>
      <c r="N285" s="15">
        <v>45.825130790000003</v>
      </c>
      <c r="O285" s="15">
        <v>2.4914367658000001</v>
      </c>
      <c r="P285" s="15" t="s">
        <v>27</v>
      </c>
      <c r="Q285" s="16" t="s">
        <v>26</v>
      </c>
      <c r="R285" s="37" t="s">
        <v>897</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531</v>
      </c>
      <c r="D286" s="17" t="s">
        <v>532</v>
      </c>
      <c r="E286" s="17">
        <v>3</v>
      </c>
      <c r="F286" s="14">
        <v>106.24</v>
      </c>
      <c r="G286" s="14">
        <v>103.61</v>
      </c>
      <c r="H286" s="14">
        <v>100.99</v>
      </c>
      <c r="I286" s="14"/>
      <c r="J286" s="14">
        <v>107.79</v>
      </c>
      <c r="K286" s="14">
        <v>113.03</v>
      </c>
      <c r="L286" s="14">
        <v>121.5</v>
      </c>
      <c r="M286" s="54"/>
      <c r="N286" s="14">
        <v>42.529339985999997</v>
      </c>
      <c r="O286" s="31">
        <v>3.7231769162999999</v>
      </c>
      <c r="P286" s="31" t="s">
        <v>27</v>
      </c>
      <c r="Q286" s="17" t="s">
        <v>26</v>
      </c>
      <c r="R286" s="38" t="s">
        <v>898</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483</v>
      </c>
      <c r="D287" s="16" t="s">
        <v>484</v>
      </c>
      <c r="E287" s="16">
        <v>6</v>
      </c>
      <c r="F287" s="15">
        <v>93.17</v>
      </c>
      <c r="G287" s="15">
        <v>89.1</v>
      </c>
      <c r="H287" s="15">
        <v>85.04</v>
      </c>
      <c r="I287" s="14"/>
      <c r="J287" s="15">
        <v>94.3</v>
      </c>
      <c r="K287" s="15">
        <v>102.42</v>
      </c>
      <c r="L287" s="15">
        <v>115.56</v>
      </c>
      <c r="M287" s="54"/>
      <c r="N287" s="15">
        <v>34.299972216</v>
      </c>
      <c r="O287" s="15">
        <v>2.6766939778999999</v>
      </c>
      <c r="P287" s="15" t="s">
        <v>27</v>
      </c>
      <c r="Q287" s="16" t="s">
        <v>26</v>
      </c>
      <c r="R287" s="37" t="s">
        <v>899</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411</v>
      </c>
      <c r="D288" s="17" t="s">
        <v>412</v>
      </c>
      <c r="E288" s="17">
        <v>5</v>
      </c>
      <c r="F288" s="14">
        <v>92.67</v>
      </c>
      <c r="G288" s="14">
        <v>81.97</v>
      </c>
      <c r="H288" s="14">
        <v>71.28</v>
      </c>
      <c r="I288" s="14"/>
      <c r="J288" s="14">
        <v>93.99</v>
      </c>
      <c r="K288" s="14">
        <v>115.37</v>
      </c>
      <c r="L288" s="14">
        <v>149.97999999999999</v>
      </c>
      <c r="M288" s="54"/>
      <c r="N288" s="14">
        <v>46.738824137999998</v>
      </c>
      <c r="O288" s="31">
        <v>7.8656387337</v>
      </c>
      <c r="P288" s="31" t="s">
        <v>27</v>
      </c>
      <c r="Q288" s="17" t="s">
        <v>26</v>
      </c>
      <c r="R288" s="38" t="s">
        <v>900</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413</v>
      </c>
      <c r="D289" s="16" t="s">
        <v>414</v>
      </c>
      <c r="E289" s="16">
        <v>3</v>
      </c>
      <c r="F289" s="15">
        <v>34.85</v>
      </c>
      <c r="G289" s="15">
        <v>28.98</v>
      </c>
      <c r="H289" s="15">
        <v>23.12</v>
      </c>
      <c r="I289" s="14"/>
      <c r="J289" s="15">
        <v>35.76</v>
      </c>
      <c r="K289" s="15">
        <v>47.48</v>
      </c>
      <c r="L289" s="15">
        <v>66.45</v>
      </c>
      <c r="M289" s="54"/>
      <c r="N289" s="15">
        <v>31.203055676000002</v>
      </c>
      <c r="O289" s="15">
        <v>5.2453233258000003</v>
      </c>
      <c r="P289" s="15" t="s">
        <v>27</v>
      </c>
      <c r="Q289" s="16" t="s">
        <v>26</v>
      </c>
      <c r="R289" s="37" t="s">
        <v>901</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415</v>
      </c>
      <c r="D290" s="17" t="s">
        <v>416</v>
      </c>
      <c r="E290" s="17">
        <v>3</v>
      </c>
      <c r="F290" s="14">
        <v>52.8</v>
      </c>
      <c r="G290" s="14">
        <v>46.36</v>
      </c>
      <c r="H290" s="14">
        <v>39.92</v>
      </c>
      <c r="I290" s="14"/>
      <c r="J290" s="14">
        <v>54</v>
      </c>
      <c r="K290" s="14">
        <v>66.87</v>
      </c>
      <c r="L290" s="14">
        <v>87.71</v>
      </c>
      <c r="M290" s="54"/>
      <c r="N290" s="14">
        <v>40.073621537999998</v>
      </c>
      <c r="O290" s="31">
        <v>13.144538622000001</v>
      </c>
      <c r="P290" s="31" t="s">
        <v>27</v>
      </c>
      <c r="Q290" s="17" t="s">
        <v>26</v>
      </c>
      <c r="R290" s="38" t="s">
        <v>902</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466</v>
      </c>
      <c r="D291" s="16" t="s">
        <v>467</v>
      </c>
      <c r="E291" s="16">
        <v>6</v>
      </c>
      <c r="F291" s="15">
        <v>34</v>
      </c>
      <c r="G291" s="15">
        <v>30.3</v>
      </c>
      <c r="H291" s="15">
        <v>26.6</v>
      </c>
      <c r="I291" s="14"/>
      <c r="J291" s="15">
        <v>34.799999999999997</v>
      </c>
      <c r="K291" s="15">
        <v>42.19</v>
      </c>
      <c r="L291" s="15">
        <v>54.15</v>
      </c>
      <c r="M291" s="54"/>
      <c r="N291" s="15">
        <v>26.495258590999999</v>
      </c>
      <c r="O291" s="15">
        <v>3.8260155384000001</v>
      </c>
      <c r="P291" s="15" t="s">
        <v>27</v>
      </c>
      <c r="Q291" s="16" t="s">
        <v>26</v>
      </c>
      <c r="R291" s="37" t="s">
        <v>903</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597</v>
      </c>
      <c r="D292" s="17" t="s">
        <v>598</v>
      </c>
      <c r="E292" s="17">
        <v>3</v>
      </c>
      <c r="F292" s="14">
        <v>69.19</v>
      </c>
      <c r="G292" s="14">
        <v>61.07</v>
      </c>
      <c r="H292" s="14">
        <v>52.96</v>
      </c>
      <c r="I292" s="14"/>
      <c r="J292" s="14">
        <v>70.36</v>
      </c>
      <c r="K292" s="14">
        <v>86.58</v>
      </c>
      <c r="L292" s="14">
        <v>112.84</v>
      </c>
      <c r="M292" s="54"/>
      <c r="N292" s="14">
        <v>44.650061364000003</v>
      </c>
      <c r="O292" s="31">
        <v>1.8190435841999999</v>
      </c>
      <c r="P292" s="31" t="s">
        <v>27</v>
      </c>
      <c r="Q292" s="17" t="s">
        <v>26</v>
      </c>
      <c r="R292" s="38" t="s">
        <v>904</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417</v>
      </c>
      <c r="D293" s="16" t="s">
        <v>418</v>
      </c>
      <c r="E293" s="16">
        <v>3</v>
      </c>
      <c r="F293" s="15">
        <v>143.44999999999999</v>
      </c>
      <c r="G293" s="15">
        <v>139.31</v>
      </c>
      <c r="H293" s="15">
        <v>135.18</v>
      </c>
      <c r="I293" s="14"/>
      <c r="J293" s="15">
        <v>144.55000000000001</v>
      </c>
      <c r="K293" s="15">
        <v>152.81</v>
      </c>
      <c r="L293" s="15">
        <v>166.19</v>
      </c>
      <c r="M293" s="54"/>
      <c r="N293" s="15">
        <v>35.892613410000003</v>
      </c>
      <c r="O293" s="15">
        <v>14.149780881</v>
      </c>
      <c r="P293" s="15" t="s">
        <v>27</v>
      </c>
      <c r="Q293" s="16" t="s">
        <v>26</v>
      </c>
      <c r="R293" s="37" t="s">
        <v>905</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566</v>
      </c>
      <c r="D294" s="17" t="s">
        <v>567</v>
      </c>
      <c r="E294" s="17">
        <v>4</v>
      </c>
      <c r="F294" s="14">
        <v>23.72</v>
      </c>
      <c r="G294" s="14">
        <v>21.48</v>
      </c>
      <c r="H294" s="14">
        <v>19.25</v>
      </c>
      <c r="I294" s="14"/>
      <c r="J294" s="14">
        <v>25.99</v>
      </c>
      <c r="K294" s="14">
        <v>30.45</v>
      </c>
      <c r="L294" s="14">
        <v>37.68</v>
      </c>
      <c r="M294" s="54"/>
      <c r="N294" s="14">
        <v>64.909983097999998</v>
      </c>
      <c r="O294" s="31">
        <v>1.3320632684</v>
      </c>
      <c r="P294" s="31" t="s">
        <v>26</v>
      </c>
      <c r="Q294" s="17" t="s">
        <v>27</v>
      </c>
      <c r="R294" s="38" t="s">
        <v>906</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501</v>
      </c>
      <c r="D295" s="16" t="s">
        <v>502</v>
      </c>
      <c r="E295" s="16">
        <v>3</v>
      </c>
      <c r="F295" s="15">
        <v>117.28</v>
      </c>
      <c r="G295" s="15">
        <v>113.83</v>
      </c>
      <c r="H295" s="15">
        <v>110.38</v>
      </c>
      <c r="I295" s="14"/>
      <c r="J295" s="15">
        <v>118.5</v>
      </c>
      <c r="K295" s="15">
        <v>125.39</v>
      </c>
      <c r="L295" s="15">
        <v>136.55000000000001</v>
      </c>
      <c r="M295" s="54"/>
      <c r="N295" s="15">
        <v>39.338269349000001</v>
      </c>
      <c r="O295" s="15">
        <v>2.8219342857999998</v>
      </c>
      <c r="P295" s="15" t="s">
        <v>27</v>
      </c>
      <c r="Q295" s="16" t="s">
        <v>26</v>
      </c>
      <c r="R295" s="37" t="s">
        <v>907</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419</v>
      </c>
      <c r="D296" s="17" t="s">
        <v>420</v>
      </c>
      <c r="E296" s="17">
        <v>7</v>
      </c>
      <c r="F296" s="14">
        <v>140.28</v>
      </c>
      <c r="G296" s="14">
        <v>128.84</v>
      </c>
      <c r="H296" s="14">
        <v>117.4</v>
      </c>
      <c r="I296" s="14"/>
      <c r="J296" s="14">
        <v>146.6</v>
      </c>
      <c r="K296" s="14">
        <v>169.47</v>
      </c>
      <c r="L296" s="14">
        <v>206.49</v>
      </c>
      <c r="M296" s="54"/>
      <c r="N296" s="14">
        <v>66.719376570999998</v>
      </c>
      <c r="O296" s="31">
        <v>9.1295070853000002</v>
      </c>
      <c r="P296" s="31" t="s">
        <v>27</v>
      </c>
      <c r="Q296" s="17" t="s">
        <v>27</v>
      </c>
      <c r="R296" s="38" t="s">
        <v>908</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517</v>
      </c>
      <c r="D297" s="16" t="s">
        <v>518</v>
      </c>
      <c r="E297" s="16">
        <v>3</v>
      </c>
      <c r="F297" s="15">
        <v>110</v>
      </c>
      <c r="G297" s="15">
        <v>106.87</v>
      </c>
      <c r="H297" s="15">
        <v>103.75</v>
      </c>
      <c r="I297" s="14"/>
      <c r="J297" s="15">
        <v>111.13</v>
      </c>
      <c r="K297" s="15">
        <v>117.37</v>
      </c>
      <c r="L297" s="15">
        <v>127.47</v>
      </c>
      <c r="M297" s="54"/>
      <c r="N297" s="15">
        <v>35.534911295000001</v>
      </c>
      <c r="O297" s="15">
        <v>2.5104391079000004</v>
      </c>
      <c r="P297" s="15" t="s">
        <v>27</v>
      </c>
      <c r="Q297" s="16" t="s">
        <v>26</v>
      </c>
      <c r="R297" s="37" t="s">
        <v>909</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568</v>
      </c>
      <c r="D298" s="17" t="s">
        <v>569</v>
      </c>
      <c r="E298" s="17">
        <v>1</v>
      </c>
      <c r="F298" s="14">
        <v>26.68</v>
      </c>
      <c r="G298" s="14">
        <v>25.03</v>
      </c>
      <c r="H298" s="14">
        <v>23.38</v>
      </c>
      <c r="I298" s="14"/>
      <c r="J298" s="14">
        <v>27.24</v>
      </c>
      <c r="K298" s="14">
        <v>30.53</v>
      </c>
      <c r="L298" s="14">
        <v>35.85</v>
      </c>
      <c r="M298" s="54"/>
      <c r="N298" s="14">
        <v>48.935210480000002</v>
      </c>
      <c r="O298" s="31">
        <v>2.0964171858</v>
      </c>
      <c r="P298" s="31" t="s">
        <v>26</v>
      </c>
      <c r="Q298" s="17" t="s">
        <v>26</v>
      </c>
      <c r="R298" s="38" t="s">
        <v>910</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472</v>
      </c>
      <c r="D299" s="16" t="s">
        <v>473</v>
      </c>
      <c r="E299" s="16">
        <v>3</v>
      </c>
      <c r="F299" s="15">
        <v>77.2</v>
      </c>
      <c r="G299" s="15">
        <v>68.16</v>
      </c>
      <c r="H299" s="15">
        <v>59.12</v>
      </c>
      <c r="I299" s="14"/>
      <c r="J299" s="15">
        <v>78.739999999999995</v>
      </c>
      <c r="K299" s="15">
        <v>96.81</v>
      </c>
      <c r="L299" s="15">
        <v>126.06</v>
      </c>
      <c r="M299" s="54"/>
      <c r="N299" s="15">
        <v>41.212769211000001</v>
      </c>
      <c r="O299" s="15">
        <v>2.6530637852999996</v>
      </c>
      <c r="P299" s="15" t="s">
        <v>27</v>
      </c>
      <c r="Q299" s="16" t="s">
        <v>26</v>
      </c>
      <c r="R299" s="37" t="s">
        <v>911</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421</v>
      </c>
      <c r="D300" s="17" t="s">
        <v>422</v>
      </c>
      <c r="E300" s="17">
        <v>9</v>
      </c>
      <c r="F300" s="14">
        <v>201.02</v>
      </c>
      <c r="G300" s="14">
        <v>187.13</v>
      </c>
      <c r="H300" s="14">
        <v>173.25</v>
      </c>
      <c r="I300" s="14"/>
      <c r="J300" s="14">
        <v>207</v>
      </c>
      <c r="K300" s="14">
        <v>234.76</v>
      </c>
      <c r="L300" s="14">
        <v>279.69</v>
      </c>
      <c r="M300" s="54"/>
      <c r="N300" s="14">
        <v>69.093216182000006</v>
      </c>
      <c r="O300" s="31">
        <v>1045.1250313</v>
      </c>
      <c r="P300" s="31" t="s">
        <v>27</v>
      </c>
      <c r="Q300" s="17" t="s">
        <v>27</v>
      </c>
      <c r="R300" s="38" t="s">
        <v>912</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913</v>
      </c>
      <c r="D301" s="16" t="s">
        <v>914</v>
      </c>
      <c r="E301" s="16">
        <v>3</v>
      </c>
      <c r="F301" s="15">
        <v>97.11</v>
      </c>
      <c r="G301" s="15">
        <v>94.41</v>
      </c>
      <c r="H301" s="15">
        <v>91.72</v>
      </c>
      <c r="I301" s="14"/>
      <c r="J301" s="15">
        <v>97.97</v>
      </c>
      <c r="K301" s="15">
        <v>103.35</v>
      </c>
      <c r="L301" s="15">
        <v>112.08</v>
      </c>
      <c r="M301" s="54"/>
      <c r="N301" s="15">
        <v>39.958795655000003</v>
      </c>
      <c r="O301" s="15">
        <v>1.5445251983999999</v>
      </c>
      <c r="P301" s="15" t="s">
        <v>27</v>
      </c>
      <c r="Q301" s="16" t="s">
        <v>26</v>
      </c>
      <c r="R301" s="37" t="s">
        <v>915</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533</v>
      </c>
      <c r="D302" s="17" t="s">
        <v>534</v>
      </c>
      <c r="E302" s="17">
        <v>10</v>
      </c>
      <c r="F302" s="14">
        <v>150.71</v>
      </c>
      <c r="G302" s="14">
        <v>138.79</v>
      </c>
      <c r="H302" s="14">
        <v>126.87</v>
      </c>
      <c r="I302" s="14"/>
      <c r="J302" s="14">
        <v>156.1</v>
      </c>
      <c r="K302" s="14">
        <v>179.93</v>
      </c>
      <c r="L302" s="14">
        <v>218.5</v>
      </c>
      <c r="M302" s="54"/>
      <c r="N302" s="14">
        <v>69.845582191999995</v>
      </c>
      <c r="O302" s="31">
        <v>2.2364109474</v>
      </c>
      <c r="P302" s="31" t="s">
        <v>27</v>
      </c>
      <c r="Q302" s="17" t="s">
        <v>27</v>
      </c>
      <c r="R302" s="38" t="s">
        <v>916</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917</v>
      </c>
      <c r="D303" s="16" t="s">
        <v>918</v>
      </c>
      <c r="E303" s="16">
        <v>5</v>
      </c>
      <c r="F303" s="15">
        <v>79.91</v>
      </c>
      <c r="G303" s="15">
        <v>77.23</v>
      </c>
      <c r="H303" s="15">
        <v>74.56</v>
      </c>
      <c r="I303" s="14"/>
      <c r="J303" s="15">
        <v>80.28</v>
      </c>
      <c r="K303" s="15">
        <v>85.62</v>
      </c>
      <c r="L303" s="15">
        <v>94.27</v>
      </c>
      <c r="M303" s="54"/>
      <c r="N303" s="15">
        <v>37.521685484999999</v>
      </c>
      <c r="O303" s="15">
        <v>4.8348305720999996</v>
      </c>
      <c r="P303" s="15" t="s">
        <v>27</v>
      </c>
      <c r="Q303" s="16" t="s">
        <v>26</v>
      </c>
      <c r="R303" s="37" t="s">
        <v>919</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423</v>
      </c>
      <c r="D304" s="17" t="s">
        <v>424</v>
      </c>
      <c r="E304" s="17">
        <v>3</v>
      </c>
      <c r="F304" s="14">
        <v>437.9</v>
      </c>
      <c r="G304" s="14">
        <v>425.07</v>
      </c>
      <c r="H304" s="14">
        <v>412.25</v>
      </c>
      <c r="I304" s="14"/>
      <c r="J304" s="14">
        <v>441.66</v>
      </c>
      <c r="K304" s="14">
        <v>467.3</v>
      </c>
      <c r="L304" s="14">
        <v>508.79</v>
      </c>
      <c r="M304" s="54"/>
      <c r="N304" s="14">
        <v>41.270735633000001</v>
      </c>
      <c r="O304" s="31">
        <v>73.005213755</v>
      </c>
      <c r="P304" s="31" t="s">
        <v>27</v>
      </c>
      <c r="Q304" s="17" t="s">
        <v>26</v>
      </c>
      <c r="R304" s="38" t="s">
        <v>920</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425</v>
      </c>
      <c r="D305" s="16" t="s">
        <v>426</v>
      </c>
      <c r="E305" s="16">
        <v>2</v>
      </c>
      <c r="F305" s="15">
        <v>86.7</v>
      </c>
      <c r="G305" s="15">
        <v>78.430000000000007</v>
      </c>
      <c r="H305" s="15">
        <v>70.16</v>
      </c>
      <c r="I305" s="14"/>
      <c r="J305" s="15">
        <v>87.51</v>
      </c>
      <c r="K305" s="15">
        <v>104.04</v>
      </c>
      <c r="L305" s="15">
        <v>130.79</v>
      </c>
      <c r="M305" s="54"/>
      <c r="N305" s="15">
        <v>35.562872679999998</v>
      </c>
      <c r="O305" s="15">
        <v>4.4778149704999999</v>
      </c>
      <c r="P305" s="15" t="s">
        <v>26</v>
      </c>
      <c r="Q305" s="16" t="s">
        <v>26</v>
      </c>
      <c r="R305" s="37" t="s">
        <v>921</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427</v>
      </c>
      <c r="D306" s="17" t="s">
        <v>428</v>
      </c>
      <c r="E306" s="17">
        <v>10</v>
      </c>
      <c r="F306" s="14">
        <v>131.9</v>
      </c>
      <c r="G306" s="14">
        <v>119.12</v>
      </c>
      <c r="H306" s="14">
        <v>106.35</v>
      </c>
      <c r="I306" s="14"/>
      <c r="J306" s="14">
        <v>139.80000000000001</v>
      </c>
      <c r="K306" s="14">
        <v>165.34</v>
      </c>
      <c r="L306" s="14">
        <v>206.68</v>
      </c>
      <c r="M306" s="54"/>
      <c r="N306" s="14">
        <v>70.542485030999998</v>
      </c>
      <c r="O306" s="31">
        <v>1036.0549000999999</v>
      </c>
      <c r="P306" s="31" t="s">
        <v>27</v>
      </c>
      <c r="Q306" s="17" t="s">
        <v>27</v>
      </c>
      <c r="R306" s="38" t="s">
        <v>922</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519</v>
      </c>
      <c r="D307" s="16" t="s">
        <v>520</v>
      </c>
      <c r="E307" s="16">
        <v>7</v>
      </c>
      <c r="F307" s="15">
        <v>69.319999999999993</v>
      </c>
      <c r="G307" s="15">
        <v>64.709999999999994</v>
      </c>
      <c r="H307" s="15">
        <v>60.1</v>
      </c>
      <c r="I307" s="14"/>
      <c r="J307" s="15">
        <v>72</v>
      </c>
      <c r="K307" s="15">
        <v>81.209999999999994</v>
      </c>
      <c r="L307" s="15">
        <v>96.11</v>
      </c>
      <c r="M307" s="54"/>
      <c r="N307" s="15">
        <v>63.754511721</v>
      </c>
      <c r="O307" s="15">
        <v>2.0272211210999997</v>
      </c>
      <c r="P307" s="15" t="s">
        <v>27</v>
      </c>
      <c r="Q307" s="16" t="s">
        <v>27</v>
      </c>
      <c r="R307" s="37" t="s">
        <v>923</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429</v>
      </c>
      <c r="D308" s="17" t="s">
        <v>430</v>
      </c>
      <c r="E308" s="17">
        <v>7</v>
      </c>
      <c r="F308" s="14">
        <v>211.03</v>
      </c>
      <c r="G308" s="14">
        <v>196.23</v>
      </c>
      <c r="H308" s="14">
        <v>181.44</v>
      </c>
      <c r="I308" s="14"/>
      <c r="J308" s="14">
        <v>218</v>
      </c>
      <c r="K308" s="14">
        <v>247.58</v>
      </c>
      <c r="L308" s="14">
        <v>295.45999999999998</v>
      </c>
      <c r="M308" s="54"/>
      <c r="N308" s="14">
        <v>67.455636108999997</v>
      </c>
      <c r="O308" s="31">
        <v>91.73308989200001</v>
      </c>
      <c r="P308" s="31" t="s">
        <v>27</v>
      </c>
      <c r="Q308" s="17" t="s">
        <v>27</v>
      </c>
      <c r="R308" s="38" t="s">
        <v>924</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431</v>
      </c>
      <c r="D309" s="16" t="s">
        <v>432</v>
      </c>
      <c r="E309" s="16">
        <v>7</v>
      </c>
      <c r="F309" s="15">
        <v>143.61000000000001</v>
      </c>
      <c r="G309" s="15">
        <v>134.19999999999999</v>
      </c>
      <c r="H309" s="15">
        <v>124.8</v>
      </c>
      <c r="I309" s="14"/>
      <c r="J309" s="15">
        <v>148.71</v>
      </c>
      <c r="K309" s="15">
        <v>167.51</v>
      </c>
      <c r="L309" s="15">
        <v>197.94</v>
      </c>
      <c r="M309" s="54"/>
      <c r="N309" s="15">
        <v>63.256832985999999</v>
      </c>
      <c r="O309" s="15">
        <v>36.155376061000005</v>
      </c>
      <c r="P309" s="15" t="s">
        <v>27</v>
      </c>
      <c r="Q309" s="16" t="s">
        <v>27</v>
      </c>
      <c r="R309" s="37" t="s">
        <v>925</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521</v>
      </c>
      <c r="D310" s="17" t="s">
        <v>522</v>
      </c>
      <c r="E310" s="17">
        <v>9</v>
      </c>
      <c r="F310" s="14">
        <v>219.02</v>
      </c>
      <c r="G310" s="14">
        <v>196.48</v>
      </c>
      <c r="H310" s="14">
        <v>173.94</v>
      </c>
      <c r="I310" s="14"/>
      <c r="J310" s="14">
        <v>234</v>
      </c>
      <c r="K310" s="14">
        <v>279.07</v>
      </c>
      <c r="L310" s="14">
        <v>352.01</v>
      </c>
      <c r="M310" s="54"/>
      <c r="N310" s="14">
        <v>63.504157882999998</v>
      </c>
      <c r="O310" s="31">
        <v>11.576508647000001</v>
      </c>
      <c r="P310" s="31" t="s">
        <v>27</v>
      </c>
      <c r="Q310" s="17" t="s">
        <v>27</v>
      </c>
      <c r="R310" s="38" t="s">
        <v>926</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578</v>
      </c>
      <c r="D311" s="16" t="s">
        <v>579</v>
      </c>
      <c r="E311" s="16">
        <v>3</v>
      </c>
      <c r="F311" s="15">
        <v>61.72</v>
      </c>
      <c r="G311" s="15">
        <v>58.37</v>
      </c>
      <c r="H311" s="15">
        <v>55.02</v>
      </c>
      <c r="I311" s="14"/>
      <c r="J311" s="15">
        <v>62.47</v>
      </c>
      <c r="K311" s="15">
        <v>69.16</v>
      </c>
      <c r="L311" s="15">
        <v>79.989999999999995</v>
      </c>
      <c r="M311" s="54"/>
      <c r="N311" s="15">
        <v>44.329461211000002</v>
      </c>
      <c r="O311" s="15">
        <v>2.2097523804999999</v>
      </c>
      <c r="P311" s="15" t="s">
        <v>26</v>
      </c>
      <c r="Q311" s="16" t="s">
        <v>26</v>
      </c>
      <c r="R311" s="37" t="s">
        <v>927</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523</v>
      </c>
      <c r="D312" s="17" t="s">
        <v>524</v>
      </c>
      <c r="E312" s="17">
        <v>9</v>
      </c>
      <c r="F312" s="14">
        <v>68.34</v>
      </c>
      <c r="G312" s="14">
        <v>61.73</v>
      </c>
      <c r="H312" s="14">
        <v>55.12</v>
      </c>
      <c r="I312" s="14"/>
      <c r="J312" s="14">
        <v>72.760000000000005</v>
      </c>
      <c r="K312" s="14">
        <v>85.97</v>
      </c>
      <c r="L312" s="14">
        <v>107.36</v>
      </c>
      <c r="M312" s="54"/>
      <c r="N312" s="14">
        <v>69.526694731999996</v>
      </c>
      <c r="O312" s="31">
        <v>7.2396273467999999</v>
      </c>
      <c r="P312" s="31" t="s">
        <v>27</v>
      </c>
      <c r="Q312" s="17" t="s">
        <v>27</v>
      </c>
      <c r="R312" s="38" t="s">
        <v>928</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433</v>
      </c>
      <c r="D313" s="16" t="s">
        <v>434</v>
      </c>
      <c r="E313" s="16">
        <v>5</v>
      </c>
      <c r="F313" s="15">
        <v>75.400000000000006</v>
      </c>
      <c r="G313" s="15">
        <v>73.040000000000006</v>
      </c>
      <c r="H313" s="15">
        <v>70.680000000000007</v>
      </c>
      <c r="I313" s="14"/>
      <c r="J313" s="15">
        <v>76.540000000000006</v>
      </c>
      <c r="K313" s="15">
        <v>81.25</v>
      </c>
      <c r="L313" s="15">
        <v>88.88</v>
      </c>
      <c r="M313" s="54"/>
      <c r="N313" s="15">
        <v>49.366252357</v>
      </c>
      <c r="O313" s="15">
        <v>33.797802497999996</v>
      </c>
      <c r="P313" s="15" t="s">
        <v>27</v>
      </c>
      <c r="Q313" s="16" t="s">
        <v>26</v>
      </c>
      <c r="R313" s="37" t="s">
        <v>929</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435</v>
      </c>
      <c r="D314" s="17" t="s">
        <v>436</v>
      </c>
      <c r="E314" s="17">
        <v>3</v>
      </c>
      <c r="F314" s="14">
        <v>53.29</v>
      </c>
      <c r="G314" s="14">
        <v>51.78</v>
      </c>
      <c r="H314" s="14">
        <v>50.27</v>
      </c>
      <c r="I314" s="14"/>
      <c r="J314" s="14">
        <v>53.81</v>
      </c>
      <c r="K314" s="14">
        <v>56.82</v>
      </c>
      <c r="L314" s="14">
        <v>61.7</v>
      </c>
      <c r="M314" s="54"/>
      <c r="N314" s="14">
        <v>42.055683616000003</v>
      </c>
      <c r="O314" s="31">
        <v>10.297454443000001</v>
      </c>
      <c r="P314" s="31" t="s">
        <v>27</v>
      </c>
      <c r="Q314" s="17" t="s">
        <v>26</v>
      </c>
      <c r="R314" s="38" t="s">
        <v>930</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437</v>
      </c>
      <c r="D315" s="16" t="s">
        <v>438</v>
      </c>
      <c r="E315" s="16">
        <v>6</v>
      </c>
      <c r="F315" s="15">
        <v>122.57</v>
      </c>
      <c r="G315" s="15">
        <v>115.28</v>
      </c>
      <c r="H315" s="15">
        <v>108</v>
      </c>
      <c r="I315" s="14"/>
      <c r="J315" s="15">
        <v>124.55</v>
      </c>
      <c r="K315" s="15">
        <v>139.11000000000001</v>
      </c>
      <c r="L315" s="15">
        <v>162.68</v>
      </c>
      <c r="M315" s="54"/>
      <c r="N315" s="15">
        <v>41.664760158999997</v>
      </c>
      <c r="O315" s="15">
        <v>11.899562147000001</v>
      </c>
      <c r="P315" s="15" t="s">
        <v>27</v>
      </c>
      <c r="Q315" s="16" t="s">
        <v>26</v>
      </c>
      <c r="R315" s="37" t="s">
        <v>931</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580</v>
      </c>
      <c r="D316" s="17" t="s">
        <v>581</v>
      </c>
      <c r="E316" s="17">
        <v>4</v>
      </c>
      <c r="F316" s="14">
        <v>58.5</v>
      </c>
      <c r="G316" s="14">
        <v>54.16</v>
      </c>
      <c r="H316" s="14">
        <v>49.82</v>
      </c>
      <c r="I316" s="14"/>
      <c r="J316" s="14">
        <v>61.13</v>
      </c>
      <c r="K316" s="14">
        <v>69.8</v>
      </c>
      <c r="L316" s="14">
        <v>83.84</v>
      </c>
      <c r="M316" s="54"/>
      <c r="N316" s="14">
        <v>65.042323519999997</v>
      </c>
      <c r="O316" s="31">
        <v>3.6618202537000002</v>
      </c>
      <c r="P316" s="31" t="s">
        <v>26</v>
      </c>
      <c r="Q316" s="17" t="s">
        <v>27</v>
      </c>
      <c r="R316" s="38" t="s">
        <v>932</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610</v>
      </c>
      <c r="D317" s="16" t="s">
        <v>611</v>
      </c>
      <c r="E317" s="16">
        <v>7</v>
      </c>
      <c r="F317" s="15">
        <v>165.57</v>
      </c>
      <c r="G317" s="15">
        <v>156.04</v>
      </c>
      <c r="H317" s="15">
        <v>146.52000000000001</v>
      </c>
      <c r="I317" s="14"/>
      <c r="J317" s="15">
        <v>175</v>
      </c>
      <c r="K317" s="15">
        <v>194.04</v>
      </c>
      <c r="L317" s="15">
        <v>224.85</v>
      </c>
      <c r="M317" s="54"/>
      <c r="N317" s="15">
        <v>58.346935600000002</v>
      </c>
      <c r="O317" s="15">
        <v>3.6663898557999999</v>
      </c>
      <c r="P317" s="15" t="s">
        <v>27</v>
      </c>
      <c r="Q317" s="16" t="s">
        <v>27</v>
      </c>
      <c r="R317" s="37" t="s">
        <v>933</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612</v>
      </c>
      <c r="D318" s="17" t="s">
        <v>613</v>
      </c>
      <c r="E318" s="17">
        <v>7</v>
      </c>
      <c r="F318" s="14">
        <v>131.13</v>
      </c>
      <c r="G318" s="14">
        <v>123.54</v>
      </c>
      <c r="H318" s="14">
        <v>115.96</v>
      </c>
      <c r="I318" s="14"/>
      <c r="J318" s="14">
        <v>138.74</v>
      </c>
      <c r="K318" s="14">
        <v>153.9</v>
      </c>
      <c r="L318" s="14">
        <v>178.43</v>
      </c>
      <c r="M318" s="54"/>
      <c r="N318" s="14">
        <v>56.307669468999997</v>
      </c>
      <c r="O318" s="31">
        <v>1.4213625684000002</v>
      </c>
      <c r="P318" s="31" t="s">
        <v>27</v>
      </c>
      <c r="Q318" s="17" t="s">
        <v>27</v>
      </c>
      <c r="R318" s="38" t="s">
        <v>934</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439</v>
      </c>
      <c r="D319" s="16" t="s">
        <v>440</v>
      </c>
      <c r="E319" s="16">
        <v>10</v>
      </c>
      <c r="F319" s="15">
        <v>106.79</v>
      </c>
      <c r="G319" s="15">
        <v>92.92</v>
      </c>
      <c r="H319" s="15">
        <v>79.05</v>
      </c>
      <c r="I319" s="14"/>
      <c r="J319" s="15">
        <v>116.22</v>
      </c>
      <c r="K319" s="15">
        <v>143.94999999999999</v>
      </c>
      <c r="L319" s="15">
        <v>188.83</v>
      </c>
      <c r="M319" s="54"/>
      <c r="N319" s="15">
        <v>70.320913924999999</v>
      </c>
      <c r="O319" s="15">
        <v>6.7800473474</v>
      </c>
      <c r="P319" s="15" t="s">
        <v>27</v>
      </c>
      <c r="Q319" s="16" t="s">
        <v>27</v>
      </c>
      <c r="R319" s="37" t="s">
        <v>935</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570</v>
      </c>
      <c r="D320" s="17" t="s">
        <v>571</v>
      </c>
      <c r="E320" s="17">
        <v>7</v>
      </c>
      <c r="F320" s="14">
        <v>152.27000000000001</v>
      </c>
      <c r="G320" s="14">
        <v>142.62</v>
      </c>
      <c r="H320" s="14">
        <v>132.97</v>
      </c>
      <c r="I320" s="14"/>
      <c r="J320" s="14">
        <v>157.69</v>
      </c>
      <c r="K320" s="14">
        <v>176.98</v>
      </c>
      <c r="L320" s="14">
        <v>208.2</v>
      </c>
      <c r="M320" s="54"/>
      <c r="N320" s="14">
        <v>62.877376965000003</v>
      </c>
      <c r="O320" s="31">
        <v>2.1432698489000002</v>
      </c>
      <c r="P320" s="31" t="s">
        <v>27</v>
      </c>
      <c r="Q320" s="17" t="s">
        <v>27</v>
      </c>
      <c r="R320" s="38" t="s">
        <v>936</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488</v>
      </c>
      <c r="D321" s="16" t="s">
        <v>489</v>
      </c>
      <c r="E321" s="16">
        <v>7</v>
      </c>
      <c r="F321" s="15">
        <v>168.6</v>
      </c>
      <c r="G321" s="15">
        <v>157.02000000000001</v>
      </c>
      <c r="H321" s="15">
        <v>145.44999999999999</v>
      </c>
      <c r="I321" s="14"/>
      <c r="J321" s="15">
        <v>173.6</v>
      </c>
      <c r="K321" s="15">
        <v>196.74</v>
      </c>
      <c r="L321" s="15">
        <v>234.19</v>
      </c>
      <c r="M321" s="54"/>
      <c r="N321" s="15">
        <v>66.202687310000002</v>
      </c>
      <c r="O321" s="15">
        <v>17.451225253</v>
      </c>
      <c r="P321" s="15" t="s">
        <v>27</v>
      </c>
      <c r="Q321" s="16" t="s">
        <v>27</v>
      </c>
      <c r="R321" s="37" t="s">
        <v>937</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441</v>
      </c>
      <c r="D322" s="17" t="s">
        <v>442</v>
      </c>
      <c r="E322" s="17">
        <v>3</v>
      </c>
      <c r="F322" s="14">
        <v>24.7</v>
      </c>
      <c r="G322" s="14">
        <v>21.91</v>
      </c>
      <c r="H322" s="14">
        <v>19.12</v>
      </c>
      <c r="I322" s="14"/>
      <c r="J322" s="14">
        <v>25.02</v>
      </c>
      <c r="K322" s="14">
        <v>30.59</v>
      </c>
      <c r="L322" s="14">
        <v>39.61</v>
      </c>
      <c r="M322" s="54"/>
      <c r="N322" s="14">
        <v>42.759227869999997</v>
      </c>
      <c r="O322" s="31">
        <v>2.8975495931999999</v>
      </c>
      <c r="P322" s="31" t="s">
        <v>27</v>
      </c>
      <c r="Q322" s="17" t="s">
        <v>26</v>
      </c>
      <c r="R322" s="38" t="s">
        <v>938</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614</v>
      </c>
      <c r="D323" s="16" t="s">
        <v>615</v>
      </c>
      <c r="E323" s="16">
        <v>10</v>
      </c>
      <c r="F323" s="15">
        <v>138.91999999999999</v>
      </c>
      <c r="G323" s="15">
        <v>126.09</v>
      </c>
      <c r="H323" s="15">
        <v>113.27</v>
      </c>
      <c r="I323" s="14"/>
      <c r="J323" s="15">
        <v>146.69999999999999</v>
      </c>
      <c r="K323" s="15">
        <v>172.34</v>
      </c>
      <c r="L323" s="15">
        <v>213.84</v>
      </c>
      <c r="M323" s="54"/>
      <c r="N323" s="15">
        <v>71.510285589000006</v>
      </c>
      <c r="O323" s="15">
        <v>1.2328306899999999</v>
      </c>
      <c r="P323" s="15" t="s">
        <v>27</v>
      </c>
      <c r="Q323" s="16" t="s">
        <v>27</v>
      </c>
      <c r="R323" s="37" t="s">
        <v>939</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940</v>
      </c>
      <c r="D324" s="17" t="s">
        <v>941</v>
      </c>
      <c r="E324" s="17">
        <v>3</v>
      </c>
      <c r="F324" s="14">
        <v>16.5</v>
      </c>
      <c r="G324" s="14">
        <v>15.86</v>
      </c>
      <c r="H324" s="14">
        <v>15.22</v>
      </c>
      <c r="I324" s="14"/>
      <c r="J324" s="14">
        <v>16.75</v>
      </c>
      <c r="K324" s="14">
        <v>18.02</v>
      </c>
      <c r="L324" s="14">
        <v>20.09</v>
      </c>
      <c r="M324" s="54"/>
      <c r="N324" s="14">
        <v>38.820505120999997</v>
      </c>
      <c r="O324" s="31">
        <v>1.3258227174000001</v>
      </c>
      <c r="P324" s="31" t="s">
        <v>27</v>
      </c>
      <c r="Q324" s="17" t="s">
        <v>26</v>
      </c>
      <c r="R324" s="38" t="s">
        <v>942</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503</v>
      </c>
      <c r="D325" s="16" t="s">
        <v>504</v>
      </c>
      <c r="E325" s="16">
        <v>3</v>
      </c>
      <c r="F325" s="15">
        <v>16.670000000000002</v>
      </c>
      <c r="G325" s="15">
        <v>16.2</v>
      </c>
      <c r="H325" s="15">
        <v>15.73</v>
      </c>
      <c r="I325" s="14"/>
      <c r="J325" s="15">
        <v>16.93</v>
      </c>
      <c r="K325" s="15">
        <v>17.86</v>
      </c>
      <c r="L325" s="15">
        <v>19.37</v>
      </c>
      <c r="M325" s="54"/>
      <c r="N325" s="15">
        <v>36.657621056000004</v>
      </c>
      <c r="O325" s="15">
        <v>4.0209822646999998</v>
      </c>
      <c r="P325" s="15" t="s">
        <v>27</v>
      </c>
      <c r="Q325" s="16" t="s">
        <v>26</v>
      </c>
      <c r="R325" s="37" t="s">
        <v>943</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944</v>
      </c>
      <c r="D326" s="17" t="s">
        <v>945</v>
      </c>
      <c r="E326" s="17">
        <v>0</v>
      </c>
      <c r="F326" s="14">
        <v>6.66</v>
      </c>
      <c r="G326" s="14">
        <v>6.37</v>
      </c>
      <c r="H326" s="14">
        <v>6.08</v>
      </c>
      <c r="I326" s="14"/>
      <c r="J326" s="14">
        <v>6.74</v>
      </c>
      <c r="K326" s="14">
        <v>7.31</v>
      </c>
      <c r="L326" s="14">
        <v>8.24</v>
      </c>
      <c r="M326" s="54"/>
      <c r="N326" s="14">
        <v>35.362512973000001</v>
      </c>
      <c r="O326" s="31">
        <v>1.0911402437</v>
      </c>
      <c r="P326" s="31" t="s">
        <v>26</v>
      </c>
      <c r="Q326" s="17" t="s">
        <v>26</v>
      </c>
      <c r="R326" s="38" t="s">
        <v>946</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599</v>
      </c>
      <c r="D327" s="16" t="s">
        <v>600</v>
      </c>
      <c r="E327" s="16">
        <v>1</v>
      </c>
      <c r="F327" s="15">
        <v>46.97</v>
      </c>
      <c r="G327" s="15">
        <v>44.8</v>
      </c>
      <c r="H327" s="15">
        <v>42.63</v>
      </c>
      <c r="I327" s="14"/>
      <c r="J327" s="15">
        <v>47.33</v>
      </c>
      <c r="K327" s="15">
        <v>51.66</v>
      </c>
      <c r="L327" s="15">
        <v>58.67</v>
      </c>
      <c r="M327" s="54"/>
      <c r="N327" s="15">
        <v>44.836229551000002</v>
      </c>
      <c r="O327" s="15">
        <v>1.5412030053000001</v>
      </c>
      <c r="P327" s="15" t="s">
        <v>26</v>
      </c>
      <c r="Q327" s="16" t="s">
        <v>26</v>
      </c>
      <c r="R327" s="37" t="s">
        <v>947</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443</v>
      </c>
      <c r="D328" s="17" t="s">
        <v>444</v>
      </c>
      <c r="E328" s="17">
        <v>7</v>
      </c>
      <c r="F328" s="14" t="s">
        <v>119</v>
      </c>
      <c r="G328" s="14" t="s">
        <v>119</v>
      </c>
      <c r="H328" s="14" t="s">
        <v>119</v>
      </c>
      <c r="I328" s="14"/>
      <c r="J328" s="14" t="s">
        <v>119</v>
      </c>
      <c r="K328" s="14" t="s">
        <v>119</v>
      </c>
      <c r="L328" s="14" t="s">
        <v>119</v>
      </c>
      <c r="M328" s="54"/>
      <c r="N328" s="14" t="s">
        <v>119</v>
      </c>
      <c r="O328" s="31" t="s">
        <v>119</v>
      </c>
      <c r="P328" s="31" t="s">
        <v>119</v>
      </c>
      <c r="Q328" s="17" t="s">
        <v>119</v>
      </c>
      <c r="R328" s="38" t="s">
        <v>120</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445</v>
      </c>
      <c r="D329" s="16" t="s">
        <v>446</v>
      </c>
      <c r="E329" s="16">
        <v>7</v>
      </c>
      <c r="F329" s="15">
        <v>21.01</v>
      </c>
      <c r="G329" s="15">
        <v>19.52</v>
      </c>
      <c r="H329" s="15">
        <v>18.03</v>
      </c>
      <c r="I329" s="14"/>
      <c r="J329" s="15">
        <v>21.73</v>
      </c>
      <c r="K329" s="15">
        <v>24.7</v>
      </c>
      <c r="L329" s="15">
        <v>29.51</v>
      </c>
      <c r="M329" s="54"/>
      <c r="N329" s="15">
        <v>67.614706283000004</v>
      </c>
      <c r="O329" s="15">
        <v>42.157581232999995</v>
      </c>
      <c r="P329" s="15" t="s">
        <v>27</v>
      </c>
      <c r="Q329" s="16" t="s">
        <v>27</v>
      </c>
      <c r="R329" s="37" t="s">
        <v>948</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447</v>
      </c>
      <c r="D330" s="17" t="s">
        <v>448</v>
      </c>
      <c r="E330" s="17">
        <v>5</v>
      </c>
      <c r="F330" s="14">
        <v>20.65</v>
      </c>
      <c r="G330" s="14">
        <v>19.66</v>
      </c>
      <c r="H330" s="14">
        <v>18.670000000000002</v>
      </c>
      <c r="I330" s="14"/>
      <c r="J330" s="14">
        <v>20.96</v>
      </c>
      <c r="K330" s="14">
        <v>22.93</v>
      </c>
      <c r="L330" s="14">
        <v>26.13</v>
      </c>
      <c r="M330" s="54"/>
      <c r="N330" s="14">
        <v>32.238174422</v>
      </c>
      <c r="O330" s="31">
        <v>18.011765244999999</v>
      </c>
      <c r="P330" s="31" t="s">
        <v>27</v>
      </c>
      <c r="Q330" s="17" t="s">
        <v>26</v>
      </c>
      <c r="R330" s="38" t="s">
        <v>949</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449</v>
      </c>
      <c r="D331" s="16" t="s">
        <v>450</v>
      </c>
      <c r="E331" s="16">
        <v>0</v>
      </c>
      <c r="F331" s="15">
        <v>21.66</v>
      </c>
      <c r="G331" s="15">
        <v>20.36</v>
      </c>
      <c r="H331" s="15">
        <v>19.07</v>
      </c>
      <c r="I331" s="14"/>
      <c r="J331" s="15">
        <v>21.89</v>
      </c>
      <c r="K331" s="15">
        <v>24.47</v>
      </c>
      <c r="L331" s="15">
        <v>28.65</v>
      </c>
      <c r="M331" s="54"/>
      <c r="N331" s="15">
        <v>41.282925089000003</v>
      </c>
      <c r="O331" s="15">
        <v>27.690296474</v>
      </c>
      <c r="P331" s="15" t="s">
        <v>26</v>
      </c>
      <c r="Q331" s="16" t="s">
        <v>26</v>
      </c>
      <c r="R331" s="37" t="s">
        <v>950</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951</v>
      </c>
      <c r="D332" s="17" t="s">
        <v>952</v>
      </c>
      <c r="E332" s="17">
        <v>0</v>
      </c>
      <c r="F332" s="14">
        <v>49.55</v>
      </c>
      <c r="G332" s="14">
        <v>46.46</v>
      </c>
      <c r="H332" s="14">
        <v>43.37</v>
      </c>
      <c r="I332" s="14"/>
      <c r="J332" s="14">
        <v>50.36</v>
      </c>
      <c r="K332" s="14">
        <v>56.54</v>
      </c>
      <c r="L332" s="14">
        <v>66.540000000000006</v>
      </c>
      <c r="M332" s="54"/>
      <c r="N332" s="14">
        <v>44.443207782000002</v>
      </c>
      <c r="O332" s="31">
        <v>6.6232961179000007</v>
      </c>
      <c r="P332" s="31" t="s">
        <v>26</v>
      </c>
      <c r="Q332" s="17" t="s">
        <v>26</v>
      </c>
      <c r="R332" s="38" t="s">
        <v>953</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954</v>
      </c>
      <c r="D333" s="16" t="s">
        <v>955</v>
      </c>
      <c r="E333" s="16">
        <v>7</v>
      </c>
      <c r="F333" s="15">
        <v>62.63</v>
      </c>
      <c r="G333" s="15">
        <v>56.6</v>
      </c>
      <c r="H333" s="15">
        <v>50.57</v>
      </c>
      <c r="I333" s="14"/>
      <c r="J333" s="15">
        <v>65.900000000000006</v>
      </c>
      <c r="K333" s="15">
        <v>77.95</v>
      </c>
      <c r="L333" s="15">
        <v>97.46</v>
      </c>
      <c r="M333" s="54"/>
      <c r="N333" s="15">
        <v>70.347149939999994</v>
      </c>
      <c r="O333" s="15">
        <v>1.9942338379</v>
      </c>
      <c r="P333" s="15" t="s">
        <v>26</v>
      </c>
      <c r="Q333" s="16" t="s">
        <v>27</v>
      </c>
      <c r="R333" s="37" t="s">
        <v>956</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572</v>
      </c>
      <c r="D334" s="17" t="s">
        <v>573</v>
      </c>
      <c r="E334" s="17">
        <v>6</v>
      </c>
      <c r="F334" s="14">
        <v>59.09</v>
      </c>
      <c r="G334" s="14">
        <v>52.86</v>
      </c>
      <c r="H334" s="14">
        <v>46.63</v>
      </c>
      <c r="I334" s="14"/>
      <c r="J334" s="14">
        <v>60.16</v>
      </c>
      <c r="K334" s="14">
        <v>72.61</v>
      </c>
      <c r="L334" s="14">
        <v>92.77</v>
      </c>
      <c r="M334" s="54"/>
      <c r="N334" s="14">
        <v>48.070652152999997</v>
      </c>
      <c r="O334" s="31">
        <v>6.0632666505000001</v>
      </c>
      <c r="P334" s="31" t="s">
        <v>27</v>
      </c>
      <c r="Q334" s="17" t="s">
        <v>26</v>
      </c>
      <c r="R334" s="38" t="s">
        <v>957</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601</v>
      </c>
      <c r="D335" s="16" t="s">
        <v>602</v>
      </c>
      <c r="E335" s="16">
        <v>5</v>
      </c>
      <c r="F335" s="15">
        <v>28.67</v>
      </c>
      <c r="G335" s="15">
        <v>26.85</v>
      </c>
      <c r="H335" s="15">
        <v>25.04</v>
      </c>
      <c r="I335" s="14"/>
      <c r="J335" s="15">
        <v>29.08</v>
      </c>
      <c r="K335" s="15">
        <v>32.700000000000003</v>
      </c>
      <c r="L335" s="15">
        <v>38.57</v>
      </c>
      <c r="M335" s="54"/>
      <c r="N335" s="15">
        <v>28.505581830000001</v>
      </c>
      <c r="O335" s="15">
        <v>2.7613018063000001</v>
      </c>
      <c r="P335" s="15" t="s">
        <v>27</v>
      </c>
      <c r="Q335" s="16" t="s">
        <v>26</v>
      </c>
      <c r="R335" s="37" t="s">
        <v>958</v>
      </c>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959</v>
      </c>
      <c r="D336" s="17" t="s">
        <v>960</v>
      </c>
      <c r="E336" s="17">
        <v>0</v>
      </c>
      <c r="F336" s="14">
        <v>145.94</v>
      </c>
      <c r="G336" s="14">
        <v>126.95</v>
      </c>
      <c r="H336" s="14">
        <v>107.96</v>
      </c>
      <c r="I336" s="14"/>
      <c r="J336" s="14">
        <v>146.80000000000001</v>
      </c>
      <c r="K336" s="14">
        <v>184.77</v>
      </c>
      <c r="L336" s="14">
        <v>246.22</v>
      </c>
      <c r="M336" s="54"/>
      <c r="N336" s="14">
        <v>43.154628326999998</v>
      </c>
      <c r="O336" s="31">
        <v>1.9996074221</v>
      </c>
      <c r="P336" s="31" t="s">
        <v>26</v>
      </c>
      <c r="Q336" s="17" t="s">
        <v>26</v>
      </c>
      <c r="R336" s="38" t="s">
        <v>961</v>
      </c>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67,55 teria sinal de repique altista mirando resistências nos 74,27 ou 79,55. Já uma perda dos 65,72 traria de volta o sinal de baixa projetando de 63,07 a 60,43. O IFR sobrevendido alerta para recuperações se superar 67,55</v>
      </c>
      <c r="F7" s="57">
        <f>_xlfn.XLOOKUP($E5,Tendencias!$D$17:$D$352,Tendencias!$E$17:$E$352)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2026-10-19T22:10:15Z</cp:lastPrinted>
  <dcterms:created xsi:type="dcterms:W3CDTF">2020-05-21T15:06:06Z</dcterms:created>
  <dcterms:modified xsi:type="dcterms:W3CDTF">2026-10-19T22:10:17Z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