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860B14D9-41A3-42A5-8025-06535841D4B6}" xr6:coauthVersionLast="47" xr6:coauthVersionMax="47" xr10:uidLastSave="{00000000-0000-0000-0000-000000000000}"/>
  <bookViews>
    <workbookView xWindow="-120" yWindow="-120" windowWidth="29040" windowHeight="1644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<sst xmlns="http://schemas.openxmlformats.org/spreadsheetml/2006/main" count="1655" uniqueCount="956">
  <si>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</si>
  <si>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</si>
  <si>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</si>
  <si>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</si>
  <si>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</si>
  <si>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</si>
  <si>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</si>
  <si>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</si>
  <si>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</si>
  <si>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</si>
  <si>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</si>
  <si>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</si>
  <si>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</si>
  <si>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</si>
  <si>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</si>
  <si>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</si>
  <si>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</si>
  <si>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</si>
  <si>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</si>
  <si>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</si>
  <si>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</si>
  <si>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</si>
  <si>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</si>
  <si>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</si>
  <si>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</si>
  <si>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</si>
  <si>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</si>
  <si>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</si>
  <si>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</si>
  <si>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</si>
  <si>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</si>
  <si>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</si>
  <si>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</si>
  <si>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</si>
  <si>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</si>
  <si>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</si>
  <si>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</si>
  <si>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</si>
  <si>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</si>
  <si>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</si>
  <si>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</si>
  <si>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</si>
  <si>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</si>
  <si>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</si>
  <si>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</si>
  <si>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</si>
  <si>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</si>
  <si>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</si>
  <si>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</si>
  <si>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</si>
  <si>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</si>
  <si>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</si>
  <si>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</si>
  <si>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</si>
  <si>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</si>
  <si>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</si>
  <si>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</si>
  <si>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</si>
  <si>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</si>
  <si>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</si>
  <si>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</si>
  <si>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</si>
  <si>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</si>
  <si>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</si>
  <si>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</si>
  <si>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</si>
  <si>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</si>
  <si>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</si>
  <si>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</si>
  <si>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</si>
  <si>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</si>
  <si>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</si>
  <si>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</si>
  <si>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</si>
  <si>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</si>
  <si>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</si>
  <si>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</si>
  <si>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</si>
  <si>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</si>
  <si>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</si>
  <si>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</si>
  <si>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</si>
  <si>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</si>
  <si>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</si>
  <si>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</si>
  <si>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</si>
  <si>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</si>
  <si>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</si>
  <si>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</si>
  <si>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</si>
  <si>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</si>
  <si>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</si>
  <si>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</si>
  <si>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</si>
  <si>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</si>
  <si>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</si>
  <si>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</si>
  <si>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</si>
  <si>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</si>
  <si>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</si>
  <si>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</si>
  <si>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</si>
  <si>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</si>
  <si>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</si>
  <si>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</si>
  <si>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</si>
  <si>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</si>
  <si>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</si>
  <si>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</si>
  <si>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</si>
  <si>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</si>
  <si>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</si>
  <si>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</si>
  <si>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</si>
  <si>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</si>
  <si>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</si>
  <si>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</si>
  <si>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</si>
  <si>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</si>
  <si>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</si>
  <si>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</si>
  <si>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</si>
  <si>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</si>
  <si>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</si>
  <si>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</si>
  <si>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</si>
  <si>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</si>
  <si>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</si>
  <si>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</si>
  <si>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</si>
  <si>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</si>
  <si>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</si>
  <si>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</si>
  <si>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</si>
  <si>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</si>
  <si>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</si>
  <si>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</si>
  <si>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</si>
  <si>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</si>
  <si>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</si>
  <si>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</si>
  <si>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</si>
  <si>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</si>
  <si>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</si>
  <si>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</si>
  <si>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</si>
  <si>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</si>
  <si>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</si>
  <si>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</si>
  <si>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</si>
  <si>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</si>
  <si>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</si>
  <si>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</si>
  <si>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</si>
  <si>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</si>
  <si>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</si>
  <si>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</si>
  <si>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</si>
  <si>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</si>
  <si>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</si>
  <si>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</si>
  <si>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</si>
  <si>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</si>
  <si>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</si>
  <si>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</si>
  <si>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</si>
  <si>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</si>
  <si>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</si>
  <si>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</si>
  <si>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</si>
  <si>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</si>
  <si>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</si>
  <si>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</si>
  <si>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</si>
  <si>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</si>
  <si>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</si>
  <si>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</si>
  <si>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</si>
  <si>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</si>
  <si>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</si>
  <si>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</si>
  <si>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</si>
  <si>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</si>
  <si>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</si>
  <si>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</si>
  <si>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</si>
  <si>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</si>
  <si>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</si>
  <si>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</si>
  <si>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</si>
  <si>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</si>
  <si>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</si>
  <si>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</si>
  <si>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</si>
  <si>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</si>
  <si>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</si>
  <si>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</si>
  <si>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</si>
  <si>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</si>
  <si>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</si>
  <si>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</si>
  <si>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</si>
  <si>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</si>
  <si>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</si>
  <si>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</si>
  <si>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</si>
  <si>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</si>
  <si>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</si>
  <si>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</si>
  <si>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</si>
  <si>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</si>
  <si>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</si>
  <si>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</si>
  <si>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</si>
  <si>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</si>
  <si>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</si>
  <si>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</si>
  <si>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</si>
  <si>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</si>
  <si>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</si>
  <si>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</si>
  <si>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</si>
  <si>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</si>
  <si>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</si>
  <si>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</si>
  <si>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</si>
  <si>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</si>
  <si>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</si>
  <si>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</si>
  <si>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</si>
  <si>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</si>
  <si>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</si>
  <si>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</si>
  <si>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</si>
  <si>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</si>
  <si>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</si>
  <si>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</si>
  <si>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</si>
  <si>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</si>
  <si>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</si>
  <si>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</si>
  <si>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</si>
  <si>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</si>
  <si>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</si>
  <si>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</si>
  <si>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</si>
  <si>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</si>
  <si>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</si>
  <si>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</si>
  <si>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</si>
  <si>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</si>
  <si>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</si>
  <si>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</si>
  <si>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</si>
  <si>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</si>
  <si>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</si>
  <si>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</si>
  <si>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</si>
  <si>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</si>
  <si>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</si>
  <si>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</si>
  <si>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</si>
  <si>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</si>
  <si>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</si>
  <si>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</si>
  <si>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</si>
  <si>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</si>
  <si>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</si>
  <si>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</si>
  <si>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</si>
  <si>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</si>
  <si>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</si>
  <si>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</si>
  <si>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</si>
  <si>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</si>
  <si>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</si>
  <si>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</si>
  <si>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</si>
  <si>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</si>
  <si>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</si>
  <si>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</si>
  <si>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</si>
  <si>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</si>
  <si>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</si>
  <si>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</si>
  <si>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</si>
  <si>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</si>
  <si>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</si>
  <si>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</si>
  <si>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</si>
  <si>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</si>
  <si>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Oncoclinicas</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</si>
  <si>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</si>
  <si>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</si>
  <si>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</si>
  <si>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</si>
  <si>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</si>
  <si>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</si>
  <si>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</si>
  <si>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</si>
  <si>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</si>
  <si>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</si>
  <si>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</si>
  <si>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</si>
  <si>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</si>
  <si>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</si>
  <si>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</si>
  <si>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</si>
  <si>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</si>
  <si>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</si>
  <si>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</si>
  <si>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</si>
  <si>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</si>
  <si>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</si>
  <si>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</si>
  <si>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</si>
  <si>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</si>
  <si>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</si>
  <si>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</si>
  <si>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</si>
  <si>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</si>
  <si>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</si>
  <si>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</si>
  <si>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</si>
  <si>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</si>
  <si>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</si>
  <si>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</si>
  <si>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</si>
  <si>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</si>
  <si>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</si>
  <si>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</si>
  <si>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</si>
  <si>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</si>
  <si>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</si>
  <si>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</si>
  <si>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</si>
  <si>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</si>
  <si>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</si>
  <si>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</si>
  <si>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</si>
  <si>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</si>
  <si>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</si>
  <si>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</si>
  <si>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</si>
  <si>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</si>
  <si>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</si>
  <si>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</si>
  <si>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</si>
  <si>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</si>
  <si>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</si>
  <si>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</si>
  <si>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</si>
  <si>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</si>
  <si>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</si>
  <si>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</si>
  <si>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</si>
  <si>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</si>
  <si>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</si>
  <si>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</si>
  <si>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</si>
  <si>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</si>
  <si>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</si>
  <si>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</si>
  <si>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</si>
  <si>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</si>
  <si>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</si>
  <si>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</si>
  <si>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</si>
  <si>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</si>
  <si>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</si>
  <si>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</si>
  <si>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</si>
  <si>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</si>
  <si>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</si>
  <si>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</si>
  <si>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</si>
  <si>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</si>
  <si>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</si>
  <si>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</si>
  <si>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</si>
  <si>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</si>
  <si>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</si>
  <si>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</si>
  <si>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</si>
  <si>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</si>
  <si>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</si>
  <si>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</si>
  <si>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</si>
  <si>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</si>
  <si>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</si>
  <si>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</si>
  <si>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</si>
  <si>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</si>
  <si>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</si>
  <si>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</si>
  <si>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</si>
  <si>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</si>
  <si>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</si>
  <si>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</si>
  <si>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</si>
  <si>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</si>
  <si>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</si>
  <si>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</si>
  <si>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</si>
  <si>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</si>
  <si>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</si>
  <si>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</si>
  <si>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</si>
  <si>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</si>
  <si>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</si>
  <si>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</si>
  <si>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</si>
  <si>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</si>
  <si>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</si>
  <si>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</si>
  <si>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</si>
  <si>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</si>
  <si>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</si>
  <si>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</si>
  <si>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</si>
  <si>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</si>
  <si>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</si>
  <si>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</si>
  <si>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</si>
  <si>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</si>
  <si>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</si>
  <si>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</si>
  <si>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</si>
  <si>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</si>
  <si>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</si>
  <si>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</si>
  <si>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</si>
  <si>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</si>
  <si>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</si>
  <si>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</si>
  <si>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</si>
  <si>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</si>
  <si>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</si>
  <si>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</si>
  <si>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</si>
  <si>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</si>
  <si>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</si>
  <si>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</si>
  <si>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</si>
  <si>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</si>
  <si>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</si>
  <si>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</si>
  <si>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</si>
  <si>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</si>
  <si>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</si>
  <si>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</si>
  <si>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</si>
  <si>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</si>
  <si>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</si>
  <si>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</si>
  <si>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</si>
  <si>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</si>
  <si>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</si>
  <si>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</si>
  <si>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</si>
  <si>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</si>
  <si>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</si>
  <si>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</si>
  <si>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</si>
  <si>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</si>
  <si>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</si>
  <si>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</si>
  <si>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</si>
  <si>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</si>
  <si>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</si>
  <si>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</si>
  <si>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</si>
  <si>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</si>
  <si>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</si>
  <si>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</si>
  <si>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</si>
  <si>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</si>
  <si>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</si>
  <si>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</si>
  <si>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</si>
  <si>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</si>
  <si>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</si>
  <si>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</si>
  <si>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</si>
  <si>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</si>
  <si>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</si>
  <si>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</si>
  <si>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</si>
  <si>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</si>
  <si>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</si>
  <si>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Freeport-Mcmoran Inc</t>
  </si>
  <si>
    <t>FCXO34</t>
  </si>
  <si>
    <t>Petrorio</t>
  </si>
  <si>
    <t>SAPR3</t>
  </si>
  <si>
    <t>The Goldman Sachs Group, Inc</t>
  </si>
  <si>
    <t>GSGI34</t>
  </si>
  <si>
    <t>Uber Technologies, Inc</t>
  </si>
  <si>
    <t>U1BE34</t>
  </si>
  <si>
    <t>B Index Defe</t>
  </si>
  <si>
    <t>BDEF11</t>
  </si>
  <si>
    <t>BTG Sphedge</t>
  </si>
  <si>
    <t>SPBZ11</t>
  </si>
  <si>
    <t>Btgteva Auvp</t>
  </si>
  <si>
    <t>AUVP11</t>
  </si>
  <si>
    <t>Investogps&amp;P</t>
  </si>
  <si>
    <t>GPUS11</t>
  </si>
  <si>
    <t>Trend Acwi</t>
  </si>
  <si>
    <t>ACWI11</t>
  </si>
  <si>
    <t>Allied</t>
  </si>
  <si>
    <t>ALLD3</t>
  </si>
  <si>
    <t>Bank Of America Corp</t>
  </si>
  <si>
    <t>BOAC34</t>
  </si>
  <si>
    <t>Helbor</t>
  </si>
  <si>
    <t>HBOR3</t>
  </si>
  <si>
    <t>Nike, Inc</t>
  </si>
  <si>
    <t>NIKE34</t>
  </si>
  <si>
    <t>Planoeplano</t>
  </si>
  <si>
    <t>SANB3</t>
  </si>
  <si>
    <t>Syn Prop Tec</t>
  </si>
  <si>
    <t>SYNE3</t>
  </si>
  <si>
    <t>Investovwra</t>
  </si>
  <si>
    <t>VWRA11</t>
  </si>
  <si>
    <t>It Now Divd</t>
  </si>
  <si>
    <t>DIVD11</t>
  </si>
  <si>
    <t>It Now Ifnc Fundo de Indice</t>
  </si>
  <si>
    <t>FIND11</t>
  </si>
  <si>
    <t>It Now Small</t>
  </si>
  <si>
    <t>SMAC11</t>
  </si>
  <si>
    <t>Applied Materials Inc</t>
  </si>
  <si>
    <t>A1MT34</t>
  </si>
  <si>
    <t>Seagate Technology Holdings Plc</t>
  </si>
  <si>
    <t>S1TX34</t>
  </si>
  <si>
    <t>Etf Brad Bov</t>
  </si>
  <si>
    <t>BOVB11</t>
  </si>
  <si>
    <t>Etf BV Spyi</t>
  </si>
  <si>
    <t>SPYI11</t>
  </si>
  <si>
    <t>Ishares Eqwe</t>
  </si>
  <si>
    <t>EWBZ11</t>
  </si>
  <si>
    <t>AZEV4</t>
  </si>
  <si>
    <t>BRAP3</t>
  </si>
  <si>
    <t>Cloudflare, Inc</t>
  </si>
  <si>
    <t>N2ET34</t>
  </si>
  <si>
    <t>Coinbase Global, Inc</t>
  </si>
  <si>
    <t>C2OI34</t>
  </si>
  <si>
    <t>Crowdstrike Hldg Inc</t>
  </si>
  <si>
    <t>C2RW34</t>
  </si>
  <si>
    <t>Fortinet, Inc</t>
  </si>
  <si>
    <t>F1TN34</t>
  </si>
  <si>
    <t>Gafisa</t>
  </si>
  <si>
    <t>GFSA3</t>
  </si>
  <si>
    <t>Lam Research Corp</t>
  </si>
  <si>
    <t>L1RC34</t>
  </si>
  <si>
    <t>Mater Dei</t>
  </si>
  <si>
    <t>MATD3</t>
  </si>
  <si>
    <t>Melnick</t>
  </si>
  <si>
    <t>MELK3</t>
  </si>
  <si>
    <t>Mercantil</t>
  </si>
  <si>
    <t>BMEB4</t>
  </si>
  <si>
    <t>Okta, Inc</t>
  </si>
  <si>
    <t>O1KT34</t>
  </si>
  <si>
    <t>Palo Alto Networks, Inc</t>
  </si>
  <si>
    <t>P2AN34</t>
  </si>
  <si>
    <t>Portobello</t>
  </si>
  <si>
    <t>PTBL3</t>
  </si>
  <si>
    <t>Profarma</t>
  </si>
  <si>
    <t>PFRM3</t>
  </si>
  <si>
    <t>Romi</t>
  </si>
  <si>
    <t>ROMI3</t>
  </si>
  <si>
    <t>Trisul</t>
  </si>
  <si>
    <t>TRIS3</t>
  </si>
  <si>
    <t>Western Digital Corp</t>
  </si>
  <si>
    <t>W1DC34</t>
  </si>
  <si>
    <t>Zscaler, Inc</t>
  </si>
  <si>
    <t>Z2SC34</t>
  </si>
  <si>
    <t>B Index Brew</t>
  </si>
  <si>
    <t>BREW11</t>
  </si>
  <si>
    <t>Investobter</t>
  </si>
  <si>
    <t>BTER11</t>
  </si>
  <si>
    <t>iShares 20 Year Treasury</t>
  </si>
  <si>
    <t>BTLT39</t>
  </si>
  <si>
    <t>Nuibovlowvol</t>
  </si>
  <si>
    <t>LVOL11</t>
  </si>
  <si>
    <t>Trend SP Brl</t>
  </si>
  <si>
    <t>SPXH11</t>
  </si>
  <si>
    <t>Coca Cola Co</t>
  </si>
  <si>
    <t>COCA34</t>
  </si>
  <si>
    <t>B Index Cicl</t>
  </si>
  <si>
    <t>BCIC11</t>
  </si>
  <si>
    <t>iShares MSCI South Korea Capped ETF</t>
  </si>
  <si>
    <t>BEWY39</t>
  </si>
  <si>
    <t>It Now Imat</t>
  </si>
  <si>
    <t>MATB11</t>
  </si>
  <si>
    <t>It Now Util</t>
  </si>
  <si>
    <t>UTLI11</t>
  </si>
  <si>
    <t>Akamai Technologies, Inc</t>
  </si>
  <si>
    <t>A1KA34</t>
  </si>
  <si>
    <t>Datadog, Inc</t>
  </si>
  <si>
    <t>D1DG34</t>
  </si>
  <si>
    <t>Gen Digital Inc</t>
  </si>
  <si>
    <t>S1YM34</t>
  </si>
  <si>
    <t>Pagseguro Digital Ltd.</t>
  </si>
  <si>
    <t>PAGS34</t>
  </si>
  <si>
    <t>Palantir Technologies Inc</t>
  </si>
  <si>
    <t>Investo Usbd</t>
  </si>
  <si>
    <t>USDB11</t>
  </si>
  <si>
    <t>Booking Hldg Inc</t>
  </si>
  <si>
    <t>BKNG34</t>
  </si>
  <si>
    <t>Check Point Software Technologies Ltd</t>
  </si>
  <si>
    <t>C1HK34</t>
  </si>
  <si>
    <t>Orizon</t>
  </si>
  <si>
    <t>Sk Hynix Inc.</t>
  </si>
  <si>
    <t>SKHY34</t>
  </si>
  <si>
    <t>Viveo</t>
  </si>
  <si>
    <t>VVEO3</t>
  </si>
  <si>
    <t>Walt Disney Co</t>
  </si>
  <si>
    <t>DISB34</t>
  </si>
  <si>
    <t>Etf BV Xbci</t>
  </si>
  <si>
    <t>XBCI11</t>
  </si>
  <si>
    <t>Investo Hodl</t>
  </si>
  <si>
    <t>HODL11</t>
  </si>
  <si>
    <t>iShares Gold Trust</t>
  </si>
  <si>
    <t>BIAU39</t>
  </si>
  <si>
    <t>Pibb Ind Brasil 50</t>
  </si>
  <si>
    <t>PIBB11</t>
  </si>
  <si>
    <t>Trend Dolar</t>
  </si>
  <si>
    <t>DOLX11</t>
  </si>
  <si>
    <t>Trend Us Tec</t>
  </si>
  <si>
    <t>UTEC11</t>
  </si>
  <si>
    <t>TTEN3 apesar de estar em tendência de baixa no longo prazo pela média de 200 dias, no curto prazo está com sinal de recuperação favorecendo repiques de alta. Acima dos 13,01 pode seguir repique altista na direção resistências nos 13,71 ou 16,02. Caso perca os 12,66 teria sinal de baixa projetando de 9,97 a 8,81.</t>
  </si>
  <si>
    <t>ABCB4 está em tendência de alta pelas médias de 21 e 200 dias, mas começa a dar sinal de possível realização. Abaixo dos 28,3 poderia realizar na direção dos suportes 24,52 ou 22,96. Caso supere os 29,56 retomaria sinal de alta com projeções nos 32,67 ou 37,71.</t>
  </si>
  <si>
    <t>A1MD34 apesar de estar em tendência de alta no longo prazo pela média de 200 dias, no curto prazo está em realização. Abaixo dos 334,65 pode seguir em baixa no curto prazo mirando suportes em 307,73 ou 280,82. Teria sinal de retomada altista fechando acima dos 351,5 mirando resistências em 421,75 ou 475,57. O IFR sobrevendido alerta para recuperações se superar 351,5</t>
  </si>
  <si>
    <t>A1KA34 está em clara tendência de baixa pelas médias de 21 e 200 dias e segue em movimento de baixa. Abaixo dos 36,45 pode buscar suportes 31,55 ou 26,65. Teria sinal de repique altista fechando acima dos 39,28 mirando resistências em 52,3 ou 62,09. O IFR sobrevendido alerta para recuperações se superar 39,28</t>
  </si>
  <si>
    <t>BABA34 está em clara tendência de baixa pelas médias de 21 e 200 dias e segue em movimento de baixa. Abaixo dos 19,67 pode buscar suportes 18,77 ou 17,73. Teria sinal de repique altista fechando acima dos 20,31 mirando resistências em 22,12 ou 24,19.</t>
  </si>
  <si>
    <t>ALLD3 está em tendência de alta pelas médias de 21 e 200 dias e vai mantendo sinal de força altista. Acima dos 6,62 pode buscar projeções nos 8,06 ou 10,4. Teria sinal de realização na perda dos 6,24 mirando os 4,28 ou 3,55. O IFR sobrecomprado alerta realizações se perder 6,24.</t>
  </si>
  <si>
    <t>ALOS3 está em tendência de alta pelas médias de 21 e 200 dias, mas começa a dar sinal de possível realização. Abaixo dos 34,03 poderia realizar na direção dos suportes 27,77 ou 25,19. Caso supere os 36,1 retomaria sinal de alta com projeções nos 41,24 ou 49,57. O IFR sobrecomprado alerta realizações se perder 34,03.</t>
  </si>
  <si>
    <t>ALPA4 está em tendência de alta pelas médias de 21 e 200 dias, mas começa a dar sinal de possível realização. Abaixo dos 17,45 poderia realizar na direção dos suportes 12,68 ou 10,93. Caso supere os 18,33 retomaria sinal de alta com projeções nos 21,82 ou 27,47. O IFR sobrecomprado alerta realizações se perder 17,45.</t>
  </si>
  <si>
    <t>GOGL34 está em clara tendência de baixa pelas médias de 21 e 200 dias e segue em movimento de baixa. Abaixo dos 141,8 pode buscar suportes 137,63 ou 133,47. Teria sinal de repique altista fechando acima dos 148,15 mirando resistências em 155,27 ou 163,59.</t>
  </si>
  <si>
    <t>ALUP11 está em tendência de alta pelas médias de 21 e 200 dias e vai mantendo sinal de força altista. Acima dos 38,68 pode buscar projeções nos 40,95 ou 46,87. Teria sinal de realização na perda dos 37,94 mirando os 31,36 ou 28,39. O IFR sobrecomprado alerta realizações se perder 37,94.</t>
  </si>
  <si>
    <t>AMZO34 apesar de estar em tendência de alta no longo prazo pela média de 200 dias, no curto prazo está em realização. Abaixo dos 62,13 pode seguir em baixa no curto prazo mirando suportes em 60,82 ou 59,52. Teria sinal de retomada altista fechando acima dos 66,35 mirando resistências em 68,95 ou 73,17.</t>
  </si>
  <si>
    <t>ABEV3 está em tendência de alta pelas médias de 21 e 200 dias e vai mantendo sinal de força altista. Acima dos 16,93 pode buscar projeções nos 18,07 ou 19,92. Teria sinal de realização na perda dos 16,66 mirando os 15,08 ou 14,5. O padrão de volume favorece a alta. O IFR sobrecomprado alerta realizações se perder 16,66.</t>
  </si>
  <si>
    <t>AMER3 está em tendência de alta pelas médias de 21 e 200 dias, mas começa a dar sinal de possível realização. Abaixo dos 5,53 poderia realizar na direção dos suportes 4,66 ou 4,04. Caso supere os 5,69 retomaria sinal de alta com projeções nos 6,65 ou 7,87.</t>
  </si>
  <si>
    <t>ANIM3 está em tendência de alta pelas médias de 21 e 200 dias, mas começa a dar sinal de possível realização. Abaixo dos 4,8 poderia realizar na direção dos suportes 2,75 ou 1,9. Caso supere os 5,49 retomaria sinal de alta com projeções nos 7,18 ou 9,92. O IFR sobrecomprado alerta realizações se perder 4,8.</t>
  </si>
  <si>
    <t>AAPL34 está em tendência de alta pelas médias de 21 e 200 dias e vai mantendo sinal de força altista. Acima dos 89,4 pode buscar projeções nos 93,81 ou 100,96. Teria sinal de realização na perda dos 86,4 mirando os 82,25 ou 80,04.</t>
  </si>
  <si>
    <t>A1MT34 está em clara tendência de baixa pelas médias de 21 e 200 dias e segue em movimento de baixa. Abaixo dos 207,63 pode buscar suportes 183,42 ou 159,21. Teria sinal de repique altista fechando acima dos 216,36 mirando resistências em 285,97 ou 334,38. O IFR sobrevendido alerta para recuperações se superar 216,36</t>
  </si>
  <si>
    <t>ARML3 está em tendência de alta pelas médias de 21 e 200 dias, mas começa a dar sinal de possível realização. Abaixo dos 5,73 poderia realizar na direção dos suportes 3,85 ou 2,94. Caso supere os 6,01 retomaria sinal de alta com projeções nos 6,79 ou 8,6.</t>
  </si>
  <si>
    <t>ASML34 apesar de estar em tendência de alta no longo prazo pela média de 200 dias, no curto prazo está em realização. Abaixo dos 146,88 pode seguir em baixa no curto prazo mirando suportes em 137,23 ou 127,59. Teria sinal de retomada altista fechando acima dos 155,38 mirando resistências em 178,08 ou 197,36. O IFR sobrevendido alerta para recuperações se superar 155,38</t>
  </si>
  <si>
    <t>ASAI3 está em tendência de alta pelas médias de 21 e 200 dias e vai mantendo sinal de força altista. Acima dos 12,84 pode buscar projeções nos 13,8 ou 16,12. Teria sinal de realização na perda dos 12,41 mirando os 10,04 ou 8,87.</t>
  </si>
  <si>
    <t>AURA33 está em tendência de alta pelas médias de 21 e 200 dias e vai mantendo sinal de força altista. Acima dos 156,98 pode buscar projeções nos 171,18 ou 194,16. Teria sinal de realização na perda dos 143,51 mirando os 134 ou 126,89.</t>
  </si>
  <si>
    <t>AURE3 está em tendência de alta pelas médias de 21 e 200 dias, mas começa a dar sinal de possível realização. Abaixo dos 14,61 poderia realizar na direção dos suportes 11,8 ou 10,39. Caso supere os 15 retomaria sinal de alta com projeções nos 16,36 ou 19,17.</t>
  </si>
  <si>
    <t>AXIA3 está em tendência de alta pelas médias de 21 e 200 dias e vai mantendo sinal de força altista. Acima dos 60 pode buscar projeções nos 61,96 ou 67,1. Teria sinal de realização na perda dos 59,24 mirando os 53,63 ou 51,05. O padrão de volume favorece a alta.</t>
  </si>
  <si>
    <t>AXIA7 está em tendência de alta pelas médias de 21 e 200 dias e vai mantendo sinal de força altista. Acima dos 60,29 pode buscar projeções nos 62,35 ou 67,64. Teria sinal de realização na perda dos 59,47 mirando os 53,79 ou 51,14.</t>
  </si>
  <si>
    <t>AZEV3 está em tendência de alta pelas médias de 21 e 200 dias e vai mantendo sinal de força altista. Acima dos 12,75 pode buscar projeções nos 16,71 ou 23,12. Teria sinal de realização na perda dos 11 mirando os 6,34 ou 4,35. O padrão de volume favorece a alta. O IFR sobrecomprado alerta realizações se perder 11.</t>
  </si>
  <si>
    <t>AZEV4 está em tendência de baixa pelas médias de 21 e 200 dias, mas começa a dar sinais de repiques de alta. Acima dos 1,18 teria sinal de repique altista mirando resistências nos 1,62 ou 1,93. Já uma perda dos 1,11 traria de volta o sinal de baixa projetando de 0,95 a 0,79.</t>
  </si>
  <si>
    <t>AZUL3 está em tendência de baixa pelas médias de 21 e 200 dias, mas começa a dar sinais de repiques de alta. Acima dos 17,18 teria sinal de repique altista mirando resistências nos 20,29 ou 23,23. Já uma perda dos 16,72 traria de volta o sinal de baixa projetando de 15,52 a 14,04.</t>
  </si>
  <si>
    <t>AZZA3 está em tendência de alta pelas médias de 21 e 200 dias, mas começa a dar sinal de possível realização. Abaixo dos 23,27 poderia realizar na direção dos suportes 14,3 ou 10,5. Caso supere os 24,42 retomaria sinal de alta com projeções nos 26,58 ou 34,16.</t>
  </si>
  <si>
    <t>B3SA3 está em tendência de alta pelas médias de 21 e 200 dias, mas começa a dar sinal de possível realização. Abaixo dos 21,98 poderia realizar na direção dos suportes 17,17 ou 14,97. Caso supere os 22,48 retomaria sinal de alta com projeções nos 24,28 ou 28,67.</t>
  </si>
  <si>
    <t>BMGB4 está em tendência de alta pelas médias de 21 e 200 dias, mas começa a dar sinal de possível realização. Abaixo dos 6,81 poderia realizar na direção dos suportes 5,84 ou 5,43. Caso supere os 7,15 retomaria sinal de alta com projeções nos 7,95 ou 9,26.</t>
  </si>
  <si>
    <t>BOAC34 está em clara tendência de baixa pelas médias de 21 e 200 dias e segue em movimento de baixa. Abaixo dos 64,93 pode buscar suportes 62,21 ou 57,82. Teria sinal de repique altista fechando acima dos 66,72 mirando resistências em 76,39 ou 85,15. O IFR sobrevendido alerta para recuperações se superar 66,72</t>
  </si>
  <si>
    <t>BRSR6 está em tendência de alta pelas médias de 21 e 200 dias e vai mantendo sinal de força altista. Acima dos 17,41 pode buscar projeções nos 19,08 ou 21,68. Teria sinal de realização na perda dos 16,91 mirando os 14,87 ou 13,56.</t>
  </si>
  <si>
    <t>BBSE3 está em tendência de alta pelas médias de 21 e 200 dias e vai mantendo sinal de força altista. Acima dos 42,42 pode buscar projeções nos 45 ou 49,18. Teria sinal de realização na perda dos 41,5 mirando os 38,24 ou 36,94. O IFR sobrecomprado alerta realizações se perder 41,5.</t>
  </si>
  <si>
    <t>BMOB3 está em tendência de alta pelas médias de 21 e 200 dias, mas começa a dar sinal de possível realização. Abaixo dos 31,29 poderia realizar na direção dos suportes 27 ou 24,58. Caso supere os 32,72 retomaria sinal de alta com projeções nos 34,8 ou 39,62.</t>
  </si>
  <si>
    <t>BERK34 está em tendência de alta pelas médias de 21 e 200 dias e vai mantendo sinal de força altista. Acima dos 135,59 pode buscar projeções nos 142,41 ou 153,46. Teria sinal de realização na perda dos 133,86 mirando os 124,54 ou 121,12. O IFR sobrecomprado alerta realizações se perder 133,86.</t>
  </si>
  <si>
    <t>BLAU3 está em tendência de alta pelas médias de 21 e 200 dias, mas começa a dar sinal de possível realização. Abaixo dos 12,14 poderia realizar na direção dos suportes 10 ou 9,05. Caso supere os 13,06 retomaria sinal de alta com projeções nos 14,95 ou 18,01.</t>
  </si>
  <si>
    <t>SOJA3 está em tendência de alta pelas médias de 21 e 200 dias, mas começa a dar sinal de possível realização. Abaixo dos 7,95 poderia realizar na direção dos suportes 7,4 ou 6,95. Caso supere os 8,16 retomaria sinal de alta com projeções nos 8,84 ou 9,72.</t>
  </si>
  <si>
    <t>BKNG34 está em clara tendência de baixa pelas médias de 21 e 200 dias e segue em movimento de baixa. Abaixo dos 4,71 pode buscar suportes 4,4 ou 4,18. Teria sinal de repique altista fechando acima dos 4,89 mirando resistências em 5,09 ou 5,51.</t>
  </si>
  <si>
    <t>BRBI11 está em tendência de alta pelas médias de 21 e 200 dias, mas começa a dar sinal de possível realização. Abaixo dos 18,04 poderia realizar na direção dos suportes 14,07 ou 12,41. Caso supere os 19,44 retomaria sinal de alta com projeções nos 22,75 ou 28,12.</t>
  </si>
  <si>
    <t>BBDC3 está em tendência de alta pelas médias de 21 e 200 dias, mas começa a dar sinal de possível realização. Abaixo dos 17,86 poderia realizar na direção dos suportes 15,16 ou 13,69. Caso supere os 18,33 retomaria sinal de alta com projeções nos 19,89 ou 22,81.</t>
  </si>
  <si>
    <t>BBDC4 está em tendência de alta pelas médias de 21 e 200 dias, mas começa a dar sinal de possível realização. Abaixo dos 20,23 poderia realizar na direção dos suportes 17,18 ou 15,5. Caso supere os 20,83 retomaria sinal de alta com projeções nos 22,61 ou 25,96.</t>
  </si>
  <si>
    <t>BRAP3 está em tendência de baixa pelas médias de 21 e 200 dias, mas começa a dar sinais de repiques de alta. Acima dos 18,34 teria sinal de repique altista mirando resistências nos 19,01 ou 19,83. Já uma perda dos 17,68 traria de volta o sinal de baixa projetando de 17,26 a 16,85.</t>
  </si>
  <si>
    <t>BRAP4 está em tendência de baixa pelas médias de 21 e 200 dias, mas começa a dar sinais de repiques de alta. Acima dos 20,32 teria sinal de repique altista mirando resistências nos 21,69 ou 22,84. Já uma perda dos 19,82 traria de volta o sinal de baixa projetando de 19,24 a 18,66.</t>
  </si>
  <si>
    <t>SAUD3 está em tendência de alta pelas médias de 21 e 200 dias, mas começa a dar sinal de possível realização. Abaixo dos 15,6 poderia realizar na direção dos suportes 12,76 ou 11,69. Caso supere os 16,2 retomaria sinal de alta com projeções nos 18,32 ou 21,76.</t>
  </si>
  <si>
    <t>BBAS3 está em tendência de alta pelas médias de 21 e 200 dias, mas começa a dar sinal de possível realização. Abaixo dos 23,29 poderia realizar na direção dos suportes 21,18 ou 19,32. Caso supere os 23,95 retomaria sinal de alta com projeções nos 27,19 ou 30,9.</t>
  </si>
  <si>
    <t>AGRO3 apesar de estar em tendência de baixa no longo prazo pela média de 200 dias, no curto prazo está com sinal de recuperação favorecendo repiques de alta. Acima dos 19,35 pode seguir repique altista na direção resistências nos 20,54 ou 22,48. Caso perca os 18,29 teria sinal de baixa projetando de 17,41 a 16,81.</t>
  </si>
  <si>
    <t>BRKM5 está em clara tendência de baixa pelas médias de 21 e 200 dias e segue em movimento de baixa. Abaixo dos 3,97 pode buscar suportes 3,65 ou 3,33. Teria sinal de repique altista fechando acima dos 4,35 mirando resistências em 4,68 ou 5,31.</t>
  </si>
  <si>
    <t>BRAV3 está em tendência de alta pelas médias de 21 e 200 dias e vai mantendo sinal de força altista. Acima dos 21,57 pode buscar projeções nos 24,34 ou 28,83. Teria sinal de realização na perda dos 20,83 mirando os 17,08 ou 15,69. O padrão de volume favorece a alta. O IFR sobrecomprado alerta realizações se perder 20,83.</t>
  </si>
  <si>
    <t>AVGO34 está em clara tendência de baixa pelas médias de 21 e 200 dias e segue em movimento de baixa. Abaixo dos 23,83 pode buscar suportes 22,81 ou 21,79. Teria sinal de repique altista fechando acima dos 24,91 mirando resistências em 27,13 ou 29,16. O IFR sobrevendido alerta para recuperações se superar 24,91</t>
  </si>
  <si>
    <t>BPAC11 está em tendência de alta pelas médias de 21 e 200 dias, mas começa a dar sinal de possível realização. Abaixo dos 75,53 poderia realizar na direção dos suportes 60,48 ou 53,03. Caso supere os 77,67 retomaria sinal de alta com projeções nos 84,59 ou 99,48.</t>
  </si>
  <si>
    <t>CXSE3 está em tendência de alta pelas médias de 21 e 200 dias e vai mantendo sinal de força altista. Acima dos 21,96 pode buscar projeções nos 23,36 ou 25,64. Teria sinal de realização na perda dos 21,19 mirando os 19,68 ou 18,97. O padrão de volume favorece a alta. O IFR sobrecomprado alerta realizações se perder 21,19.</t>
  </si>
  <si>
    <t>CAML3 está em tendência de alta pelas médias de 21 e 200 dias e vai mantendo sinal de força altista. Acima dos 6,51 pode buscar projeções nos 7,27 ou 8,79. Teria sinal de realização na perda dos 6,28 mirando os 4,8 ou 4,03.</t>
  </si>
  <si>
    <t>BHIA3 está em tendência de baixa pelas médias de 21 e 200 dias, mas começa a dar sinais de repiques de alta. Acima dos 1,18 teria sinal de repique altista mirando resistências nos 1,7 ou 2,25. Já uma perda dos 1,13 traria de volta o sinal de baixa projetando de 0,81 a 0,53.</t>
  </si>
  <si>
    <t>CBAV3 está em tendência de alta pelas médias de 21 e 200 dias e vai mantendo sinal de força altista. Acima dos 11,39 pode buscar projeções nos 11,57 ou 11,87. Teria sinal de realização na perda dos 11,28 mirando os 11,09 ou 10,99.</t>
  </si>
  <si>
    <t>CEAB3 está em tendência de alta pelas médias de 21 e 200 dias e vai mantendo sinal de força altista. Acima dos 12,56 pode buscar projeções nos 13,58 ou 16,67. Teria sinal de realização na perda dos 12 mirando os 8,58 ou 7,03. O padrão de volume favorece a alta.</t>
  </si>
  <si>
    <t>CMIG3 está em tendência de alta pelas médias de 21 e 200 dias, mas começa a dar sinal de possível realização. Abaixo dos 17,65 poderia realizar na direção dos suportes 16,32 ou 15,6. Caso supere os 17,97 retomaria sinal de alta com projeções nos 18,62 ou 20,04.</t>
  </si>
  <si>
    <t>CMIG4 está em tendência de alta pelas médias de 21 e 200 dias e vai mantendo sinal de força altista. Acima dos 11,88 pode buscar projeções nos 12,33 ou 13,31. Teria sinal de realização na perda dos 11,71 mirando os 10,73 ou 10,23.</t>
  </si>
  <si>
    <t>C1HK34 apesar de estar em tendência de baixa no longo prazo pela média de 200 dias, no curto prazo está com sinal de recuperação favorecendo repiques de alta. Acima dos 58,55 pode seguir repique altista na direção resistências nos 61,07 ou 65,26. Caso perca os 58,55 teria sinal de baixa projetando de 54,29 a 52,19. O padrão de volume favorece a alta.</t>
  </si>
  <si>
    <t>N2ET34 apesar de estar em tendência de alta no longo prazo pela média de 200 dias, no curto prazo está em realização. Abaixo dos 82,27 pode seguir em baixa no curto prazo mirando suportes em 75,09 ou 67,91. Teria sinal de retomada altista fechando acima dos 88,7 mirando resistências em 105,5 ou 119,85. O IFR sobrevendido alerta para recuperações se superar 88,7</t>
  </si>
  <si>
    <t>COCA34 está em tendência de alta pelas médias de 21 e 200 dias, mas começa a dar sinal de possível realização. Abaixo dos 78,19 poderia realizar na direção dos suportes 70,58 ou 67,87. Caso supere os 79,35 retomaria sinal de alta com projeções nos 84,76 ou 93,53.</t>
  </si>
  <si>
    <t>COGN3 está em tendência de alta pelas médias de 21 e 200 dias, mas começa a dar sinal de possível realização. Abaixo dos 2,88 poderia realizar na direção dos suportes 2,08 ou 1,73. Caso supere os 3 retomaria sinal de alta com projeções nos 3,21 ou 3,9.</t>
  </si>
  <si>
    <t>C2OI34 está em clara tendência de baixa pelas médias de 21 e 200 dias e segue em movimento de baixa. Abaixo dos 33,69 pode buscar suportes 30,95 ou 28,22. Teria sinal de repique altista fechando acima dos 37,19 mirando resistências em 42,54 ou 48.</t>
  </si>
  <si>
    <t>CSMG3 está em tendência de alta pelas médias de 21 e 200 dias, mas começa a dar sinal de possível realização. Abaixo dos 61,08 poderia realizar na direção dos suportes 54,91 ou 51,37. Caso supere os 63 retomaria sinal de alta com projeções nos 66,35 ou 73,41.</t>
  </si>
  <si>
    <t>CPLE3 está em tendência de alta pelas médias de 21 e 200 dias e vai mantendo sinal de força altista. Acima dos 18 pode buscar projeções nos 19,52 ou 21,99. Teria sinal de realização na perda dos 17,33 mirando os 15,53 ou 14,76. O IFR sobrecomprado alerta realizações se perder 17,33.</t>
  </si>
  <si>
    <t>CSAN3 está em tendência de alta pelas médias de 21 e 200 dias, mas começa a dar sinal de possível realização. Abaixo dos 4,86 poderia realizar na direção dos suportes 3,57 ou 2,98. Caso supere os 5,1 retomaria sinal de alta com projeções nos 5,47 ou 6,64.</t>
  </si>
  <si>
    <t>CPFE3 está em tendência de alta pelas médias de 21 e 200 dias, mas começa a dar sinal de possível realização. Abaixo dos 48,87 poderia realizar na direção dos suportes 43,47 ou 40,54. Caso supere os 50,18 retomaria sinal de alta com projeções nos 52,92 ou 58,76.</t>
  </si>
  <si>
    <t>C2RW34 apesar de estar em tendência de alta no longo prazo pela média de 200 dias, no curto prazo está em realização. Abaixo dos 52,02 pode seguir em baixa no curto prazo mirando suportes em 48,01 ou 44,01. Teria sinal de retomada altista fechando acima dos 57 mirando resistências em 64,97 ou 72,97.</t>
  </si>
  <si>
    <t>CSED3 está em tendência de alta pelas médias de 21 e 200 dias, mas começa a dar sinal de possível realização. Abaixo dos 6,63 poderia realizar na direção dos suportes 4,85 ou 4,12. Caso supere os 7,2 retomaria sinal de alta com projeções nos 8,65 ou 11.</t>
  </si>
  <si>
    <t>CMIN3 está em clara tendência de baixa pelas médias de 21 e 200 dias e segue em movimento de baixa. Abaixo dos 4,7 pode buscar suportes 4,38 ou 4,07. Teria sinal de repique altista fechando acima dos 4,9 mirando resistências em 5,71 ou 6,33.</t>
  </si>
  <si>
    <t>CURY3 está em tendência de baixa pela média de 200 dias, a parece ter completado movimento de repique de alta de curto prazo e pode estar retomando o movimento baixista. Abaixo dos 30 pode seguir em queda na direção dos suportes 26,63 ou 23,98. Teria sinal de repique altista fechando acima dos 31,48 mirando resistências em 35,19 ou 40,48.</t>
  </si>
  <si>
    <t>CVCB3 está em clara tendência de baixa pelas médias de 21 e 200 dias e segue em movimento de baixa. Abaixo dos 1,45 pode buscar suportes 1,33 ou 1,2. Teria sinal de repique altista fechando acima dos 1,5 mirando resistências em 1,73 ou 1,97.</t>
  </si>
  <si>
    <t>CYRE3 está em tendência de alta pelas médias de 21 e 200 dias, mas começa a dar sinal de possível realização. Abaixo dos 31,87 poderia realizar na direção dos suportes 25,09 ou 21,74. Caso supere os 33,28 retomaria sinal de alta com projeções nos 35,91 ou 42,59.</t>
  </si>
  <si>
    <t>CYRE4 está em tendência de baixa pela média de 200 dias, a parece ter completado movimento de repique de alta de curto prazo e pode estar retomando o movimento baixista. Abaixo dos 29,85 pode seguir em queda na direção dos suportes 23,84 ou 20,75. Teria sinal de repique altista fechando acima dos 31,08 mirando resistências em 33,81 ou 39,97.</t>
  </si>
  <si>
    <t>DASA3 está em tendência de alta pelas médias de 21 e 200 dias e vai mantendo sinal de força altista. Acima dos 4,75 pode buscar projeções nos 5,29 ou 6,85. Teria sinal de realização na perda dos 4,51 mirando os 2,75 ou 1,96.</t>
  </si>
  <si>
    <t>D1DG34 apesar de estar em tendência de alta no longo prazo pela média de 200 dias, no curto prazo está em realização. Abaixo dos 124,03 pode seguir em baixa no curto prazo mirando suportes em 118,08 ou 109,19. Teria sinal de retomada altista fechando acima dos 136,21 mirando resistências em 146,85 ou 164,62.</t>
  </si>
  <si>
    <t>D1EL34 apesar de estar em tendência de alta no longo prazo pela média de 200 dias, no curto prazo está em realização. Abaixo dos 91,47 pode seguir em baixa no curto prazo mirando suportes em 81,83 ou 72,19. Teria sinal de retomada altista fechando acima dos 99,32 mirando resistências em 122,66 ou 141,93. O IFR sobrevendido alerta para recuperações se superar 99,32</t>
  </si>
  <si>
    <t>DESK3 está em tendência de alta pelas médias de 21 e 200 dias e vai mantendo sinal de força altista. Acima dos 19,4 pode buscar projeções nos 19,73 ou 20,21. Teria sinal de realização na perda dos 19,26 mirando os 18,94 ou 18,69.</t>
  </si>
  <si>
    <t>DXCO3 está em tendência de alta pelas médias de 21 e 200 dias, mas começa a dar sinal de possível realização. Abaixo dos 7,27 poderia realizar na direção dos suportes 5,46 ou 4,73. Caso supere os 7,8 retomaria sinal de alta com projeções nos 9,24 ou 11,58. O IFR sobrecomprado alerta realizações se perder 7,27.</t>
  </si>
  <si>
    <t>PNVL3 está em tendência de alta pelas médias de 21 e 200 dias e vai mantendo sinal de força altista. Acima dos 15,34 pode buscar projeções nos 16,17 ou 18,85. Teria sinal de realização na perda dos 15,01 mirando os 11,83 ou 10,48.</t>
  </si>
  <si>
    <t>DIRR3 está em clara tendência de baixa pelas médias de 21 e 200 dias e segue em movimento de baixa. Abaixo dos 10,38 pode buscar suportes 9,56 ou 8,69. Teria sinal de repique altista fechando acima dos 10,93 mirando resistências em 12,37 ou 14,1.</t>
  </si>
  <si>
    <t>ECOR3 está em tendência de alta pelas médias de 21 e 200 dias e vai mantendo sinal de força altista. Acima dos 13,13 pode buscar projeções nos 14,87 ou 19,09. Teria sinal de realização na perda dos 12,68 mirando os 8,04 ou 5,92.</t>
  </si>
  <si>
    <t>LILY34 está em tendência de alta pelas médias de 21 e 200 dias, mas começa a dar sinal de possível realização. Abaixo dos 211,5 poderia realizar na direção dos suportes 188,6 ou 180,17. Caso supere os 215,85 retomaria sinal de alta com projeções nos 232,69 ou 259,94.</t>
  </si>
  <si>
    <t>EMBJ3 apesar de estar em tendência de alta no longo prazo pela média de 200 dias, no curto prazo está em realização. Abaixo dos 88,12 pode seguir em baixa no curto prazo mirando suportes em 83,75 ou 79,38. Teria sinal de retomada altista fechando acima dos 93 mirando resistências em 102,25 ou 110,98.</t>
  </si>
  <si>
    <t>ENGI11 está em tendência de alta pelas médias de 21 e 200 dias e vai mantendo sinal de força altista. Acima dos 66,05 pode buscar projeções nos 69,05 ou 80,5. Teria sinal de realização na perda dos 64,39 mirando os 50,51 ou 44,78. O padrão de volume favorece a alta. O IFR sobrecomprado alerta realizações se perder 64,39.</t>
  </si>
  <si>
    <t>ENEV3 está em tendência de alta pelas médias de 21 e 200 dias e vai mantendo sinal de força altista. Acima dos 32,02 pode buscar projeções nos 35,4 ou 40,88. Teria sinal de realização na perda dos 31,22 mirando os 26,54 ou 24,84. O padrão de volume favorece a alta. O IFR sobrecomprado alerta realizações se perder 31,22.</t>
  </si>
  <si>
    <t>EGIE3 está em tendência de baixa pela média de 200 dias, a parece ter completado movimento de repique de alta de curto prazo e pode estar retomando o movimento baixista. Abaixo dos 31,25 pode seguir em queda na direção dos suportes 28,74 ou 27,39. Teria sinal de repique altista fechando acima dos 31,74 mirando resistências em 33,1 ou 35,79.</t>
  </si>
  <si>
    <t>EQTL3 está em tendência de alta pelas médias de 21 e 200 dias e vai mantendo sinal de força altista. Acima dos 48,86 pode buscar projeções nos 51,26 ou 58,89. Teria sinal de realização na perda dos 47,92 mirando os 38,9 ou 35,08. O padrão de volume favorece a alta.</t>
  </si>
  <si>
    <t>EVEN3 está em tendência de baixa pela média de 200 dias, a parece ter completado movimento de repique de alta de curto prazo e pode estar retomando o movimento baixista. Abaixo dos 5,41 pode seguir em queda na direção dos suportes 4 ou 3,28. Teria sinal de repique altista fechando acima dos 5,77 mirando resistências em 6,3 ou 7,72.</t>
  </si>
  <si>
    <t>EZTC3 está em tendência de alta pelas médias de 21 e 200 dias, mas começa a dar sinal de possível realização. Abaixo dos 17,61 poderia realizar na direção dos suportes 13,03 ou 10,84. Caso supere os 18,41 retomaria sinal de alta com projeções nos 20,09 ou 24,45.</t>
  </si>
  <si>
    <t>FESA4 está em tendência de baixa pela média de 200 dias, a parece ter completado movimento de repique de alta de curto prazo e pode estar retomando o movimento baixista. Abaixo dos 6,18 pode seguir em queda na direção dos suportes 5,26 ou 4,79. Teria sinal de repique altista fechando acima dos 6,34 mirando resistências em 6,76 ou 7,68.</t>
  </si>
  <si>
    <t>FLRY3 está em tendência de alta pelas médias de 21 e 200 dias, mas começa a dar sinal de possível realização. Abaixo dos 26,86 poderia realizar na direção dos suportes 21,24 ou 19,16. Caso supere os 27,95 retomaria sinal de alta com projeções nos 32,09 ou 38,8. O IFR sobrecomprado alerta realizações se perder 26,86.</t>
  </si>
  <si>
    <t>F1TN34 apesar de estar em tendência de alta no longo prazo pela média de 200 dias, no curto prazo está em realização. Abaixo dos 70,78 pode seguir em baixa no curto prazo mirando suportes em 67,31 ou 63,85. Teria sinal de retomada altista fechando acima dos 77,8 mirando resistências em 81,99 ou 88,91.</t>
  </si>
  <si>
    <t>FRAS3 está em tendência de alta pelas médias de 21 e 200 dias e vai mantendo sinal de força altista. Acima dos 28,52 pode buscar projeções nos 32,45 ou 38,81. Teria sinal de realização na perda dos 26,95 mirando os 22,16 ou 20,19. O IFR sobrecomprado alerta realizações se perder 26,95.</t>
  </si>
  <si>
    <t>FCXO34 apesar de estar em tendência de alta no longo prazo pela média de 200 dias, no curto prazo está em realização. Abaixo dos 116,45 pode seguir em baixa no curto prazo mirando suportes em 111,75 ou 106,79. Teria sinal de retomada altista fechando acima dos 121,95 mirando resistências em 127,8 ou 137,71.</t>
  </si>
  <si>
    <t>GFSA3 está em tendência de baixa pela média de 200 dias, a parece ter completado movimento de repique de alta de curto prazo e pode estar retomando o movimento baixista. Abaixo dos 0,35 pode seguir em queda na direção dos suportes 0,22 ou 0,12. Teria sinal de repique altista fechando acima dos 0,41 mirando resistências em 0,54 ou 0,73.</t>
  </si>
  <si>
    <t>S1YM34 está em clara tendência de baixa pelas médias de 21 e 200 dias e segue em movimento de baixa. Abaixo dos 122,71 pode buscar suportes 108,23 ou 95,18. Teria sinal de repique altista fechando acima dos 122,71 mirando resistências em 150,44 ou 176,52.</t>
  </si>
  <si>
    <t>GGBR4 está em tendência de alta pelas médias de 21 e 200 dias, mas começa a dar sinal de possível realização. Abaixo dos 25,28 poderia realizar na direção dos suportes 24,04 ou 23,08. Caso supere os 26,08 retomaria sinal de alta com projeções nos 27,13 ou 29,03.</t>
  </si>
  <si>
    <t>GOAU4 está em tendência de alta pelas médias de 21 e 200 dias, mas começa a dar sinal de possível realização. Abaixo dos 11,44 poderia realizar na direção dos suportes 10,74 ou 10,27. Caso supere os 12,23 retomaria sinal de alta com projeções nos 13,15 ou 14,64.</t>
  </si>
  <si>
    <t>GGPS3 está em tendência de alta pelas médias de 21 e 200 dias, mas começa a dar sinal de possível realização. Abaixo dos 15,21 poderia realizar na direção dos suportes 12,03 ou 10,1. Caso supere os 16,31 retomaria sinal de alta com projeções nos 18,25 ou 22,09.</t>
  </si>
  <si>
    <t>GRND3 está em tendência de alta pelas médias de 21 e 200 dias e vai mantendo sinal de força altista. Acima dos 4,5 pode buscar projeções nos 4,7 ou 5,36. Teria sinal de realização na perda dos 4,4 mirando os 3,62 ou 3,28. O IFR sobrecomprado alerta realizações se perder 4,4.</t>
  </si>
  <si>
    <t>GMAT3 está em tendência de alta pelas médias de 21 e 200 dias e vai mantendo sinal de força altista. Acima dos 5,34 pode buscar projeções nos 5,82 ou 6,45. Teria sinal de realização na perda dos 4,79 mirando os 4,47 ou 4,15.</t>
  </si>
  <si>
    <t>SBFG3 está em tendência de baixa pela média de 200 dias, a parece ter completado movimento de repique de alta de curto prazo e pode estar retomando o movimento baixista. Abaixo dos 9,91 pode seguir em queda na direção dos suportes 7,5 ou 6,27. Teria sinal de repique altista fechando acima dos 10,56 mirando resistências em 11,48 ou 13,93.</t>
  </si>
  <si>
    <t>HBRE3 está em tendência de alta pelas médias de 21 e 200 dias, mas começa a dar sinal de possível realização. Abaixo dos 3,04 poderia realizar na direção dos suportes 2,48 ou 2,18. Caso supere os 3,15 retomaria sinal de alta com projeções nos 3,43 ou 4,01.</t>
  </si>
  <si>
    <t>HBOR3 está em tendência de alta pelas médias de 21 e 200 dias, mas começa a dar sinal de possível realização. Abaixo dos 2,4 poderia realizar na direção dos suportes 2,02 ou 1,77. Caso supere os 2,6 retomaria sinal de alta com projeções nos 2,8 ou 3,28.</t>
  </si>
  <si>
    <t>HBSA3 está em tendência de alta pelas médias de 21 e 200 dias, mas começa a dar sinal de possível realização. Abaixo dos 3,72 poderia realizar na direção dos suportes 3,27 ou 2,99. Caso supere os 3,93 retomaria sinal de alta com projeções nos 4,16 ou 4,71.</t>
  </si>
  <si>
    <t>HYPE3 está em tendência de alta pelas médias de 21 e 200 dias e vai mantendo sinal de força altista. Acima dos 25,77 pode buscar projeções nos 30 ou 34,33. Teria sinal de realização na perda dos 25,16 mirando os 22,98 ou 20,81.</t>
  </si>
  <si>
    <t>IGTI11 está em tendência de alta pelas médias de 21 e 200 dias, mas começa a dar sinal de possível realização. Abaixo dos 31,05 poderia realizar na direção dos suportes 25,16 ou 22,6. Caso supere os 32,1 retomaria sinal de alta com projeções nos 33,42 ou 38,52.</t>
  </si>
  <si>
    <t>ITLC34 apesar de estar em tendência de alta no longo prazo pela média de 200 dias, no curto prazo está em realização. Abaixo dos 75,5 pode seguir em baixa no curto prazo mirando suportes em 64,49 ou 53,49. Teria sinal de retomada altista fechando acima dos 79,71 mirando resistências em 111,1 ou 133,1. O IFR sobrevendido alerta para recuperações se superar 79,71</t>
  </si>
  <si>
    <t>INTB3 está em tendência de alta pelas médias de 21 e 200 dias e vai mantendo sinal de força altista. Acima dos 18,27 pode buscar projeções nos 19,96 ou 23,79. Teria sinal de realização na perda dos 17,61 mirando os 13,76 ou 11,84.</t>
  </si>
  <si>
    <t>INBR32 apesar de estar em tendência de baixa no longo prazo pela média de 200 dias, no curto prazo está com sinal de recuperação favorecendo repiques de alta. Acima dos 33,99 pode seguir repique altista na direção resistências nos 38,51 ou 46,3. Caso perca os 31,68 teria sinal de baixa projetando de 25,89 a 21,99. O padrão de volume favorece a alta.</t>
  </si>
  <si>
    <t>MYPK3 está em tendência de alta pelas médias de 21 e 200 dias e vai mantendo sinal de força altista. Acima dos 11,12 pode buscar projeções nos 12,47 ou 14,67. Teria sinal de realização na perda dos 10,69 mirando os 8,92 ou 8,24. O padrão de volume favorece a alta. O IFR sobrecomprado alerta realizações se perder 10,69.</t>
  </si>
  <si>
    <t>RANI3 apesar de estar em tendência de baixa no longo prazo pela média de 200 dias, no curto prazo está com sinal de recuperação favorecendo repiques de alta. Acima dos 8,07 pode seguir repique altista na direção resistências nos 8,47 ou 8,95. Caso perca os 7,96 teria sinal de baixa projetando de 7,68 a 7,43. O padrão de volume favorece a alta.</t>
  </si>
  <si>
    <t>IRBR3 está em tendência de alta pelas médias de 21 e 200 dias e vai mantendo sinal de força altista. Acima dos 71,5 pode buscar projeções nos 79,54 ou 92,55. Teria sinal de realização na perda dos 69,06 mirando os 58,49 ou 54,46. O IFR sobrecomprado alerta realizações se perder 69,06.</t>
  </si>
  <si>
    <t>ISAE4 está em tendência de alta pelas médias de 21 e 200 dias, mas começa a dar sinal de possível realização. Abaixo dos 28,43 poderia realizar na direção dos suportes 26,34 ou 25,13. Caso supere os 29,15 retomaria sinal de alta com projeções nos 30,25 ou 32,66.</t>
  </si>
  <si>
    <t>ITSA3 está em tendência de alta pelas médias de 21 e 200 dias, mas começa a dar sinal de possível realização. Abaixo dos 15,47 poderia realizar na direção dos suportes 14,01 ou 13,2. Caso supere os 15,83 retomaria sinal de alta com projeções nos 16,6 ou 18,2.</t>
  </si>
  <si>
    <t>ITSA4 está em tendência de alta pelas médias de 21 e 200 dias, mas começa a dar sinal de possível realização. Abaixo dos 15,33 poderia realizar na direção dos suportes 13,79 ou 12,91. Caso supere os 15,66 retomaria sinal de alta com projeções nos 16,63 ou 18,38.</t>
  </si>
  <si>
    <t>ITUB3 está em tendência de alta pelas médias de 21 e 200 dias, mas começa a dar sinal de possível realização. Abaixo dos 52,01 poderia realizar na direção dos suportes 45,58 ou 42,53. Caso supere os 53,11 retomaria sinal de alta com projeções nos 55,43 ou 61,51.</t>
  </si>
  <si>
    <t>ITUB4 está em tendência de alta pelas médias de 21 e 200 dias, mas começa a dar sinal de possível realização. Abaixo dos 47,73 poderia realizar na direção dos suportes 41,49 ou 38,59. Caso supere os 48,8 retomaria sinal de alta com projeções nos 50,85 ou 56,63.</t>
  </si>
  <si>
    <t>JALL3 está em tendência de alta pelas médias de 21 e 200 dias e vai mantendo sinal de força altista. Acima dos 3,18 pode buscar projeções nos 3,77 ou 4,73. Teria sinal de realização na perda dos 2,98 mirando os 2,22 ou 1,92. O IFR sobrecomprado alerta realizações se perder 2,98.</t>
  </si>
  <si>
    <t>JBSS32 apesar de estar em tendência de baixa no longo prazo pela média de 200 dias, no curto prazo está com sinal de recuperação favorecendo repiques de alta. Acima dos 67,39 pode seguir repique altista na direção resistências nos 74,77 ou 86,72. Caso perca os 65 teria sinal de baixa projetando de 55,44 a 51,74.</t>
  </si>
  <si>
    <t>JHSF3 está em tendência de alta pelas médias de 21 e 200 dias, mas começa a dar sinal de possível realização. Abaixo dos 12,77 poderia realizar na direção dos suportes 11,03 ou 9,88. Caso supere os 13,42 retomaria sinal de alta com projeções nos 14,73 ou 17,01.</t>
  </si>
  <si>
    <t>JPMC34 está em tendência de alta no longo prazo, teve uma correção no curto prazo, mas pode estar retomando sinal de altas. Acima dos 175,11 pode buscar 180,14 ou 190,97. Abaixo dos 170,68 retomaria sinal de realização mirando suportes em 162,6 ou 157,18.</t>
  </si>
  <si>
    <t>JSLG3 está em tendência de alta pelas médias de 21 e 200 dias, mas começa a dar sinal de possível realização. Abaixo dos 10,28 poderia realizar na direção dos suportes 5,92 ou 3,78. Caso supere os 10,92 retomaria sinal de alta com projeções nos 12,84 ou 17,11.</t>
  </si>
  <si>
    <t>KEPL3 está em tendência de baixa pela média de 200 dias, a parece ter completado movimento de repique de alta de curto prazo e pode estar retomando o movimento baixista. Abaixo dos 7,33 pode seguir em queda na direção dos suportes 6,29 ou 5,81. Teria sinal de repique altista fechando acima dos 7,84 mirando resistências em 8,79 ou 10,34.</t>
  </si>
  <si>
    <t>KLBN3 está em tendência de baixa pelas médias de 21 e 200 dias, mas começa a dar sinais de repiques de alta. Acima dos 3,71 teria sinal de repique altista mirando resistências nos 4,09 ou 4,36. Já uma perda dos 3,65 traria de volta o sinal de baixa projetando de 3,51 a 3,37.</t>
  </si>
  <si>
    <t>KLBN4 está em clara tendência de baixa pelas médias de 21 e 200 dias e segue em movimento de baixa. Abaixo dos 3,53 pode buscar suportes 3,41 ou 3,3. Teria sinal de repique altista fechando acima dos 3,65 mirando resistências em 3,89 ou 4,11.</t>
  </si>
  <si>
    <t>KLBN11 está em tendência de baixa pelas médias de 21 e 200 dias, mas começa a dar sinais de repiques de alta. Acima dos 18,24 teria sinal de repique altista mirando resistências nos 19,64 ou 20,75. Já uma perda dos 17,84 traria de volta o sinal de baixa projetando de 17,28 a 16,72.</t>
  </si>
  <si>
    <t>L1RC34 está em clara tendência de baixa pelas médias de 21 e 200 dias e segue em movimento de baixa. Abaixo dos 30,4 pode buscar suportes 26,84 ou 23,28. Teria sinal de repique altista fechando acima dos 31,7 mirando resistências em 41,91 ou 49,02. O IFR sobrevendido alerta para recuperações se superar 31,7</t>
  </si>
  <si>
    <t>LAVV3 está em tendência de alta pelas médias de 21 e 200 dias e vai mantendo sinal de força altista. Acima dos 14,9 pode buscar projeções nos 16,2 ou 20,06. Teria sinal de realização na perda dos 14,37 mirando os 9,95 ou 8,01.</t>
  </si>
  <si>
    <t>LIGT3 está em tendência de baixa pela média de 200 dias, a parece ter completado movimento de repique de alta de curto prazo e pode estar retomando o movimento baixista. Abaixo dos 3,75 pode seguir em queda na direção dos suportes 3,3 ou 3,03. Teria sinal de repique altista fechando acima dos 3,86 mirando resistências em 4,15 ou 4,67.</t>
  </si>
  <si>
    <t>RENT3 está em tendência de alta pelas médias de 21 e 200 dias, mas começa a dar sinal de possível realização. Abaixo dos 49,15 poderia realizar na direção dos suportes 35,38 ou 29,35. Caso supere os 51 retomaria sinal de alta com projeções nos 54,87 ou 66,91.</t>
  </si>
  <si>
    <t>RENT4 está em tendência de baixa pela média de 200 dias, a parece ter completado movimento de repique de alta de curto prazo e pode estar retomando o movimento baixista. Abaixo dos 47,52 pode seguir em queda na direção dos suportes 34,57 ou 28,63. Teria sinal de repique altista fechando acima dos 49,67 mirando resistências em 53,79 ou 65,66.</t>
  </si>
  <si>
    <t>LOGG3 está em tendência de alta pelas médias de 21 e 200 dias, mas começa a dar sinal de possível realização. Abaixo dos 28,31 poderia realizar na direção dos suportes 23,8 ou 21,41. Caso supere os 29,35 retomaria sinal de alta com projeções nos 31,53 ou 36,3.</t>
  </si>
  <si>
    <t>LREN3 está em tendência de alta pelas médias de 21 e 200 dias, mas começa a dar sinal de possível realização. Abaixo dos 13,26 poderia realizar na direção dos suportes 10,77 ou 9,41. Caso supere os 13,88 retomaria sinal de alta com projeções nos 15,16 ou 17,87.</t>
  </si>
  <si>
    <t>LWSA3 está em tendência de alta pelas médias de 21 e 200 dias e vai mantendo sinal de força altista. Acima dos 5,27 pode buscar projeções nos 5,83 ou 7,06. Teria sinal de realização na perda dos 5,07 mirando os 3,83 ou 3,21.</t>
  </si>
  <si>
    <t>MDIA3 apesar de estar em tendência de baixa no longo prazo pela média de 200 dias, no curto prazo está com sinal de recuperação favorecendo repiques de alta. Acima dos 20,79 pode seguir repique altista na direção resistências nos 23,73 ou 28,5. Caso perca os 19,54 teria sinal de baixa projetando de 16,02 a 14,54.</t>
  </si>
  <si>
    <t>MGLU3 está em tendência de alta pelas médias de 21 e 200 dias e vai mantendo sinal de força altista. Acima dos 11,26 pode buscar projeções nos 12,7 ou 17,09. Teria sinal de realização na perda dos 10,54 mirando os 5,59 ou 3,39. O padrão de volume favorece a alta.</t>
  </si>
  <si>
    <t>POMO3 está em tendência de baixa pela média de 200 dias, a parece ter completado movimento de repique de alta de curto prazo e pode estar retomando o movimento baixista. Abaixo dos 4,29 pode seguir em queda na direção dos suportes 3,83 ou 3,57. Teria sinal de repique altista fechando acima dos 4,45 mirando resistências em 4,65 ou 5,15.</t>
  </si>
  <si>
    <t>POMO4 está em tendência de baixa pela média de 200 dias, a parece ter completado movimento de repique de alta de curto prazo e pode estar retomando o movimento baixista. Abaixo dos 4,6 pode seguir em queda na direção dos suportes 4,03 ou 3,73. Teria sinal de repique altista fechando acima dos 4,78 mirando resistências em 4,99 ou 5,58.</t>
  </si>
  <si>
    <t>MBRF3 está em tendência de alta pelas médias de 21 e 200 dias e vai mantendo sinal de força altista. Acima dos 19,3 pode buscar projeções nos 21,18 ou 24,23. Teria sinal de realização na perda dos 18,53 mirando os 16,25 ou 15,3. O padrão de volume favorece a alta. O IFR sobrecomprado alerta realizações se perder 18,53.</t>
  </si>
  <si>
    <t>M2RV34 apesar de estar em tendência de alta no longo prazo pela média de 200 dias, no curto prazo está em realização. Abaixo dos 114,95 pode seguir em baixa no curto prazo mirando suportes em 104,32 ou 93,69. Teria sinal de retomada altista fechando acima dos 120,52 mirando resistências em 149,35 ou 170,6. O IFR sobrevendido alerta para recuperações se superar 120,52</t>
  </si>
  <si>
    <t>MATD3 está em tendência de alta pelas médias de 21 e 200 dias e vai mantendo sinal de força altista. Acima dos 6,2 pode buscar projeções nos 6,85 ou 8,07. Teria sinal de realização na perda dos 5,93 mirando os 4,87 ou 4,25.</t>
  </si>
  <si>
    <t>CASH3 apesar de estar em tendência de alta no longo prazo pela média de 200 dias, no curto prazo está em realização. Abaixo dos 4,86 pode seguir em baixa no curto prazo mirando suportes em 4,51 ou 4,17. Teria sinal de retomada altista fechando acima dos 5,05 mirando resistências em 5,97 ou 6,65.</t>
  </si>
  <si>
    <t>MELK3 apesar de estar em tendência de baixa no longo prazo pela média de 200 dias, no curto prazo está com sinal de recuperação favorecendo repiques de alta. Acima dos 3,18 pode seguir repique altista na direção resistências nos 3,66 ou 4,13. Caso perca os 3,12 teria sinal de baixa projetando de 2,89 a 2,65.</t>
  </si>
  <si>
    <t>MELI34 está em tendência de baixa pela média de 200 dias, a parece ter completado movimento de repique de alta de curto prazo e pode estar retomando o movimento baixista. Abaixo dos 76,63 pode seguir em queda na direção dos suportes 72,56 ou 70,4. Teria sinal de repique altista fechando acima dos 79,54 mirando resistências em 83,85 ou 90,83.</t>
  </si>
  <si>
    <t>BMEB4 está em tendência de alta pelas médias de 21 e 200 dias e vai mantendo sinal de força altista. Acima dos 79,86 pode buscar projeções nos 94,29 ou 117,65. Teria sinal de realização na perda dos 76 mirando os 56,5 ou 49,28. O IFR sobrecomprado alerta realizações se perder 76.</t>
  </si>
  <si>
    <t>M1TA34 apesar de estar em tendência de alta no longo prazo pela média de 200 dias, no curto prazo está em realização. Abaixo dos 127,47 pode seguir em baixa no curto prazo mirando suportes em 122,8 ou 116,05. Teria sinal de retomada altista fechando acima dos 133,96 mirando resistências em 144,64 ou 158,13.</t>
  </si>
  <si>
    <t>LEVE3 está em tendência de alta pelas médias de 21 e 200 dias e vai mantendo sinal de força altista. Acima dos 37,33 pode buscar projeções nos 38,64 ou 42,34. Teria sinal de realização na perda dos 36,41 mirando os 32,64 ou 30,78.</t>
  </si>
  <si>
    <t>MUTC34 apesar de estar em tendência de alta no longo prazo pela média de 200 dias, no curto prazo está em realização. Abaixo dos 725,54 pode seguir em baixa no curto prazo mirando suportes em 650,22 ou 574,91. Teria sinal de retomada altista fechando acima dos 774,98 mirando resistências em 969,27 ou 1119,89. O IFR sobrevendido alerta para recuperações se superar 774,98</t>
  </si>
  <si>
    <t>MSFT34 está em tendência de alta pelas médias de 21 e 200 dias, mas começa a dar sinal de possível realização. Abaixo dos 110,81 poderia realizar na direção dos suportes 104,52 ou 101,26. Caso supere os 115,06 retomaria sinal de alta com projeções nos 121,57 ou 132,11.</t>
  </si>
  <si>
    <t>MILS3 está em tendência de alta pelas médias de 21 e 200 dias, mas começa a dar sinal de possível realização. Abaixo dos 15,82 poderia realizar na direção dos suportes 15,66 ou 15,51. Caso supere os 16,31 retomaria sinal de alta com projeções nos 16,61 ou 17,1.</t>
  </si>
  <si>
    <t>BEEF3 apesar de estar em tendência de baixa no longo prazo pela média de 200 dias, no curto prazo está com sinal de recuperação favorecendo repiques de alta. Acima dos 4,23 pode seguir repique altista na direção resistências nos 4,74 ou 5,32. Caso perca os 4,08 teria sinal de baixa projetando de 3,8 a 3,5.</t>
  </si>
  <si>
    <t>MTRE3 está em tendência de alta pelas médias de 21 e 200 dias e vai mantendo sinal de força altista. Acima dos 3,9 pode buscar projeções nos 4,12 ou 4,65. Teria sinal de realização na perda dos 3,76 mirando os 3,26 ou 2,99. O padrão de volume favorece a alta.</t>
  </si>
  <si>
    <t>M1RN34 está em tendência de alta pelas médias de 21 e 200 dias, mas começa a dar sinal de possível realização. Abaixo dos 53,2 poderia realizar na direção dos suportes 39,56 ou 32,91. Caso supere os 61,07 retomaria sinal de alta com projeções nos 74,36 ou 95,87.</t>
  </si>
  <si>
    <t>MOTV3 está em tendência de alta pelas médias de 21 e 200 dias, mas começa a dar sinal de possível realização. Abaixo dos 19,45 poderia realizar na direção dos suportes 15,98 ou 14,48. Caso supere os 20,02 retomaria sinal de alta com projeções nos 20,83 ou 23,82. O IFR sobrecomprado alerta realizações se perder 19,45.</t>
  </si>
  <si>
    <t>MDNE3 está em tendência de alta pelas médias de 21 e 200 dias, mas começa a dar sinal de possível realização. Abaixo dos 28,29 poderia realizar na direção dos suportes 23,44 ou 20,47. Caso supere os 29,66 retomaria sinal de alta com projeções nos 33,02 ou 38,94.</t>
  </si>
  <si>
    <t>MOVI3 está em tendência de alta pelas médias de 21 e 200 dias e vai mantendo sinal de força altista. Acima dos 16,97 pode buscar projeções nos 19,41 ou 26,61. Teria sinal de realização na perda dos 16,16 mirando os 7,75 ou 4,14. O IFR sobrecomprado alerta realizações se perder 16,16.</t>
  </si>
  <si>
    <t>MRVE3 está em tendência de alta pelas médias de 21 e 200 dias e vai mantendo sinal de força altista. Acima dos 7,52 pode buscar projeções nos 8,2 ou 10,13. Teria sinal de realização na perda dos 7,06 mirando os 5,07 ou 4,1. O padrão de volume favorece a alta.</t>
  </si>
  <si>
    <t>MLAS3 está em tendência de alta pelas médias de 21 e 200 dias, mas começa a dar sinal de possível realização. Abaixo dos 2,33 poderia realizar na direção dos suportes 1,8 ou 1,59. Caso supere os 2,46 retomaria sinal de alta com projeções nos 2,86 ou 3,52. O IFR sobrecomprado alerta realizações se perder 2,33.</t>
  </si>
  <si>
    <t>MULT3 está em tendência de alta pelas médias de 21 e 200 dias, mas começa a dar sinal de possível realização. Abaixo dos 36,77 poderia realizar na direção dos suportes 29,12 ou 25,94. Caso supere os 38,03 retomaria sinal de alta com projeções nos 39,38 ou 45,72.</t>
  </si>
  <si>
    <t>NATU3 está em tendência de baixa pelas médias de 21 e 200 dias, mas começa a dar sinais de repiques de alta. Acima dos 7,14 teria sinal de repique altista mirando resistências nos 8,26 ou 9,39. Já uma perda dos 6,98 traria de volta o sinal de baixa projetando de 6,42 a 5,85.</t>
  </si>
  <si>
    <t>NFLX34 está em clara tendência de baixa pelas médias de 21 e 200 dias e segue em movimento de baixa. Abaixo dos 7,08 pode buscar suportes 6,63 ou 6,33. Teria sinal de repique altista fechando acima dos 7,28 mirando resistências em 7,58 ou 8,16.</t>
  </si>
  <si>
    <t>NIKE34 está em tendência de baixa pela média de 200 dias, a parece ter completado movimento de repique de alta de curto prazo e pode estar retomando o movimento baixista. Abaixo dos 93,53 pode seguir em queda na direção dos suportes 81,7 ou 77,21. Teria sinal de repique altista fechando acima dos 96,2 mirando resistências em 105,16 ou 119,66.</t>
  </si>
  <si>
    <t>ROXO34 está em tendência de baixa pela média de 200 dias, a parece ter completado movimento de repique de alta de curto prazo e pode estar retomando o movimento baixista. Abaixo dos 12,26 pode seguir em queda na direção dos suportes 10,45 ou 9,54. Teria sinal de repique altista fechando acima dos 12,67 mirando resistências em 13,37 ou 15,17.</t>
  </si>
  <si>
    <t>NVDC34 apesar de estar em tendência de alta no longo prazo pela média de 200 dias, no curto prazo está em realização. Abaixo dos 22,43 pode seguir em baixa no curto prazo mirando suportes em 21,36 ou 20,29. Teria sinal de retomada altista fechando acima dos 23,16 mirando resistências em 25,88 ou 28,01. O IFR sobrevendido alerta para recuperações se superar 23,16</t>
  </si>
  <si>
    <t>Oceanpact</t>
  </si>
  <si>
    <t>OPCT3 está em tendência de baixa pela média de 200 dias, a parece ter completado movimento de repique de alta de curto prazo e pode estar retomando o movimento baixista. Abaixo dos 9,51 pode seguir em queda na direção dos suportes 8,09 ou 7,21. Teria sinal de repique altista fechando acima dos 10,24 mirando resistências em 10,92 ou 12,66.</t>
  </si>
  <si>
    <t>O1KT34 apesar de estar em tendência de alta no longo prazo pela média de 200 dias, no curto prazo está em realização. Abaixo dos 46,21 pode seguir em baixa no curto prazo mirando suportes em 42,52 ou 38,83. Teria sinal de retomada altista fechando acima dos 49,7 mirando resistências em 58,14 ou 65,51.</t>
  </si>
  <si>
    <t>ONCO3 está em tendência de baixa pelas médias de 21 e 200 dias, mas começa a dar sinais de repiques de alta. Acima dos 1,09 teria sinal de repique altista mirando resistências nos 1,39 ou 1,64. Já uma perda dos 0,97 traria de volta o sinal de baixa projetando de 0,84 a 0,71.</t>
  </si>
  <si>
    <t>ORCL34 está em clara tendência de baixa pelas médias de 21 e 200 dias e segue em movimento de baixa. Abaixo dos 107,76 pode buscar suportes 100,65 ou 93,54. Teria sinal de repique altista fechando acima dos 114,5 mirando resistências em 130,76 ou 144,97.</t>
  </si>
  <si>
    <t>OBTC3 está em clara tendência de baixa pelas médias de 21 e 200 dias e segue em movimento de baixa. Abaixo dos 6,47 pode buscar suportes 5,85 ou 5,24. Teria sinal de repique altista fechando acima dos 7,1 mirando resistências em 8,45 ou 9,67.</t>
  </si>
  <si>
    <t>ORVR3 está em tendência de alta pelas médias de 21 e 200 dias, mas começa a dar sinal de possível realização. Abaixo dos 19,81 poderia realizar na direção dos suportes 16,08 ou 14,2. Caso supere os 20,65 retomaria sinal de alta com projeções nos 22,15 ou 25,9.</t>
  </si>
  <si>
    <t>PCAR3 está em tendência de alta no longo prazo, teve uma correção no curto prazo, mas pode estar retomando sinal de altas. Acima dos 2,95 pode buscar 3,85 ou 4,49. Abaixo dos 2,8 retomaria sinal de realização mirando suportes em 2,47 ou 2,15.</t>
  </si>
  <si>
    <t>PAGS34 está em tendência de alta pelas médias de 21 e 200 dias, mas começa a dar sinal de possível realização. Abaixo dos 11,06 poderia realizar na direção dos suportes 9,04 ou 8,3. Caso supere os 11,42 retomaria sinal de alta com projeções nos 12,89 ou 15,27. O IFR sobrecomprado alerta realizações se perder 11,06.</t>
  </si>
  <si>
    <t>PGMN3 está em tendência de alta pelas médias de 21 e 200 dias e vai mantendo sinal de força altista. Acima dos 5,13 pode buscar projeções nos 5,6 ou 7,03. Teria sinal de realização na perda dos 4,92 mirando os 3,27 ou 2,55.</t>
  </si>
  <si>
    <t>P2LT34 apesar de estar em tendência de alta no longo prazo pela média de 200 dias, no curto prazo está em realização. Abaixo dos 311,55 pode seguir em baixa no curto prazo mirando suportes em 295,49 ou 278,02. Teria sinal de retomada altista fechando acima dos 352,02 mirando resistências em 386,95 ou 443,48.</t>
  </si>
  <si>
    <t>P2AN34 apesar de estar em tendência de alta no longo prazo pela média de 200 dias, no curto prazo está em realização. Abaixo dos 28,79 pode seguir em baixa no curto prazo mirando suportes em 26,64 ou 24,49. Teria sinal de retomada altista fechando acima dos 31,73 mirando resistências em 35,74 ou 40,03. O IFR sobrevendido alerta para recuperações se superar 31,73</t>
  </si>
  <si>
    <t>PMAM3 está em clara tendência de baixa pelas médias de 21 e 200 dias e segue em movimento de baixa. Abaixo dos 0,37 pode buscar suportes 0,33 ou 0,28. Teria sinal de repique altista fechando acima dos 0,38 mirando resistências em 0,48 ou 0,57.</t>
  </si>
  <si>
    <t>PETR3 está em tendência de alta pelas médias de 21 e 200 dias e vai mantendo sinal de força altista. Acima dos 66,49 pode buscar projeções nos 75,43 ou 89,9. Teria sinal de realização na perda dos 64,43 mirando os 52,02 ou 47,54. O IFR sobrecomprado alerta realizações se perder 64,43.</t>
  </si>
  <si>
    <t>PETR4 está em tendência de alta pelas médias de 21 e 200 dias e vai mantendo sinal de força altista. Acima dos 59,68 pode buscar projeções nos 67,33 ou 79,71. Teria sinal de realização na perda dos 57,53 mirando os 47,3 ou 43,47. O padrão de volume favorece a alta. O IFR sobrecomprado alerta realizações se perder 57,53.</t>
  </si>
  <si>
    <t>RECV3 está em tendência de alta pelas médias de 21 e 200 dias e vai mantendo sinal de força altista. Acima dos 12,6 pode buscar projeções nos 13,91 ou 16,04. Teria sinal de realização na perda dos 12,24 mirando os 10,47 ou 9,81. O IFR sobrecomprado alerta realizações se perder 12,24.</t>
  </si>
  <si>
    <t>PRIO3 está em tendência de alta pelas médias de 21 e 200 dias e vai mantendo sinal de força altista. Acima dos 70,95 pode buscar projeções nos 78,28 ou 90,15. Teria sinal de realização na perda dos 68,6 mirando os 59,08 ou 55,41. O padrão de volume favorece a alta. O IFR sobrecomprado alerta realizações se perder 68,6.</t>
  </si>
  <si>
    <t>AUAU3 está em tendência de alta pelas médias de 21 e 200 dias e vai mantendo sinal de força altista. Acima dos 5,19 pode buscar projeções nos 5,91 ou 7,09. Teria sinal de realização na perda dos 4,89 mirando os 4,01 ou 3,64. O padrão de volume favorece a alta. O IFR sobrecomprado alerta realizações se perder 4,89.</t>
  </si>
  <si>
    <t>PINE4 está em tendência de alta pelas médias de 21 e 200 dias e vai mantendo sinal de força altista. Acima dos 16,2 pode buscar projeções nos 19,16 ou 23,95. Teria sinal de realização na perda dos 15,23 mirando os 11,41 ou 9,92. O padrão de volume favorece a alta. O IFR sobrecomprado alerta realizações se perder 15,23.</t>
  </si>
  <si>
    <t>PLPL3 está em clara tendência de baixa pelas médias de 21 e 200 dias e segue em movimento de baixa. Abaixo dos 7,1 pode buscar suportes 6,31 ou 5,41. Teria sinal de repique altista fechando acima dos 7,61 mirando resistências em 9,2 ou 10,98.</t>
  </si>
  <si>
    <t>PSSA3 está em tendência de alta pelas médias de 21 e 200 dias e vai mantendo sinal de força altista. Acima dos 53,97 pode buscar projeções nos 58,53 ou 65,92. Teria sinal de realização na perda dos 52,33 mirando os 46,58 ou 44,29. O IFR sobrecomprado alerta realizações se perder 52,33.</t>
  </si>
  <si>
    <t>PTBL3 está em tendência de alta pelas médias de 21 e 200 dias e vai mantendo sinal de força altista. Acima dos 2,66 pode buscar projeções nos 3,34 ou 4,44. Teria sinal de realização na perda dos 2,47 mirando os 1,55 ou 0,99.</t>
  </si>
  <si>
    <t>POSI3 está em tendência de alta pelas médias de 21 e 200 dias, mas começa a dar sinal de possível realização. Abaixo dos 4,51 poderia realizar na direção dos suportes 3,34 ou 2,79. Caso supere os 4,78 retomaria sinal de alta com projeções nos 5,09 ou 6,17.</t>
  </si>
  <si>
    <t>PRNR3 está em tendência de alta pelas médias de 21 e 200 dias e vai mantendo sinal de força altista. Acima dos 20,6 pode buscar projeções nos 22,96 ou 26,35. Teria sinal de realização na perda dos 19,94 mirando os 17,47 ou 15,77.</t>
  </si>
  <si>
    <t>PFRM3 está em tendência de alta pelas médias de 21 e 200 dias e vai mantendo sinal de força altista. Acima dos 9,45 pode buscar projeções nos 10,96 ou 13,41. Teria sinal de realização na perda dos 9,03 mirando os 7 ou 6,24. O padrão de volume favorece a alta. O IFR sobrecomprado alerta realizações se perder 9,03.</t>
  </si>
  <si>
    <t>Qualcomm Inc</t>
  </si>
  <si>
    <t>QCOM34</t>
  </si>
  <si>
    <t>QCOM34 apesar de estar em tendência de alta no longo prazo pela média de 200 dias, no curto prazo está em realização. Abaixo dos 71,33 pode seguir em baixa no curto prazo mirando suportes em 65,86 ou 60,4. Teria sinal de retomada altista fechando acima dos 74,89 mirando resistências em 89 ou 99,92.</t>
  </si>
  <si>
    <t>QUAL3 está em tendência de alta pelas médias de 21 e 200 dias, mas começa a dar sinal de possível realização. Abaixo dos 1,91 poderia realizar na direção dos suportes 1,52 ou 1,23. Caso supere os 2,08 retomaria sinal de alta com projeções nos 2,43 ou 2,99.</t>
  </si>
  <si>
    <t>LJQQ3 está em tendência de alta pelas médias de 21 e 200 dias, mas começa a dar sinal de possível realização. Abaixo dos 2,41 poderia realizar na direção dos suportes 1,22 ou 0,69. Caso supere os 2,58 retomaria sinal de alta com projeções nos 2,93 ou 3,98.</t>
  </si>
  <si>
    <t>RADL3 está em tendência de baixa pela média de 200 dias, a parece ter completado movimento de repique de alta de curto prazo e pode estar retomando o movimento baixista. Abaixo dos 20,45 pode seguir em queda na direção dos suportes 17,47 ou 15,72. Teria sinal de repique altista fechando acima dos 20,92 mirando resistências em 23,12 ou 26,61.</t>
  </si>
  <si>
    <t>RAIZ4 apesar de estar em tendência de baixa no longo prazo pela média de 200 dias, no curto prazo está com sinal de recuperação favorecendo repiques de alta. Acima dos 0,39 pode seguir repique altista na direção resistências nos 0,47 ou 0,6. Caso perca os 0,36 teria sinal de baixa projetando de 0,26 a 0,21.</t>
  </si>
  <si>
    <t>RAPT4 está em tendência de alta pelas médias de 21 e 200 dias e vai mantendo sinal de força altista. Acima dos 7,9 pode buscar projeções nos 9,91 ou 13,17. Teria sinal de realização na perda dos 7,24 mirando os 4,64 ou 3,63. O padrão de volume favorece a alta. O IFR sobrecomprado alerta realizações se perder 7,24.</t>
  </si>
  <si>
    <t>RDOR3 está em tendência de alta pelas médias de 21 e 200 dias, mas começa a dar sinal de possível realização. Abaixo dos 42,27 poderia realizar na direção dos suportes 36,45 ou 33,31. Caso supere os 43,43 retomaria sinal de alta com projeções nos 46,59 ou 52,85.</t>
  </si>
  <si>
    <t>RIAA3 está em tendência de alta pelas médias de 21 e 200 dias e vai mantendo sinal de força altista. Acima dos 10,18 pode buscar projeções nos 10,92 ou 13,56. Teria sinal de realização na perda dos 9,64 mirando os 6,64 ou 5,31. O padrão de volume favorece a alta. O IFR sobrecomprado alerta realizações se perder 9,64.</t>
  </si>
  <si>
    <t>ROMI3 está em tendência de alta pelas médias de 21 e 200 dias, mas começa a dar sinal de possível realização. Abaixo dos 7,15 poderia realizar na direção dos suportes 5,6 ou 4,89. Caso supere os 7,41 retomaria sinal de alta com projeções nos 7,88 ou 9,28.</t>
  </si>
  <si>
    <t>RAIL3 está em tendência de alta pelas médias de 21 e 200 dias, mas começa a dar sinal de possível realização. Abaixo dos 18,5 poderia realizar na direção dos suportes 14,72 ou 13,28. Caso supere os 19,37 retomaria sinal de alta com projeções nos 22,24 ou 26,89.</t>
  </si>
  <si>
    <t>SBSP3 está em tendência de alta pelas médias de 21 e 200 dias e vai mantendo sinal de força altista. Acima dos 32,31 pode buscar projeções nos 34,17 ou 38,94. Teria sinal de realização na perda dos 31,62 mirando os 26,44 ou 24,05. O padrão de volume favorece a alta.</t>
  </si>
  <si>
    <t>SAPR3 está em tendência de baixa pela média de 200 dias, a parece ter completado movimento de repique de alta de curto prazo e pode estar retomando o movimento baixista. Abaixo dos 8,61 pode seguir em queda na direção dos suportes 6,99 ou 5,87. Teria sinal de repique altista fechando acima dos 8,92 mirando resistências em 10,6 ou 12,83.</t>
  </si>
  <si>
    <t>SAPR4 está em tendência de alta pelas médias de 21 e 200 dias e vai mantendo sinal de força altista. Acima dos 7,71 pode buscar projeções nos 8,83 ou 10,34. Teria sinal de realização na perda dos 7,46 mirando os 6,38 ou 5,62.</t>
  </si>
  <si>
    <t>SAPR11 está em tendência de alta pelas médias de 21 e 200 dias e vai mantendo sinal de força altista. Acima dos 40 pode buscar projeções nos 45,94 ou 54,31. Teria sinal de realização na perda dos 38,46 mirando os 32,39 ou 28,2. O padrão de volume favorece a alta.</t>
  </si>
  <si>
    <t>SANB3 está em clara tendência de baixa pelas médias de 21 e 200 dias e segue em movimento de baixa. Abaixo dos 13,71 pode buscar suportes 13,26 ou 12,82. Teria sinal de repique altista fechando acima dos 14,45 mirando resistências em 15,15 ou 16,03.</t>
  </si>
  <si>
    <t>SANB4 está em clara tendência de baixa pelas médias de 21 e 200 dias e segue em movimento de baixa. Abaixo dos 14,01 pode buscar suportes 13,61 ou 13,13. Teria sinal de repique altista fechando acima dos 14,36 mirando resistências em 15,16 ou 16,11.</t>
  </si>
  <si>
    <t>SANB11 está em clara tendência de baixa pelas médias de 21 e 200 dias e segue em movimento de baixa. Abaixo dos 27,34 pode buscar suportes 26,41 ou 25,49. Teria sinal de repique altista fechando acima dos 28,84 mirando resistências em 30,33 ou 32,17.</t>
  </si>
  <si>
    <t>SMTO3 está em tendência de alta pelas médias de 21 e 200 dias, mas começa a dar sinal de possível realização. Abaixo dos 20,31 poderia realizar na direção dos suportes 17,11 ou 15,62. Caso supere os 21,91 retomaria sinal de alta com projeções nos 24,87 ou 29,67.</t>
  </si>
  <si>
    <t>SHUL4 está em tendência de alta pelas médias de 21 e 200 dias e vai mantendo sinal de força altista. Acima dos 5,08 pode buscar projeções nos 5,35 ou 6,06. Teria sinal de realização na perda dos 4,96 mirando os 4,2 ou 3,84.</t>
  </si>
  <si>
    <t>S1TX34 está em clara tendência de baixa pelas médias de 21 e 200 dias e segue em movimento de baixa. Abaixo dos 58,88 pode buscar suportes 49,39 ou 39,9. Teria sinal de repique altista fechando acima dos 63,76 mirando resistências em 89,59 ou 108,56. O IFR sobrevendido alerta para recuperações se superar 63,76</t>
  </si>
  <si>
    <t>SEER3 está em tendência de alta pelas médias de 21 e 200 dias, mas começa a dar sinal de possível realização. Abaixo dos 16,8 poderia realizar na direção dos suportes 12,73 ou 11,08. Caso supere os 18,06 retomaria sinal de alta com projeções nos 21,35 ou 26,68.</t>
  </si>
  <si>
    <t>CSNA3 está em clara tendência de baixa pelas médias de 21 e 200 dias e segue em movimento de baixa. Abaixo dos 5,76 pode buscar suportes 5,25 ou 4,76. Teria sinal de repique altista fechando acima dos 6,02 mirando resistências em 6,83 ou 7,8.</t>
  </si>
  <si>
    <t>SIMH3 está em tendência de alta pelas médias de 21 e 200 dias e vai mantendo sinal de força altista. Acima dos 15,31 pode buscar projeções nos 17,27 ou 23,42. Teria sinal de realização na perda dos 14,41 mirando os 7,31 ou 4,23.</t>
  </si>
  <si>
    <t>SKHY34 está em clara tendência de baixa pelas médias de 21 e 200 dias e segue em movimento de baixa. Abaixo dos 43,18 pode buscar suportes 36,37 ou 29,57. Teria sinal de repique altista fechando acima dos 45,13 mirando resistências em 65,2 ou 78,8. O IFR sobrevendido alerta para recuperações se superar 45,13</t>
  </si>
  <si>
    <t>SLCE3 apesar de estar em tendência de alta no longo prazo pela média de 200 dias, no curto prazo está em realização. Abaixo dos 16,52 pode seguir em baixa no curto prazo mirando suportes em 16,02 ou 15,53. Teria sinal de retomada altista fechando acima dos 17,38 mirando resistências em 18,12 ou 19,1.</t>
  </si>
  <si>
    <t>SMFT3 está em tendência de alta pelas médias de 21 e 200 dias e vai mantendo sinal de força altista. Acima dos 25,43 pode buscar projeções nos 30,91 ou 39,79. Teria sinal de realização na perda dos 24,01 mirando os 16,55 ou 13,8. O IFR sobrecomprado alerta realizações se perder 24,01.</t>
  </si>
  <si>
    <t>SPCX34 está em clara tendência de baixa pelas médias de 21 e 200 dias e segue em movimento de baixa. Abaixo dos 47,49 pode buscar suportes 44,09 ou 40,7. Teria sinal de repique altista fechando acima dos 50,35 mirando resistências em 58,47 ou 65,25.</t>
  </si>
  <si>
    <t>STOC34 está em tendência de baixa pela média de 200 dias, a parece ter completado movimento de repique de alta de curto prazo e pode estar retomando o movimento baixista. Abaixo dos 56,4 pode seguir em queda na direção dos suportes 46,87 ou 42,13. Teria sinal de repique altista fechando acima dos 58,95 mirando resistências em 62,19 ou 71,65.</t>
  </si>
  <si>
    <t>M2ST34 está em clara tendência de baixa pelas médias de 21 e 200 dias e segue em movimento de baixa. Abaixo dos 9,71 pode buscar suportes 8,78 ou 7,86. Teria sinal de repique altista fechando acima dos 10,64 mirando resistências em 12,69 ou 14,53.</t>
  </si>
  <si>
    <t>SUZB3 está em tendência de baixa pelas médias de 21 e 200 dias, mas começa a dar sinais de repiques de alta. Acima dos 43,52 teria sinal de repique altista mirando resistências nos 48,69 ou 53,68. Já uma perda dos 42,3 traria de volta o sinal de baixa projetando de 40,6 a 38,1.</t>
  </si>
  <si>
    <t>SYNE3 está em clara tendência de baixa pelas médias de 21 e 200 dias e segue em movimento de baixa. Abaixo dos 3,7 pode buscar suportes 3,45 ou 3,24. Teria sinal de repique altista fechando acima dos 3,83 mirando resistências em 4,11 ou 4,51.</t>
  </si>
  <si>
    <t>TAEE4 está em tendência de alta pelas médias de 21 e 200 dias, mas começa a dar sinal de possível realização. Abaixo dos 14,87 poderia realizar na direção dos suportes 13,41 ou 12,69. Caso supere os 15,11 retomaria sinal de alta com projeções nos 15,71 ou 17,13.</t>
  </si>
  <si>
    <t>TAEE11 está em tendência de alta pelas médias de 21 e 200 dias, mas começa a dar sinal de possível realização. Abaixo dos 44,25 poderia realizar na direção dos suportes 39,77 ou 37,56. Caso supere os 45,01 retomaria sinal de alta com projeções nos 46,91 ou 51,32.</t>
  </si>
  <si>
    <t>TSMC34 apesar de estar em tendência de alta no longo prazo pela média de 200 dias, no curto prazo está em realização. Abaixo dos 257,49 pode seguir em baixa no curto prazo mirando suportes em 241,47 ou 225,45. Teria sinal de retomada altista fechando acima dos 268,07 mirando resistências em 309,32 ou 341,35. O IFR sobrevendido alerta para recuperações se superar 268,07</t>
  </si>
  <si>
    <t>TASA4 está em tendência de alta pelas médias de 21 e 200 dias e vai mantendo sinal de força altista. Acima dos 8,45 pode buscar projeções nos 10,06 ou 11,7. Teria sinal de realização na perda dos 8,18 mirando os 7,4 ou 6,57.</t>
  </si>
  <si>
    <t>TGMA3 está em tendência de alta pelas médias de 21 e 200 dias e vai mantendo sinal de força altista. Acima dos 48,31 pode buscar projeções nos 56,59 ou 70. Teria sinal de realização na perda dos 47,06 mirando os 34,9 ou 30,75. O IFR sobrecomprado alerta realizações se perder 47,06.</t>
  </si>
  <si>
    <t>VIVT3 apesar de estar em tendência de baixa no longo prazo pela média de 200 dias, no curto prazo está com sinal de recuperação favorecendo repiques de alta. Acima dos 32,45 pode seguir repique altista na direção resistências nos 34,41 ou 37,59. Caso perca os 31,12 teria sinal de baixa projetando de 29,27 a 28,28.</t>
  </si>
  <si>
    <t>TEND3 está em clara tendência de baixa pelas médias de 21 e 200 dias e segue em movimento de baixa. Abaixo dos 25,8 pode buscar suportes 23,88 ou 21,96. Teria sinal de repique altista fechando acima dos 28,27 mirando resistências em 32,01 ou 35,84.</t>
  </si>
  <si>
    <t>TSLA34 está em clara tendência de baixa pelas médias de 21 e 200 dias e segue em movimento de baixa. Abaixo dos 55,42 pode buscar suportes 53,13 ou 50,85. Teria sinal de repique altista fechando acima dos 59,41 mirando resistências em 62,8 ou 67,36.</t>
  </si>
  <si>
    <t>GSGI34 está em clara tendência de baixa pelas médias de 21 e 200 dias e segue em movimento de baixa. Abaixo dos 144,71 pode buscar suportes 138,36 ou 132,02. Teria sinal de repique altista fechando acima dos 153,59 mirando resistências em 165,24 ou 177,92.</t>
  </si>
  <si>
    <t>TIMS3 apesar de estar em tendência de baixa no longo prazo pela média de 200 dias, no curto prazo está com sinal de recuperação favorecendo repiques de alta. Acima dos 18,93 pode seguir repique altista na direção resistências nos 20,05 ou 21,37. Caso perca os 17,9 teria sinal de baixa projetando de 17,23 a 16,57.</t>
  </si>
  <si>
    <t>TOTS3 está em tendência de alta pelas médias de 21 e 200 dias e vai mantendo sinal de força altista. Acima dos 40,49 pode buscar projeções nos 42,71 ou 48,59. Teria sinal de realização na perda dos 39,35 mirando os 33,19 ou 30,24.</t>
  </si>
  <si>
    <t>TFCO4 está em tendência de baixa pelas médias de 21 e 200 dias, mas começa a dar sinais de repiques de alta. Acima dos 13,96 teria sinal de repique altista mirando resistências nos 16,18 ou 18,26. Já uma perda dos 12,81 traria de volta o sinal de baixa projetando de 11,76 a 10,72.</t>
  </si>
  <si>
    <t>TRIS3 está em tendência de alta pelas médias de 21 e 200 dias e vai mantendo sinal de força altista. Acima dos 6,43 pode buscar projeções nos 6,88 ou 8,17. Teria sinal de realização na perda dos 6,24 mirando os 4,78 ou 4,13.</t>
  </si>
  <si>
    <t>TUPY3 está em tendência de alta pelas médias de 21 e 200 dias, mas começa a dar sinal de possível realização. Abaixo dos 19,43 poderia realizar na direção dos suportes 15,67 ou 14,13. Caso supere os 20,65 retomaria sinal de alta com projeções nos 23,72 ou 28,7.</t>
  </si>
  <si>
    <t>U1BE34 está em clara tendência de baixa pelas médias de 21 e 200 dias e segue em movimento de baixa. Abaixo dos 88,34 pode buscar suportes 84,8 ou 82,26. Teria sinal de repique altista fechando acima dos 92,99 mirando resistências em 98,05 ou 106,24.</t>
  </si>
  <si>
    <t>UGPA3 está em tendência de alta pelas médias de 21 e 200 dias e vai mantendo sinal de força altista. Acima dos 41 pode buscar projeções nos 44,02 ou 48,91. Teria sinal de realização na perda dos 38,6 mirando os 36,11 ou 34,59.</t>
  </si>
  <si>
    <t>FIQE3 está em tendência de alta pelas médias de 21 e 200 dias e vai mantendo sinal de força altista. Acima dos 6,32 pode buscar projeções nos 7,19 ou 8,6. Teria sinal de realização na perda dos 6,07 mirando os 4,91 ou 4,47. O padrão de volume favorece a alta. O IFR sobrecomprado alerta realizações se perder 6,07.</t>
  </si>
  <si>
    <t>UNIP6 está em tendência de baixa pela média de 200 dias, a parece ter completado movimento de repique de alta de curto prazo e pode estar retomando o movimento baixista. Abaixo dos 59,4 pode seguir em queda na direção dos suportes 55,73 ou 53,79. Teria sinal de repique altista fechando acima dos 62 mirando resistências em 65,87 ou 72,14.</t>
  </si>
  <si>
    <t>USIM3 está em tendência de baixa pelas médias de 21 e 200 dias, mas começa a dar sinais de repiques de alta. Acima dos 6,58 teria sinal de repique altista mirando resistências nos 7,36 ou 8,06. Já uma perda dos 6,22 traria de volta o sinal de baixa projetando de 5,86 a 5,51.</t>
  </si>
  <si>
    <t>USIM5 está em clara tendência de baixa pelas médias de 21 e 200 dias e segue em movimento de baixa. Abaixo dos 6,62 pode buscar suportes 6,24 ou 5,87. Teria sinal de repique altista fechando acima dos 6,84 mirando resistências em 7,83 ou 8,57.</t>
  </si>
  <si>
    <t>VALE3 está em clara tendência de baixa pelas médias de 21 e 200 dias e segue em movimento de baixa. Abaixo dos 65,72 pode buscar suportes 63,01 ou 60,3. Teria sinal de repique altista fechando acima dos 67,37 mirando resistências em 74,49 ou 79,9. O IFR sobrevendido alerta para recuperações se superar 67,37</t>
  </si>
  <si>
    <t>VLID3 está em tendência de alta pelas médias de 21 e 200 dias e vai mantendo sinal de força altista. Acima dos 19,14 pode buscar projeções nos 20,49 ou 22,62. Teria sinal de realização na perda dos 18,69 mirando os 17,03 ou 15,96.</t>
  </si>
  <si>
    <t>VAMO3 está em tendência de alta pelas médias de 21 e 200 dias e vai mantendo sinal de força altista. Acima dos 5,76 pode buscar projeções nos 6,97 ou 9,23. Teria sinal de realização na perda dos 5,45 mirando os 3,31 ou 2,17.</t>
  </si>
  <si>
    <t>VBBR3 está em tendência de alta no longo prazo, teve uma correção no curto prazo, mas pode estar retomando sinal de altas. Acima dos 37,04 pode buscar 41,27 ou 44,62. Abaixo dos 35,84 retomaria sinal de realização mirando suportes em 34,16 ou 32,48.</t>
  </si>
  <si>
    <t>VTRU3 está em tendência de alta pelas médias de 21 e 200 dias e vai mantendo sinal de força altista. Acima dos 20,1 pode buscar projeções nos 23,72 ou 29,58. Teria sinal de realização na perda dos 19,06 mirando os 14,24 ou 12,42. O IFR sobrecomprado alerta realizações se perder 19,06.</t>
  </si>
  <si>
    <t>VIVA3 está em tendência de alta pelas médias de 21 e 200 dias, mas começa a dar sinal de possível realização. Abaixo dos 26,45 poderia realizar na direção dos suportes 21,21 ou 18,49. Caso supere os 27,96 retomaria sinal de alta com projeções nos 29,99 ou 35,41.</t>
  </si>
  <si>
    <t>VVEO3 está em tendência de baixa pela média de 200 dias, a parece ter completado movimento de repique de alta de curto prazo e pode estar retomando o movimento baixista. Abaixo dos 0,94 pode seguir em queda na direção dos suportes 0,73 ou 0,62. Teria sinal de repique altista fechando acima dos 1,07 mirando resistências em 1,28 ou 1,62.</t>
  </si>
  <si>
    <t>VULC3 está em tendência de baixa pela média de 200 dias, a parece ter completado movimento de repique de alta de curto prazo e pode estar retomando o movimento baixista. Abaixo dos 14,87 pode seguir em queda na direção dos suportes 13,17 ou 12,11. Teria sinal de repique altista fechando acima dos 15,39 mirando resistências em 16,6 ou 18,71.</t>
  </si>
  <si>
    <t>DISB34 está em tendência de alta pelas médias de 21 e 200 dias, mas começa a dar sinal de possível realização. Abaixo dos 37,22 poderia realizar na direção dos suportes 33,5 ou 32,05. Caso supere os 38,18 retomaria sinal de alta com projeções nos 41,07 ou 45,75.</t>
  </si>
  <si>
    <t>WEGE3 apesar de estar em tendência de alta no longo prazo pela média de 200 dias, no curto prazo está em realização. Abaixo dos 47,69 pode seguir em baixa no curto prazo mirando suportes em 46,13 ou 44,58. Teria sinal de retomada altista fechando acima dos 49,32 mirando resistências em 52,71 ou 55,81. O IFR sobrevendido alerta para recuperações se superar 49,32</t>
  </si>
  <si>
    <t>W1DC34 está em clara tendência de baixa pelas médias de 21 e 200 dias e segue em movimento de baixa. Abaixo dos 1694,2 pode buscar suportes 1460,38 ou 1226,56. Teria sinal de repique altista fechando acima dos 1832,63 mirando resistências em 2450,89 ou 2918,52. O IFR sobrevendido alerta para recuperações se superar 1832,63</t>
  </si>
  <si>
    <t>WIZC3 está em tendência de alta pelas médias de 21 e 200 dias, mas começa a dar sinal de possível realização. Abaixo dos 8,76 poderia realizar na direção dos suportes 7,67 ou 7,21. Caso supere os 9,13 retomaria sinal de alta com projeções nos 10,03 ou 11,49.</t>
  </si>
  <si>
    <t>YDUQ3 está em tendência de alta pelas médias de 21 e 200 dias e vai mantendo sinal de força altista. Acima dos 13,71 pode buscar projeções nos 14,87 ou 17,81. Teria sinal de realização na perda dos 13,15 mirando os 10,11 ou 8,63.</t>
  </si>
  <si>
    <t>Z2SC34 apesar de estar em tendência de alta no longo prazo pela média de 200 dias, no curto prazo está em realização. Abaixo dos 34,63 pode seguir em baixa no curto prazo mirando suportes em 32,88 ou 30,97. Teria sinal de retomada altista fechando acima dos 35,51 mirando resistências em 39,05 ou 42,86.</t>
  </si>
  <si>
    <t>BREW11 está em tendência de alta pelas médias de 21 e 200 dias e vai mantendo sinal de força altista. Acima dos 167,85 pode buscar projeções nos 173,54 ou 191,4. Teria sinal de realização na perda dos 165,71 mirando os 144,64 ou 135,7. O padrão de volume favorece a alta.</t>
  </si>
  <si>
    <t>BCIC11 está em tendência de alta pelas médias de 21 e 200 dias e vai mantendo sinal de força altista. Acima dos 155,65 pode buscar projeções nos 162,37 ou 179,29. Teria sinal de realização na perda dos 155,65 mirando os 134,98 ou 126,51. O padrão de volume favorece a alta.</t>
  </si>
  <si>
    <t>BDEF11 está em tendência de alta pelas médias de 21 e 200 dias e vai mantendo sinal de força altista. Acima dos 189,26 pode buscar projeções nos 197,6 ou 218,34. Teria sinal de realização na perda dos 185,68 mirando os 164,04 ou 153,66. O padrão de volume favorece a alta.</t>
  </si>
  <si>
    <t>DOLA11 apesar de estar em tendência de alta no longo prazo pela média de 200 dias, no curto prazo está em realização. Abaixo dos 10,11 pode seguir em baixa no curto prazo mirando suportes em 9,88 ou 9,7. Teria sinal de retomada altista fechando acima dos 10,16 mirando resistências em 10,44 ou 10,78.</t>
  </si>
  <si>
    <t>BBOV11 está em tendência de alta pelas médias de 21 e 200 dias e vai mantendo sinal de força altista. Acima dos 108,53 pode buscar projeções nos 111,5 ou 121,45. Teria sinal de realização na perda dos 107,37 mirando os 95,39 ou 90,41. O padrão de volume favorece a alta.</t>
  </si>
  <si>
    <t>Btc iShares Core MSCI Europe ETF</t>
  </si>
  <si>
    <t>BIEU39</t>
  </si>
  <si>
    <t>BIEU39 está em tendência de alta pelas médias de 21 e 200 dias e vai mantendo sinal de força altista. Acima dos 66,18 pode buscar projeções nos 69,96 ou 76,08. Teria sinal de realização na perda dos 62,6 mirando os 60,06 ou 58,16. O padrão de volume favorece a alta. O IFR sobrecomprado alerta realizações se perder 62,6.</t>
  </si>
  <si>
    <t>BTG Div Real</t>
  </si>
  <si>
    <t>DOLB11</t>
  </si>
  <si>
    <t>DOLB11 apesar de estar em tendência de alta no longo prazo pela média de 200 dias, no curto prazo está em realização. Abaixo dos 96,3 pode seguir em baixa no curto prazo mirando suportes em 93,42 ou 91,64. Teria sinal de retomada altista fechando acima dos 96,67 mirando resistências em 99,18 ou 102,73.</t>
  </si>
  <si>
    <t>BTG S&amp;P 500</t>
  </si>
  <si>
    <t>SPXB11</t>
  </si>
  <si>
    <t>SPXB11 apesar de estar em tendência de alta no longo prazo pela média de 200 dias, no curto prazo está em realização. Abaixo dos 16,91 pode seguir em baixa no curto prazo mirando suportes em 16,57 ou 16,24. Teria sinal de retomada altista fechando acima dos 17,54 mirando resistências em 17,98 ou 18,64.</t>
  </si>
  <si>
    <t>SPBZ11 apesar de estar em tendência de alta no longo prazo pela média de 200 dias, no curto prazo está em realização. Abaixo dos 123,18 pode seguir em baixa no curto prazo mirando suportes em 120,09 ou 118,34. Teria sinal de retomada altista fechando acima dos 124,35 mirando resistências em 125,75 ou 129,24.</t>
  </si>
  <si>
    <t>AUVP11 está em tendência de alta pelas médias de 21 e 200 dias e vai mantendo sinal de força altista. Acima dos 153,91 pode buscar projeções nos 169,64 ou 195,1. Teria sinal de realização na perda dos 149,84 mirando os 128,45 ou 120,58. O IFR sobrecomprado alerta realizações se perder 149,84.</t>
  </si>
  <si>
    <t>BOVB11 está em tendência de alta pelas médias de 21 e 200 dias e vai mantendo sinal de força altista. Acima dos 215,38 pode buscar projeções nos 233,17 ou 261,96. Teria sinal de realização na perda dos 209,62 mirando os 186,59 ou 177,69.</t>
  </si>
  <si>
    <t>COIN11 apesar de estar em tendência de alta no longo prazo pela média de 200 dias, no curto prazo está em realização. Abaixo dos 42,47 pode seguir em baixa no curto prazo mirando suportes em 40,85 ou 39,23. Teria sinal de retomada altista fechando acima dos 44,4 mirando resistências em 47,71 ou 50,94.</t>
  </si>
  <si>
    <t>SPYI11 apesar de estar em tendência de alta no longo prazo pela média de 200 dias, no curto prazo está em realização. Abaixo dos 104,89 pode seguir em baixa no curto prazo mirando suportes em 103,12 ou 101,36. Teria sinal de retomada altista fechando acima dos 108,4 mirando resistências em 110,59 ou 114,11.</t>
  </si>
  <si>
    <t>XBCI11 está em clara tendência de baixa pelas médias de 21 e 200 dias e segue em movimento de baixa. Abaixo dos 89,48 pode buscar suportes 84,49 ou 79,5. Teria sinal de repique altista fechando acima dos 93,98 mirando resistências em 105,62 ou 115,59.</t>
  </si>
  <si>
    <t>QQQI11 apesar de estar em tendência de alta no longo prazo pela média de 200 dias, no curto prazo está em realização. Abaixo dos 92,54 pode seguir em baixa no curto prazo mirando suportes em 90,08 ou 87,62. Teria sinal de retomada altista fechando acima dos 95,29 mirando resistências em 100,5 ou 105,41. O IFR sobrevendido alerta para recuperações se superar 95,29</t>
  </si>
  <si>
    <t>BITH11 apesar de estar em tendência de alta no longo prazo pela média de 200 dias, no curto prazo está em realização. Abaixo dos 89,75 pode seguir em baixa no curto prazo mirando suportes em 85,82 ou 81,89. Teria sinal de retomada altista fechando acima dos 94,13 mirando resistências em 102,46 ou 110,31.</t>
  </si>
  <si>
    <t>ETHE11 apesar de estar em tendência de alta no longo prazo pela média de 200 dias, no curto prazo está em realização. Abaixo dos 34,01 pode seguir em baixa no curto prazo mirando suportes em 31,6 ou 29,2. Teria sinal de retomada altista fechando acima dos 36,38 mirando resistências em 41,79 ou 46,59.</t>
  </si>
  <si>
    <t>HASH11 apesar de estar em tendência de alta no longo prazo pela média de 200 dias, no curto prazo está em realização. Abaixo dos 51,86 pode seguir em baixa no curto prazo mirando suportes em 49,45 ou 47,05. Teria sinal de retomada altista fechando acima dos 54,18 mirando resistências em 59,64 ou 64,44.</t>
  </si>
  <si>
    <t>CHIP11 apesar de estar em tendência de alta no longo prazo pela média de 200 dias, no curto prazo está em realização. Abaixo dos 33,6 pode seguir em baixa no curto prazo mirando suportes em 31,33 ou 29,07. Teria sinal de retomada altista fechando acima dos 34,8 mirando resistências em 40,93 ou 45,45. O IFR sobrevendido alerta para recuperações se superar 34,8</t>
  </si>
  <si>
    <t>HODL11 apesar de estar em tendência de alta no longo prazo pela média de 200 dias, no curto prazo está em realização. Abaixo dos 67,5 pode seguir em baixa no curto prazo mirando suportes em 64,58 ou 61,66. Teria sinal de retomada altista fechando acima dos 70,57 mirando resistências em 76,94 ou 82,77.</t>
  </si>
  <si>
    <t>USDB11 está em clara tendência de baixa pelas médias de 21 e 200 dias e segue em movimento de baixa. Abaixo dos 95,1 pode buscar suportes 92,65 ou 90,84. Teria sinal de repique altista fechando acima dos 96,4 mirando resistências em 98,49 ou 102,09.</t>
  </si>
  <si>
    <t>WRLD11 apesar de estar em tendência de alta no longo prazo pela média de 200 dias, no curto prazo está em realização. Abaixo dos 143,21 pode seguir em baixa no curto prazo mirando suportes em 140,8 ou 138,39. Teria sinal de retomada altista fechando acima dos 146,17 mirando resistências em 151 ou 155,81.</t>
  </si>
  <si>
    <t>BTER11 apesar de estar em tendência de baixa no longo prazo pela média de 200 dias, no curto prazo está com sinal de recuperação favorecendo repiques de alta. Acima dos 24,02 pode seguir repique altista na direção resistências nos 25,99 ou 29,17. Caso perca os 23,71 teria sinal de baixa projetando de 20,83 a 19,23. O padrão de volume favorece a alta.</t>
  </si>
  <si>
    <t>GPUS11 apesar de estar em tendência de alta no longo prazo pela média de 200 dias, no curto prazo está em realização. Abaixo dos 116,21 pode seguir em baixa no curto prazo mirando suportes em 113,75 ou 111,3. Teria sinal de retomada altista fechando acima dos 119,47 mirando resistências em 124,14 ou 129,04.</t>
  </si>
  <si>
    <t>UTLL11 está em tendência de alta pelas médias de 21 e 200 dias e vai mantendo sinal de força altista. Acima dos 142,27 pode buscar projeções nos 146,6 ou 161,98. Teria sinal de realização na perda dos 140,25 mirando os 121,7 ou 114.</t>
  </si>
  <si>
    <t>VWRA11 apesar de estar em tendência de alta no longo prazo pela média de 200 dias, no curto prazo está em realização. Abaixo dos 110,03 pode seguir em baixa no curto prazo mirando suportes em 108,18 ou 106,33. Teria sinal de retomada altista fechando acima dos 112,64 mirando resistências em 116,01 ou 119,7.</t>
  </si>
  <si>
    <t>BTLT39 está em clara tendência de baixa pelas médias de 21 e 200 dias e segue em movimento de baixa. Abaixo dos 26,88 pode buscar suportes 25,42 ou 24,46. Teria sinal de repique altista fechando acima dos 27,25 mirando resistências em 28,51 ou 30,41.</t>
  </si>
  <si>
    <t>IBIT39 apesar de estar em tendência de alta no longo prazo pela média de 200 dias, no curto prazo está em realização. Abaixo dos 75,68 pode seguir em baixa no curto prazo mirando suportes em 72,49 ou 69,3. Teria sinal de retomada altista fechando acima dos 79,11 mirando resistências em 86 ou 92,37.</t>
  </si>
  <si>
    <t>BOVA11 está em tendência de alta pelas médias de 21 e 200 dias e vai mantendo sinal de força altista. Acima dos 203,19 pode buscar projeções nos 207 ou 224,5. Teria sinal de realização na perda dos 200,17 mirando os 178,68 ou 169,92.</t>
  </si>
  <si>
    <t>EWBZ11 está em tendência de alta pelas médias de 21 e 200 dias e vai mantendo sinal de força altista. Acima dos 150,67 pode buscar projeções nos 156,1 ou 173,42. Teria sinal de realização na perda dos 148,75 mirando os 128,07 ou 119,4. O padrão de volume favorece a alta.</t>
  </si>
  <si>
    <t>BIAU39 está em clara tendência de baixa pelas médias de 21 e 200 dias e segue em movimento de baixa. Abaixo dos 99,05 pode buscar suportes 95,78 ou 92,29. Teria sinal de repique altista fechando acima dos 100,15 mirando resistências em 107,05 ou 114,01.</t>
  </si>
  <si>
    <t>BEWY39 está em clara tendência de baixa pelas médias de 21 e 200 dias e segue em movimento de baixa. Abaixo dos 94,94 pode buscar suportes 85,32 ou 75,7. Teria sinal de repique altista fechando acima dos 99,95 mirando resistências em 126,06 ou 145,29. O IFR sobrevendido alerta para recuperações se superar 99,95</t>
  </si>
  <si>
    <t>IVVB11 apesar de estar em tendência de alta no longo prazo pela média de 200 dias, no curto prazo está em realização. Abaixo dos 432,2 pode seguir em baixa no curto prazo mirando suportes em 424,34 ou 416,49. Teria sinal de retomada altista fechando acima dos 445,7 mirando resistências em 457,62 ou 473,32.</t>
  </si>
  <si>
    <t>BSLV39 está em clara tendência de baixa pelas médias de 21 e 200 dias e segue em movimento de baixa. Abaixo dos 86,5 pode buscar suportes 84,08 ou 78,04. Teria sinal de repique altista fechando acima dos 88,63 mirando resistências em 103,6 ou 115,66.</t>
  </si>
  <si>
    <t>SMAL11 está em tendência de alta pelas médias de 21 e 200 dias e vai mantendo sinal de força altista. Acima dos 132,68 pode buscar projeções nos 139,8 ou 159,43. Teria sinal de realização na perda dos 123 mirando os 108,03 ou 98,21.</t>
  </si>
  <si>
    <t>DIVD11 está em tendência de alta pelas médias de 21 e 200 dias e vai mantendo sinal de força altista. Acima dos 71,76 pode buscar projeções nos 77,66 ou 87,21. Teria sinal de realização na perda dos 69,59 mirando os 62,21 ou 59,25. O padrão de volume favorece a alta.</t>
  </si>
  <si>
    <t>BOVV11 está em tendência de alta pelas médias de 21 e 200 dias e vai mantendo sinal de força altista. Acima dos 213,07 pode buscar projeções nos 218 ou 236,84. Teria sinal de realização na perda dos 210,98 mirando os 187,5 ou 178,07.</t>
  </si>
  <si>
    <t>DIVO11 está em tendência de alta pelas médias de 21 e 200 dias e vai mantendo sinal de força altista. Acima dos 145,89 pode buscar projeções nos 148,71 ou 161,01. Teria sinal de realização na perda dos 144,16 mirando os 128,8 ou 122,64.</t>
  </si>
  <si>
    <t>FIND11 está em tendência de alta pelas médias de 21 e 200 dias, mas começa a dar sinal de possível realização. Abaixo dos 218 poderia realizar na direção dos suportes 186,45 ou 171,75. Caso supere os 221,65 retomaria sinal de alta com projeções nos 234 ou 263,38.</t>
  </si>
  <si>
    <t>MATB11 está em clara tendência de baixa pelas médias de 21 e 200 dias e segue em movimento de baixa. Abaixo dos 60,84 pode buscar suportes 58,84 ou 56,84. Teria sinal de repique altista fechando acima dos 62,42 mirando resistências em 67,3 ou 71,29.</t>
  </si>
  <si>
    <t>SMAC11 está em tendência de alta pelas médias de 21 e 200 dias e vai mantendo sinal de força altista. Acima dos 69,07 pode buscar projeções nos 72,76 ou 83,01. Teria sinal de realização na perda dos 67,18 mirando os 56,16 ou 51,03. O padrão de volume favorece a alta.</t>
  </si>
  <si>
    <t>SPXR11 apesar de estar em tendência de alta no longo prazo pela média de 200 dias, no curto prazo está em realização. Abaixo dos 74,78 pode seguir em baixa no curto prazo mirando suportes em 73,79 ou 72,8. Teria sinal de retomada altista fechando acima dos 76,94 mirando resistências em 77,98 ou 79,95.</t>
  </si>
  <si>
    <t>SPXI11 apesar de estar em tendência de alta no longo prazo pela média de 200 dias, no curto prazo está em realização. Abaixo dos 52,66 pode seguir em baixa no curto prazo mirando suportes em 51,72 ou 50,78. Teria sinal de retomada altista fechando acima dos 54,29 mirando resistências em 55,69 ou 57,56.</t>
  </si>
  <si>
    <t>TECK11 apesar de estar em tendência de alta no longo prazo pela média de 200 dias, no curto prazo está em realização. Abaixo dos 121,72 pode seguir em baixa no curto prazo mirando suportes em 118,73 ou 115,75. Teria sinal de retomada altista fechando acima dos 126,57 mirando resistências em 131,37 ou 137,33.</t>
  </si>
  <si>
    <t>UTLI11 apesar de estar em tendência de baixa no longo prazo pela média de 200 dias, no curto prazo está com sinal de recuperação favorecendo repiques de alta. Acima dos 59,31 pode seguir repique altista na direção resistências nos 61,13 ou 67,76. Caso perca os 58,69 teria sinal de baixa projetando de 50,39 a 47,07.</t>
  </si>
  <si>
    <t>Nu Ibov Div</t>
  </si>
  <si>
    <t>NSDV11</t>
  </si>
  <si>
    <t>NSDV11 está em tendência de alta pelas médias de 21 e 200 dias e vai mantendo sinal de força altista. Acima dos 168,15 pode buscar projeções nos 175 ou 189,37. Teria sinal de realização na perda dos 166,51 mirando os 151,74 ou 144,55.</t>
  </si>
  <si>
    <t>Nu Rend Ibov</t>
  </si>
  <si>
    <t>NDIV11</t>
  </si>
  <si>
    <t>NDIV11 está em tendência de alta pelas médias de 21 e 200 dias e vai mantendo sinal de força altista. Acima dos 133,7 pode buscar projeções nos 138,74 ou 150,12. Teria sinal de realização na perda dos 131,85 mirando os 120,32 ou 114,62. O padrão de volume favorece a alta.</t>
  </si>
  <si>
    <t>HIGH11 está em tendência de alta pelas médias de 21 e 200 dias e vai mantendo sinal de força altista. Acima dos 107,59 pode buscar projeções nos 116,22 ou 137,71. Teria sinal de realização na perda dos 104,52 mirando os 81,44 ou 70,69. O padrão de volume favorece a alta.</t>
  </si>
  <si>
    <t>LVOL11 está em tendência de alta pelas médias de 21 e 200 dias e vai mantendo sinal de força altista. Acima dos 154,45 pode buscar projeções nos 157,24 ou 169,35. Teria sinal de realização na perda dos 153,04 mirando os 137,64 ou 131,58. O padrão de volume favorece a alta.</t>
  </si>
  <si>
    <t>IBOB11 está em tendência de alta pelas médias de 21 e 200 dias e vai mantendo sinal de força altista. Acima dos 169,94 pode buscar projeções nos 173,6 ou 188,3. Teria sinal de realização na perda dos 168,41 mirando os 149,8 ou 142,44. O padrão de volume favorece a alta.</t>
  </si>
  <si>
    <t>PIBB11 está em tendência de alta pelas médias de 21 e 200 dias e vai mantendo sinal de força altista. Acima dos 370 pode buscar projeções nos 380 ou 413,68. Teria sinal de realização na perda dos 367,12 mirando os 325,5 ou 308,65. O padrão de volume favorece a alta.</t>
  </si>
  <si>
    <t>QBTC11 apesar de estar em tendência de alta no longo prazo pela média de 200 dias, no curto prazo está em realização. Abaixo dos 24,18 pode seguir em baixa no curto prazo mirando suportes em 23,21 ou 22,25. Teria sinal de retomada altista fechando acima dos 25,18 mirando resistências em 27,3 ou 29,22.</t>
  </si>
  <si>
    <t>Rbinvestoetf</t>
  </si>
  <si>
    <t>QLBR11</t>
  </si>
  <si>
    <t>QLBR11 está em tendência de alta pelas médias de 21 e 200 dias e vai mantendo sinal de força altista. Acima dos 141 pode buscar projeções nos 146,7 ou 166,13. Teria sinal de realização na perda dos 137,29 mirando os 115,25 ou 105,53. O padrão de volume favorece a alta.</t>
  </si>
  <si>
    <t>ACWI11 apesar de estar em tendência de alta no longo prazo pela média de 200 dias, no curto prazo está em realização. Abaixo dos 16,65 pode seguir em baixa no curto prazo mirando suportes em 16,32 ou 16. Teria sinal de retomada altista fechando acima dos 17,12 mirando resistências em 17,7 ou 18,34.</t>
  </si>
  <si>
    <t>DOLX11 está em tendência de baixa pelas médias de 21 e 200 dias, mas começa a dar sinais de repiques de alta. Acima dos 47,58 teria sinal de repique altista mirando resistências nos 51,7 ou 55,4. Já uma perda dos 47,25 traria de volta o sinal de baixa projetando de 45,7 a 43,84.</t>
  </si>
  <si>
    <t>BOVX11 está em tendência de alta pelas médias de 21 e 200 dias e vai mantendo sinal de força altista. Acima dos 21,21 pode buscar projeções nos 21,73 ou 23,63. Teria sinal de realização na perda dos 21 mirando os 18,65 ou 17,69.</t>
  </si>
  <si>
    <t>NASD11 apesar de estar em tendência de alta no longo prazo pela média de 200 dias, no curto prazo está em realização. Abaixo dos 20,56 pode seguir em baixa no curto prazo mirando suportes em 19,92 ou 19,29. Teria sinal de retomada altista fechando acima dos 21,17 mirando resistências em 22,6 ou 23,86. O IFR sobrevendido alerta para recuperações se superar 21,17</t>
  </si>
  <si>
    <t>GOLD11 está em clara tendência de baixa pelas médias de 21 e 200 dias e segue em movimento de baixa. Abaixo dos 21,88 pode buscar suportes 21,1 ou 20,36. Teria sinal de repique altista fechando acima dos 22,12 mirando resistências em 23,49 ou 24,96.</t>
  </si>
  <si>
    <t>SPXH11 apesar de estar em tendência de alta no longo prazo pela média de 200 dias, no curto prazo está em realização. Abaixo dos 58,3 pode seguir em baixa no curto prazo mirando suportes em 57,49 ou 56,68. Teria sinal de retomada altista fechando acima dos 60,92 mirando resistências em 62,53 ou 65,15.</t>
  </si>
  <si>
    <t>UTEC11 apesar de estar em tendência de alta no longo prazo pela média de 200 dias, no curto prazo está em realização. Abaixo dos 28,51 pode seguir em baixa no curto prazo mirando suportes em 27,44 ou 26,38. Teria sinal de retomada altista fechando acima dos 29,83 mirando resistências em 31,95 ou 34,07. O IFR sobrevendido alerta para recuperações se superar 29,83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</si>
</sst>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33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192</v>
      </c>
      <c r="X3" s="50">
        <f>X7-X10</f>
        <v>68</v>
      </c>
      <c r="Y3" s="51">
        <f>W3/(X3+W3)</f>
        <v>0.7384615384615385</v>
      </c>
      <c r="Z3" s="35" t="s">
        <v>11</v>
      </c>
    </row>
    <row r="4" spans="2:28" ht="15" customHeight="1" x14ac:dyDescent="0.25">
      <c r="B4" s="3"/>
      <c r="C4" s="26"/>
      <c r="D4" s="27"/>
      <c r="E4" s="27"/>
      <c r="F4" s="27"/>
      <c r="G4" s="27"/>
      <c r="H4" s="27"/>
      <c r="I4" s="27"/>
      <c r="J4" s="27"/>
      <c r="K4" s="27"/>
      <c r="L4" s="27"/>
      <c r="M4" s="27"/>
      <c r="N4" s="27"/>
      <c r="O4" s="28"/>
      <c r="P4" s="53"/>
      <c r="Q4" s="27"/>
      <c r="R4" s="29"/>
      <c r="S4" s="20"/>
      <c r="Y4" s="52">
        <f>U10</f>
        <v>0.24074074074074073</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205</v>
      </c>
      <c r="X7" s="33">
        <f>COUNTIF($Q$17:$Q$352,"Baixa")</f>
        <v>109</v>
      </c>
      <c r="Y7" s="33"/>
      <c r="Z7" s="33">
        <f>W7+X7</f>
        <v>314</v>
      </c>
    </row>
    <row r="8" spans="2:28" ht="15" customHeight="1" x14ac:dyDescent="0.25">
      <c r="B8" s="3"/>
      <c r="C8" s="26"/>
      <c r="D8" s="27"/>
      <c r="E8" s="27"/>
      <c r="F8" s="27"/>
      <c r="G8" s="27"/>
      <c r="H8" s="27"/>
      <c r="I8" s="27"/>
      <c r="J8" s="27"/>
      <c r="K8" s="27"/>
      <c r="L8" s="27"/>
      <c r="M8" s="27"/>
      <c r="N8" s="27"/>
      <c r="O8" s="28"/>
      <c r="P8" s="53"/>
      <c r="Q8" s="27"/>
      <c r="R8" s="29"/>
      <c r="S8" s="20"/>
      <c r="W8" s="34">
        <f>W7/Z7</f>
        <v>0.65286624203821653</v>
      </c>
      <c r="X8" s="34">
        <f>X7/Z7</f>
        <v>0.34713375796178342</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54</v>
      </c>
      <c r="V9" s="49" t="s">
        <v>14</v>
      </c>
      <c r="W9" s="45">
        <f>SUMIF(D17:D352,"=*34*",E17:E352)/U9</f>
        <v>2.9074074074074074</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0.24074074074074073</v>
      </c>
      <c r="V10" s="44" t="s">
        <v>9</v>
      </c>
      <c r="W10" s="47">
        <f>COUNTIFS(D17:D352,"=*34*",Q17:Q352,"Alta")</f>
        <v>13</v>
      </c>
      <c r="X10" s="48">
        <f>U9-W10</f>
        <v>41</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46314</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e vai mantendo sinal de força altista. Acima dos 19,3 pode buscar projeções nos 21,18 ou 24,23. Teria sinal de realização na perda dos 18,53 mirando os 16,25 ou 15,3. O padrão de volume favorece a alta. O IFR sobrecomprado alerta realizações se perder 18,53.</v>
      </c>
    </row>
    <row r="17" spans="2:260" s="12" customFormat="1" ht="75" customHeight="1" x14ac:dyDescent="0.25">
      <c r="B17" s="3"/>
      <c r="C17" s="9" t="s">
        <v>24</v>
      </c>
      <c r="D17" s="16" t="s">
        <v>25</v>
      </c>
      <c r="E17" s="16">
        <v>6</v>
      </c>
      <c r="F17" s="15">
        <v>12.66</v>
      </c>
      <c r="G17" s="15">
        <v>10.71</v>
      </c>
      <c r="H17" s="15">
        <v>8.76</v>
      </c>
      <c r="I17" s="14"/>
      <c r="J17" s="15">
        <v>13.71</v>
      </c>
      <c r="K17" s="15">
        <v>17.600000000000001</v>
      </c>
      <c r="L17" s="15">
        <v>23.9</v>
      </c>
      <c r="M17" s="54"/>
      <c r="N17" s="15">
        <v>67.406934344999996</v>
      </c>
      <c r="O17" s="15">
        <v>29.136621810000001</v>
      </c>
      <c r="P17" s="15" t="s">
        <v>26</v>
      </c>
      <c r="Q17" s="16" t="s">
        <v>27</v>
      </c>
      <c r="R17" s="37" t="s">
        <v>628</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28.3</v>
      </c>
      <c r="G18" s="14">
        <v>25.99</v>
      </c>
      <c r="H18" s="14">
        <v>23.69</v>
      </c>
      <c r="I18" s="14"/>
      <c r="J18" s="14">
        <v>29.56</v>
      </c>
      <c r="K18" s="14">
        <v>34.159999999999997</v>
      </c>
      <c r="L18" s="14">
        <v>41.61</v>
      </c>
      <c r="M18" s="54"/>
      <c r="N18" s="14">
        <v>63.965902737</v>
      </c>
      <c r="O18" s="31">
        <v>20.990829429000001</v>
      </c>
      <c r="P18" s="31" t="s">
        <v>27</v>
      </c>
      <c r="Q18" s="17" t="s">
        <v>27</v>
      </c>
      <c r="R18" s="38" t="s">
        <v>629</v>
      </c>
      <c r="S18" s="10"/>
      <c r="T18" s="11"/>
      <c r="U18" s="11"/>
      <c r="V18" s="11"/>
      <c r="W18" s="36">
        <f>SUM(E17:E352)/X18</f>
        <v>5.7295597484276728</v>
      </c>
      <c r="X18" s="11">
        <f>COUNT(E17:E352)</f>
        <v>318</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3</v>
      </c>
      <c r="F19" s="15">
        <v>334.65</v>
      </c>
      <c r="G19" s="15">
        <v>288.52999999999997</v>
      </c>
      <c r="H19" s="15">
        <v>242.41</v>
      </c>
      <c r="I19" s="14"/>
      <c r="J19" s="15">
        <v>351.5</v>
      </c>
      <c r="K19" s="15">
        <v>443.73</v>
      </c>
      <c r="L19" s="15">
        <v>592.98</v>
      </c>
      <c r="M19" s="54"/>
      <c r="N19" s="15">
        <v>27.261896323999999</v>
      </c>
      <c r="O19" s="15">
        <v>27.367377960000002</v>
      </c>
      <c r="P19" s="15" t="s">
        <v>27</v>
      </c>
      <c r="Q19" s="16" t="s">
        <v>26</v>
      </c>
      <c r="R19" s="37" t="s">
        <v>630</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594</v>
      </c>
      <c r="D20" s="17" t="s">
        <v>595</v>
      </c>
      <c r="E20" s="17">
        <v>0</v>
      </c>
      <c r="F20" s="14">
        <v>36.92</v>
      </c>
      <c r="G20" s="14">
        <v>30.1</v>
      </c>
      <c r="H20" s="14">
        <v>23.28</v>
      </c>
      <c r="I20" s="14"/>
      <c r="J20" s="14">
        <v>39.28</v>
      </c>
      <c r="K20" s="14">
        <v>52.91</v>
      </c>
      <c r="L20" s="14">
        <v>74.98</v>
      </c>
      <c r="M20" s="54"/>
      <c r="N20" s="14">
        <v>27.605581514000001</v>
      </c>
      <c r="O20" s="31">
        <v>3.1089462128999998</v>
      </c>
      <c r="P20" s="31" t="s">
        <v>26</v>
      </c>
      <c r="Q20" s="17" t="s">
        <v>26</v>
      </c>
      <c r="R20" s="38" t="s">
        <v>631</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1</v>
      </c>
      <c r="F21" s="15">
        <v>19.670000000000002</v>
      </c>
      <c r="G21" s="15">
        <v>17.440000000000001</v>
      </c>
      <c r="H21" s="15">
        <v>15.21</v>
      </c>
      <c r="I21" s="14"/>
      <c r="J21" s="15">
        <v>20.309999999999999</v>
      </c>
      <c r="K21" s="15">
        <v>24.76</v>
      </c>
      <c r="L21" s="15">
        <v>31.97</v>
      </c>
      <c r="M21" s="54"/>
      <c r="N21" s="15">
        <v>48.486922894999999</v>
      </c>
      <c r="O21" s="15">
        <v>7.6029650375999998</v>
      </c>
      <c r="P21" s="15" t="s">
        <v>26</v>
      </c>
      <c r="Q21" s="16" t="s">
        <v>26</v>
      </c>
      <c r="R21" s="37" t="s">
        <v>632</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508</v>
      </c>
      <c r="D22" s="17" t="s">
        <v>509</v>
      </c>
      <c r="E22" s="17">
        <v>9</v>
      </c>
      <c r="F22" s="14">
        <v>6.24</v>
      </c>
      <c r="G22" s="14">
        <v>5.4</v>
      </c>
      <c r="H22" s="14">
        <v>4.5599999999999996</v>
      </c>
      <c r="I22" s="14"/>
      <c r="J22" s="14">
        <v>6.62</v>
      </c>
      <c r="K22" s="14">
        <v>8.2899999999999991</v>
      </c>
      <c r="L22" s="14">
        <v>10.99</v>
      </c>
      <c r="M22" s="54"/>
      <c r="N22" s="14">
        <v>86.721495226000002</v>
      </c>
      <c r="O22" s="31">
        <v>13.723713142000001</v>
      </c>
      <c r="P22" s="31" t="s">
        <v>27</v>
      </c>
      <c r="Q22" s="17" t="s">
        <v>27</v>
      </c>
      <c r="R22" s="38" t="s">
        <v>633</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7</v>
      </c>
      <c r="F23" s="15">
        <v>34.03</v>
      </c>
      <c r="G23" s="15">
        <v>30.49</v>
      </c>
      <c r="H23" s="15">
        <v>26.96</v>
      </c>
      <c r="I23" s="14"/>
      <c r="J23" s="15">
        <v>36.1</v>
      </c>
      <c r="K23" s="15">
        <v>43.16</v>
      </c>
      <c r="L23" s="15">
        <v>54.58</v>
      </c>
      <c r="M23" s="54"/>
      <c r="N23" s="15">
        <v>72.198583967000005</v>
      </c>
      <c r="O23" s="15">
        <v>264.88339586000001</v>
      </c>
      <c r="P23" s="15" t="s">
        <v>27</v>
      </c>
      <c r="Q23" s="16" t="s">
        <v>27</v>
      </c>
      <c r="R23" s="37" t="s">
        <v>634</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7</v>
      </c>
      <c r="F24" s="14">
        <v>17.45</v>
      </c>
      <c r="G24" s="14">
        <v>15.12</v>
      </c>
      <c r="H24" s="14">
        <v>12.79</v>
      </c>
      <c r="I24" s="14"/>
      <c r="J24" s="14">
        <v>18.329999999999998</v>
      </c>
      <c r="K24" s="14">
        <v>22.98</v>
      </c>
      <c r="L24" s="14">
        <v>30.51</v>
      </c>
      <c r="M24" s="54"/>
      <c r="N24" s="14">
        <v>77.273793952000005</v>
      </c>
      <c r="O24" s="31">
        <v>43.482722142999997</v>
      </c>
      <c r="P24" s="31" t="s">
        <v>27</v>
      </c>
      <c r="Q24" s="17" t="s">
        <v>27</v>
      </c>
      <c r="R24" s="38" t="s">
        <v>635</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1</v>
      </c>
      <c r="F25" s="15">
        <v>143.43</v>
      </c>
      <c r="G25" s="15">
        <v>134.03</v>
      </c>
      <c r="H25" s="15">
        <v>124.63</v>
      </c>
      <c r="I25" s="14"/>
      <c r="J25" s="15">
        <v>148.15</v>
      </c>
      <c r="K25" s="15">
        <v>166.94</v>
      </c>
      <c r="L25" s="15">
        <v>197.34</v>
      </c>
      <c r="M25" s="54"/>
      <c r="N25" s="15">
        <v>43.708987931000003</v>
      </c>
      <c r="O25" s="15">
        <v>51.820215785000002</v>
      </c>
      <c r="P25" s="15" t="s">
        <v>26</v>
      </c>
      <c r="Q25" s="16" t="s">
        <v>26</v>
      </c>
      <c r="R25" s="37" t="s">
        <v>636</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9</v>
      </c>
      <c r="F26" s="14">
        <v>37.94</v>
      </c>
      <c r="G26" s="14">
        <v>34.74</v>
      </c>
      <c r="H26" s="14">
        <v>31.54</v>
      </c>
      <c r="I26" s="14"/>
      <c r="J26" s="14">
        <v>40.950000000000003</v>
      </c>
      <c r="K26" s="14">
        <v>47.34</v>
      </c>
      <c r="L26" s="14">
        <v>57.69</v>
      </c>
      <c r="M26" s="54"/>
      <c r="N26" s="14">
        <v>70.443828789999998</v>
      </c>
      <c r="O26" s="31">
        <v>57.185092762000004</v>
      </c>
      <c r="P26" s="31" t="s">
        <v>27</v>
      </c>
      <c r="Q26" s="17" t="s">
        <v>27</v>
      </c>
      <c r="R26" s="38" t="s">
        <v>637</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3</v>
      </c>
      <c r="F27" s="15">
        <v>63.07</v>
      </c>
      <c r="G27" s="15">
        <v>58.48</v>
      </c>
      <c r="H27" s="15">
        <v>53.89</v>
      </c>
      <c r="I27" s="14"/>
      <c r="J27" s="15">
        <v>64.989999999999995</v>
      </c>
      <c r="K27" s="15">
        <v>74.16</v>
      </c>
      <c r="L27" s="15">
        <v>89</v>
      </c>
      <c r="M27" s="54"/>
      <c r="N27" s="15">
        <v>42.436233530000003</v>
      </c>
      <c r="O27" s="15">
        <v>43.958241285</v>
      </c>
      <c r="P27" s="15" t="s">
        <v>27</v>
      </c>
      <c r="Q27" s="16" t="s">
        <v>26</v>
      </c>
      <c r="R27" s="37" t="s">
        <v>638</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10</v>
      </c>
      <c r="F28" s="14">
        <v>16.66</v>
      </c>
      <c r="G28" s="14">
        <v>15.91</v>
      </c>
      <c r="H28" s="14">
        <v>15.17</v>
      </c>
      <c r="I28" s="14"/>
      <c r="J28" s="14">
        <v>16.93</v>
      </c>
      <c r="K28" s="14">
        <v>18.41</v>
      </c>
      <c r="L28" s="14">
        <v>20.82</v>
      </c>
      <c r="M28" s="54"/>
      <c r="N28" s="14">
        <v>73.210325691999998</v>
      </c>
      <c r="O28" s="31">
        <v>551.91915224000002</v>
      </c>
      <c r="P28" s="31" t="s">
        <v>27</v>
      </c>
      <c r="Q28" s="17" t="s">
        <v>27</v>
      </c>
      <c r="R28" s="38" t="s">
        <v>639</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6</v>
      </c>
      <c r="F29" s="15">
        <v>5.53</v>
      </c>
      <c r="G29" s="15">
        <v>4.51</v>
      </c>
      <c r="H29" s="15">
        <v>3.5</v>
      </c>
      <c r="I29" s="14"/>
      <c r="J29" s="15">
        <v>6.65</v>
      </c>
      <c r="K29" s="15">
        <v>8.67</v>
      </c>
      <c r="L29" s="15">
        <v>11.95</v>
      </c>
      <c r="M29" s="54"/>
      <c r="N29" s="15">
        <v>47.818609264999999</v>
      </c>
      <c r="O29" s="15">
        <v>10.756619237999999</v>
      </c>
      <c r="P29" s="15" t="s">
        <v>27</v>
      </c>
      <c r="Q29" s="16" t="s">
        <v>27</v>
      </c>
      <c r="R29" s="37" t="s">
        <v>640</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7</v>
      </c>
      <c r="F30" s="14">
        <v>4.8</v>
      </c>
      <c r="G30" s="14">
        <v>3.69</v>
      </c>
      <c r="H30" s="14">
        <v>2.59</v>
      </c>
      <c r="I30" s="14"/>
      <c r="J30" s="14">
        <v>5.49</v>
      </c>
      <c r="K30" s="14">
        <v>7.69</v>
      </c>
      <c r="L30" s="14">
        <v>11.26</v>
      </c>
      <c r="M30" s="54"/>
      <c r="N30" s="14">
        <v>78.157395241000003</v>
      </c>
      <c r="O30" s="31">
        <v>36.938460476000003</v>
      </c>
      <c r="P30" s="31" t="s">
        <v>27</v>
      </c>
      <c r="Q30" s="17" t="s">
        <v>27</v>
      </c>
      <c r="R30" s="38" t="s">
        <v>641</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9</v>
      </c>
      <c r="F31" s="15">
        <v>86.4</v>
      </c>
      <c r="G31" s="15">
        <v>80.66</v>
      </c>
      <c r="H31" s="15">
        <v>74.92</v>
      </c>
      <c r="I31" s="14"/>
      <c r="J31" s="15">
        <v>89.4</v>
      </c>
      <c r="K31" s="15">
        <v>100.87</v>
      </c>
      <c r="L31" s="15">
        <v>119.44</v>
      </c>
      <c r="M31" s="54"/>
      <c r="N31" s="15">
        <v>58.553225138999998</v>
      </c>
      <c r="O31" s="15">
        <v>31.911428175000001</v>
      </c>
      <c r="P31" s="15" t="s">
        <v>27</v>
      </c>
      <c r="Q31" s="16" t="s">
        <v>27</v>
      </c>
      <c r="R31" s="37" t="s">
        <v>642</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528</v>
      </c>
      <c r="D32" s="17" t="s">
        <v>529</v>
      </c>
      <c r="E32" s="17">
        <v>0</v>
      </c>
      <c r="F32" s="14">
        <v>207.63</v>
      </c>
      <c r="G32" s="14">
        <v>153.62</v>
      </c>
      <c r="H32" s="14">
        <v>99.61</v>
      </c>
      <c r="I32" s="14"/>
      <c r="J32" s="14">
        <v>216.36</v>
      </c>
      <c r="K32" s="14">
        <v>324.37</v>
      </c>
      <c r="L32" s="14">
        <v>499.15</v>
      </c>
      <c r="M32" s="54"/>
      <c r="N32" s="14">
        <v>24.193188569</v>
      </c>
      <c r="O32" s="31">
        <v>2.0832080814</v>
      </c>
      <c r="P32" s="31" t="s">
        <v>26</v>
      </c>
      <c r="Q32" s="17" t="s">
        <v>26</v>
      </c>
      <c r="R32" s="38" t="s">
        <v>643</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v>7</v>
      </c>
      <c r="F33" s="15">
        <v>5.73</v>
      </c>
      <c r="G33" s="15">
        <v>4.45</v>
      </c>
      <c r="H33" s="15">
        <v>3.17</v>
      </c>
      <c r="I33" s="14"/>
      <c r="J33" s="15">
        <v>6.79</v>
      </c>
      <c r="K33" s="15">
        <v>9.34</v>
      </c>
      <c r="L33" s="15">
        <v>13.47</v>
      </c>
      <c r="M33" s="54"/>
      <c r="N33" s="15">
        <v>67.161334139999994</v>
      </c>
      <c r="O33" s="15">
        <v>8.0050737142999999</v>
      </c>
      <c r="P33" s="15" t="s">
        <v>27</v>
      </c>
      <c r="Q33" s="16" t="s">
        <v>27</v>
      </c>
      <c r="R33" s="37" t="s">
        <v>644</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458</v>
      </c>
      <c r="D34" s="17" t="s">
        <v>459</v>
      </c>
      <c r="E34" s="17">
        <v>3</v>
      </c>
      <c r="F34" s="14">
        <v>151.21</v>
      </c>
      <c r="G34" s="14">
        <v>136.59</v>
      </c>
      <c r="H34" s="14">
        <v>121.97</v>
      </c>
      <c r="I34" s="14"/>
      <c r="J34" s="14">
        <v>155.38</v>
      </c>
      <c r="K34" s="14">
        <v>184.61</v>
      </c>
      <c r="L34" s="14">
        <v>231.92</v>
      </c>
      <c r="M34" s="54"/>
      <c r="N34" s="14">
        <v>29.015765544000001</v>
      </c>
      <c r="O34" s="31">
        <v>8.6500188013999999</v>
      </c>
      <c r="P34" s="31" t="s">
        <v>27</v>
      </c>
      <c r="Q34" s="17" t="s">
        <v>26</v>
      </c>
      <c r="R34" s="38" t="s">
        <v>645</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54</v>
      </c>
      <c r="D35" s="16" t="s">
        <v>55</v>
      </c>
      <c r="E35" s="16">
        <v>9</v>
      </c>
      <c r="F35" s="15">
        <v>12.41</v>
      </c>
      <c r="G35" s="15">
        <v>10.49</v>
      </c>
      <c r="H35" s="15">
        <v>8.57</v>
      </c>
      <c r="I35" s="14"/>
      <c r="J35" s="15">
        <v>13.8</v>
      </c>
      <c r="K35" s="15">
        <v>17.63</v>
      </c>
      <c r="L35" s="15">
        <v>23.84</v>
      </c>
      <c r="M35" s="54"/>
      <c r="N35" s="15">
        <v>64.466822360999998</v>
      </c>
      <c r="O35" s="15">
        <v>235.85302624000002</v>
      </c>
      <c r="P35" s="15" t="s">
        <v>27</v>
      </c>
      <c r="Q35" s="16" t="s">
        <v>27</v>
      </c>
      <c r="R35" s="37" t="s">
        <v>646</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56</v>
      </c>
      <c r="D36" s="17" t="s">
        <v>57</v>
      </c>
      <c r="E36" s="17">
        <v>9</v>
      </c>
      <c r="F36" s="14">
        <v>143.51</v>
      </c>
      <c r="G36" s="14">
        <v>119.15</v>
      </c>
      <c r="H36" s="14">
        <v>94.79</v>
      </c>
      <c r="I36" s="14"/>
      <c r="J36" s="14">
        <v>156.97999999999999</v>
      </c>
      <c r="K36" s="14">
        <v>205.69</v>
      </c>
      <c r="L36" s="14">
        <v>284.52999999999997</v>
      </c>
      <c r="M36" s="54"/>
      <c r="N36" s="14">
        <v>54.980060522000002</v>
      </c>
      <c r="O36" s="31">
        <v>122.26629276</v>
      </c>
      <c r="P36" s="31" t="s">
        <v>27</v>
      </c>
      <c r="Q36" s="17" t="s">
        <v>27</v>
      </c>
      <c r="R36" s="38" t="s">
        <v>647</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59</v>
      </c>
      <c r="E37" s="16">
        <v>7</v>
      </c>
      <c r="F37" s="15">
        <v>14.61</v>
      </c>
      <c r="G37" s="15">
        <v>12.63</v>
      </c>
      <c r="H37" s="15">
        <v>10.66</v>
      </c>
      <c r="I37" s="14"/>
      <c r="J37" s="15">
        <v>16.36</v>
      </c>
      <c r="K37" s="15">
        <v>20.3</v>
      </c>
      <c r="L37" s="15">
        <v>26.68</v>
      </c>
      <c r="M37" s="54"/>
      <c r="N37" s="15">
        <v>59.429593083999997</v>
      </c>
      <c r="O37" s="15">
        <v>75.938065952000002</v>
      </c>
      <c r="P37" s="15" t="s">
        <v>27</v>
      </c>
      <c r="Q37" s="16" t="s">
        <v>27</v>
      </c>
      <c r="R37" s="37" t="s">
        <v>648</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v>10</v>
      </c>
      <c r="F38" s="14">
        <v>59.24</v>
      </c>
      <c r="G38" s="14">
        <v>55.12</v>
      </c>
      <c r="H38" s="14">
        <v>51</v>
      </c>
      <c r="I38" s="14"/>
      <c r="J38" s="14">
        <v>61.96</v>
      </c>
      <c r="K38" s="14">
        <v>70.19</v>
      </c>
      <c r="L38" s="14">
        <v>83.51</v>
      </c>
      <c r="M38" s="54"/>
      <c r="N38" s="14">
        <v>60.784110447000003</v>
      </c>
      <c r="O38" s="31">
        <v>1232.5823119000001</v>
      </c>
      <c r="P38" s="31" t="s">
        <v>27</v>
      </c>
      <c r="Q38" s="17" t="s">
        <v>27</v>
      </c>
      <c r="R38" s="38" t="s">
        <v>649</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v>9</v>
      </c>
      <c r="F39" s="15">
        <v>59.47</v>
      </c>
      <c r="G39" s="15">
        <v>55.04</v>
      </c>
      <c r="H39" s="15">
        <v>50.62</v>
      </c>
      <c r="I39" s="14"/>
      <c r="J39" s="15">
        <v>62.35</v>
      </c>
      <c r="K39" s="15">
        <v>71.19</v>
      </c>
      <c r="L39" s="15">
        <v>85.5</v>
      </c>
      <c r="M39" s="54"/>
      <c r="N39" s="15">
        <v>63.354771911999997</v>
      </c>
      <c r="O39" s="15">
        <v>117.49335000000001</v>
      </c>
      <c r="P39" s="15" t="s">
        <v>27</v>
      </c>
      <c r="Q39" s="16" t="s">
        <v>27</v>
      </c>
      <c r="R39" s="37" t="s">
        <v>650</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v>10</v>
      </c>
      <c r="F40" s="14">
        <v>11</v>
      </c>
      <c r="G40" s="14">
        <v>6.74</v>
      </c>
      <c r="H40" s="14">
        <v>2.4900000000000002</v>
      </c>
      <c r="I40" s="14"/>
      <c r="J40" s="14">
        <v>12.75</v>
      </c>
      <c r="K40" s="14">
        <v>21.25</v>
      </c>
      <c r="L40" s="14">
        <v>35.020000000000003</v>
      </c>
      <c r="M40" s="54"/>
      <c r="N40" s="14">
        <v>81.770713882999999</v>
      </c>
      <c r="O40" s="31">
        <v>6.7514301904999998</v>
      </c>
      <c r="P40" s="31" t="s">
        <v>27</v>
      </c>
      <c r="Q40" s="17" t="s">
        <v>27</v>
      </c>
      <c r="R40" s="38" t="s">
        <v>651</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538</v>
      </c>
      <c r="E41" s="16">
        <v>2</v>
      </c>
      <c r="F41" s="15">
        <v>1.1499999999999999</v>
      </c>
      <c r="G41" s="15">
        <v>0.62</v>
      </c>
      <c r="H41" s="15">
        <v>0.09</v>
      </c>
      <c r="I41" s="14"/>
      <c r="J41" s="15">
        <v>1.18</v>
      </c>
      <c r="K41" s="15">
        <v>2.23</v>
      </c>
      <c r="L41" s="15">
        <v>3.94</v>
      </c>
      <c r="M41" s="54"/>
      <c r="N41" s="15">
        <v>36.975547949000003</v>
      </c>
      <c r="O41" s="15">
        <v>3.7193123810000004</v>
      </c>
      <c r="P41" s="15" t="s">
        <v>26</v>
      </c>
      <c r="Q41" s="16" t="s">
        <v>26</v>
      </c>
      <c r="R41" s="37" t="s">
        <v>652</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468</v>
      </c>
      <c r="D42" s="17" t="s">
        <v>469</v>
      </c>
      <c r="E42" s="17">
        <v>2</v>
      </c>
      <c r="F42" s="14">
        <v>16.72</v>
      </c>
      <c r="G42" s="14">
        <v>13.55</v>
      </c>
      <c r="H42" s="14">
        <v>10.39</v>
      </c>
      <c r="I42" s="14"/>
      <c r="J42" s="14">
        <v>17.18</v>
      </c>
      <c r="K42" s="14">
        <v>23.5</v>
      </c>
      <c r="L42" s="14">
        <v>33.729999999999997</v>
      </c>
      <c r="M42" s="54"/>
      <c r="N42" s="14">
        <v>37.718664892</v>
      </c>
      <c r="O42" s="31">
        <v>3.1029774762</v>
      </c>
      <c r="P42" s="31" t="s">
        <v>26</v>
      </c>
      <c r="Q42" s="17" t="s">
        <v>26</v>
      </c>
      <c r="R42" s="38" t="s">
        <v>653</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65</v>
      </c>
      <c r="D43" s="16" t="s">
        <v>66</v>
      </c>
      <c r="E43" s="16">
        <v>7</v>
      </c>
      <c r="F43" s="15">
        <v>23.27</v>
      </c>
      <c r="G43" s="15">
        <v>19.47</v>
      </c>
      <c r="H43" s="15">
        <v>15.68</v>
      </c>
      <c r="I43" s="14"/>
      <c r="J43" s="15">
        <v>26.58</v>
      </c>
      <c r="K43" s="15">
        <v>34.159999999999997</v>
      </c>
      <c r="L43" s="15">
        <v>46.44</v>
      </c>
      <c r="M43" s="54"/>
      <c r="N43" s="15">
        <v>63.790785262999997</v>
      </c>
      <c r="O43" s="15">
        <v>110.63134314</v>
      </c>
      <c r="P43" s="15" t="s">
        <v>27</v>
      </c>
      <c r="Q43" s="16" t="s">
        <v>27</v>
      </c>
      <c r="R43" s="37" t="s">
        <v>654</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67</v>
      </c>
      <c r="D44" s="17" t="s">
        <v>68</v>
      </c>
      <c r="E44" s="17">
        <v>7</v>
      </c>
      <c r="F44" s="14">
        <v>21.98</v>
      </c>
      <c r="G44" s="14">
        <v>18.75</v>
      </c>
      <c r="H44" s="14">
        <v>15.52</v>
      </c>
      <c r="I44" s="14"/>
      <c r="J44" s="14">
        <v>24.28</v>
      </c>
      <c r="K44" s="14">
        <v>30.73</v>
      </c>
      <c r="L44" s="14">
        <v>41.19</v>
      </c>
      <c r="M44" s="54"/>
      <c r="N44" s="14">
        <v>64.964994298999997</v>
      </c>
      <c r="O44" s="31">
        <v>1225.4858429000001</v>
      </c>
      <c r="P44" s="31" t="s">
        <v>27</v>
      </c>
      <c r="Q44" s="17" t="s">
        <v>27</v>
      </c>
      <c r="R44" s="38" t="s">
        <v>655</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v>7</v>
      </c>
      <c r="F45" s="15">
        <v>6.81</v>
      </c>
      <c r="G45" s="15">
        <v>6.06</v>
      </c>
      <c r="H45" s="15">
        <v>5.32</v>
      </c>
      <c r="I45" s="14"/>
      <c r="J45" s="15">
        <v>7.15</v>
      </c>
      <c r="K45" s="15">
        <v>8.6300000000000008</v>
      </c>
      <c r="L45" s="15">
        <v>11.02</v>
      </c>
      <c r="M45" s="54"/>
      <c r="N45" s="15">
        <v>67.105341021000001</v>
      </c>
      <c r="O45" s="15">
        <v>10.495043428000001</v>
      </c>
      <c r="P45" s="15" t="s">
        <v>27</v>
      </c>
      <c r="Q45" s="16" t="s">
        <v>27</v>
      </c>
      <c r="R45" s="37" t="s">
        <v>656</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510</v>
      </c>
      <c r="D46" s="17" t="s">
        <v>511</v>
      </c>
      <c r="E46" s="17">
        <v>0</v>
      </c>
      <c r="F46" s="14">
        <v>64.930000000000007</v>
      </c>
      <c r="G46" s="14">
        <v>57.98</v>
      </c>
      <c r="H46" s="14">
        <v>51.04</v>
      </c>
      <c r="I46" s="14"/>
      <c r="J46" s="14">
        <v>66.72</v>
      </c>
      <c r="K46" s="14">
        <v>80.599999999999994</v>
      </c>
      <c r="L46" s="14">
        <v>103.07</v>
      </c>
      <c r="M46" s="54"/>
      <c r="N46" s="14">
        <v>25.424111138000001</v>
      </c>
      <c r="O46" s="31">
        <v>3.2809903533</v>
      </c>
      <c r="P46" s="31" t="s">
        <v>26</v>
      </c>
      <c r="Q46" s="17" t="s">
        <v>26</v>
      </c>
      <c r="R46" s="38" t="s">
        <v>657</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71</v>
      </c>
      <c r="D47" s="16" t="s">
        <v>72</v>
      </c>
      <c r="E47" s="16">
        <v>9</v>
      </c>
      <c r="F47" s="15">
        <v>16.91</v>
      </c>
      <c r="G47" s="15">
        <v>14.97</v>
      </c>
      <c r="H47" s="15">
        <v>13.04</v>
      </c>
      <c r="I47" s="14"/>
      <c r="J47" s="15">
        <v>19.079999999999998</v>
      </c>
      <c r="K47" s="15">
        <v>22.94</v>
      </c>
      <c r="L47" s="15">
        <v>29.18</v>
      </c>
      <c r="M47" s="54"/>
      <c r="N47" s="15">
        <v>56.631030441</v>
      </c>
      <c r="O47" s="15">
        <v>46.663941475999998</v>
      </c>
      <c r="P47" s="15" t="s">
        <v>27</v>
      </c>
      <c r="Q47" s="16" t="s">
        <v>27</v>
      </c>
      <c r="R47" s="37" t="s">
        <v>658</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73</v>
      </c>
      <c r="D48" s="17" t="s">
        <v>74</v>
      </c>
      <c r="E48" s="17">
        <v>9</v>
      </c>
      <c r="F48" s="14">
        <v>41.5</v>
      </c>
      <c r="G48" s="14">
        <v>39.19</v>
      </c>
      <c r="H48" s="14">
        <v>36.89</v>
      </c>
      <c r="I48" s="14"/>
      <c r="J48" s="14">
        <v>42.42</v>
      </c>
      <c r="K48" s="14">
        <v>47.02</v>
      </c>
      <c r="L48" s="14">
        <v>54.48</v>
      </c>
      <c r="M48" s="54"/>
      <c r="N48" s="14">
        <v>71.160273325999995</v>
      </c>
      <c r="O48" s="31">
        <v>290.12730618999996</v>
      </c>
      <c r="P48" s="31" t="s">
        <v>27</v>
      </c>
      <c r="Q48" s="17" t="s">
        <v>27</v>
      </c>
      <c r="R48" s="38" t="s">
        <v>659</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75</v>
      </c>
      <c r="D49" s="16" t="s">
        <v>76</v>
      </c>
      <c r="E49" s="16">
        <v>7</v>
      </c>
      <c r="F49" s="15">
        <v>31.29</v>
      </c>
      <c r="G49" s="15">
        <v>27.33</v>
      </c>
      <c r="H49" s="15">
        <v>23.38</v>
      </c>
      <c r="I49" s="14"/>
      <c r="J49" s="15">
        <v>34.799999999999997</v>
      </c>
      <c r="K49" s="15">
        <v>42.7</v>
      </c>
      <c r="L49" s="15">
        <v>55.5</v>
      </c>
      <c r="M49" s="54"/>
      <c r="N49" s="15">
        <v>61.200092990000002</v>
      </c>
      <c r="O49" s="15">
        <v>34.479544714000006</v>
      </c>
      <c r="P49" s="15" t="s">
        <v>27</v>
      </c>
      <c r="Q49" s="16" t="s">
        <v>27</v>
      </c>
      <c r="R49" s="37" t="s">
        <v>660</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77</v>
      </c>
      <c r="D50" s="17" t="s">
        <v>78</v>
      </c>
      <c r="E50" s="17">
        <v>9</v>
      </c>
      <c r="F50" s="14">
        <v>133.86000000000001</v>
      </c>
      <c r="G50" s="14">
        <v>129.38</v>
      </c>
      <c r="H50" s="14">
        <v>124.91</v>
      </c>
      <c r="I50" s="14"/>
      <c r="J50" s="14">
        <v>135.59</v>
      </c>
      <c r="K50" s="14">
        <v>144.53</v>
      </c>
      <c r="L50" s="14">
        <v>159.01</v>
      </c>
      <c r="M50" s="54"/>
      <c r="N50" s="14">
        <v>70.581043381000001</v>
      </c>
      <c r="O50" s="31">
        <v>8.8178509990999991</v>
      </c>
      <c r="P50" s="31" t="s">
        <v>27</v>
      </c>
      <c r="Q50" s="17" t="s">
        <v>27</v>
      </c>
      <c r="R50" s="38" t="s">
        <v>661</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79</v>
      </c>
      <c r="D51" s="16" t="s">
        <v>80</v>
      </c>
      <c r="E51" s="16">
        <v>7</v>
      </c>
      <c r="F51" s="15">
        <v>12.14</v>
      </c>
      <c r="G51" s="15">
        <v>10.64</v>
      </c>
      <c r="H51" s="15">
        <v>9.14</v>
      </c>
      <c r="I51" s="14"/>
      <c r="J51" s="15">
        <v>13.06</v>
      </c>
      <c r="K51" s="15">
        <v>16.05</v>
      </c>
      <c r="L51" s="15">
        <v>20.89</v>
      </c>
      <c r="M51" s="54"/>
      <c r="N51" s="15">
        <v>67.710649281000002</v>
      </c>
      <c r="O51" s="15">
        <v>3.4042771904999998</v>
      </c>
      <c r="P51" s="15" t="s">
        <v>27</v>
      </c>
      <c r="Q51" s="16" t="s">
        <v>27</v>
      </c>
      <c r="R51" s="37" t="s">
        <v>662</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81</v>
      </c>
      <c r="D52" s="17" t="s">
        <v>82</v>
      </c>
      <c r="E52" s="17">
        <v>7</v>
      </c>
      <c r="F52" s="14">
        <v>7.95</v>
      </c>
      <c r="G52" s="14">
        <v>6.74</v>
      </c>
      <c r="H52" s="14">
        <v>5.53</v>
      </c>
      <c r="I52" s="14"/>
      <c r="J52" s="14">
        <v>8.84</v>
      </c>
      <c r="K52" s="14">
        <v>11.25</v>
      </c>
      <c r="L52" s="14">
        <v>15.16</v>
      </c>
      <c r="M52" s="54"/>
      <c r="N52" s="14">
        <v>49.801724458999999</v>
      </c>
      <c r="O52" s="31">
        <v>6.3987582856999996</v>
      </c>
      <c r="P52" s="31" t="s">
        <v>27</v>
      </c>
      <c r="Q52" s="17" t="s">
        <v>27</v>
      </c>
      <c r="R52" s="38" t="s">
        <v>663</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605</v>
      </c>
      <c r="D53" s="16" t="s">
        <v>606</v>
      </c>
      <c r="E53" s="16">
        <v>1</v>
      </c>
      <c r="F53" s="15">
        <v>4.71</v>
      </c>
      <c r="G53" s="15">
        <v>4.0599999999999996</v>
      </c>
      <c r="H53" s="15">
        <v>3.42</v>
      </c>
      <c r="I53" s="14"/>
      <c r="J53" s="15">
        <v>4.8899999999999997</v>
      </c>
      <c r="K53" s="15">
        <v>6.17</v>
      </c>
      <c r="L53" s="15">
        <v>8.25</v>
      </c>
      <c r="M53" s="54"/>
      <c r="N53" s="15">
        <v>47.491412341999997</v>
      </c>
      <c r="O53" s="15">
        <v>2.0296037418999999</v>
      </c>
      <c r="P53" s="15" t="s">
        <v>26</v>
      </c>
      <c r="Q53" s="16" t="s">
        <v>26</v>
      </c>
      <c r="R53" s="37" t="s">
        <v>664</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83</v>
      </c>
      <c r="D54" s="17" t="s">
        <v>84</v>
      </c>
      <c r="E54" s="17">
        <v>7</v>
      </c>
      <c r="F54" s="14">
        <v>18.04</v>
      </c>
      <c r="G54" s="14">
        <v>15.65</v>
      </c>
      <c r="H54" s="14">
        <v>13.26</v>
      </c>
      <c r="I54" s="14"/>
      <c r="J54" s="14">
        <v>19.440000000000001</v>
      </c>
      <c r="K54" s="14">
        <v>24.21</v>
      </c>
      <c r="L54" s="14">
        <v>31.94</v>
      </c>
      <c r="M54" s="54"/>
      <c r="N54" s="14">
        <v>64.982619655999997</v>
      </c>
      <c r="O54" s="31">
        <v>9.6827042380999995</v>
      </c>
      <c r="P54" s="31" t="s">
        <v>27</v>
      </c>
      <c r="Q54" s="17" t="s">
        <v>27</v>
      </c>
      <c r="R54" s="38" t="s">
        <v>665</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86</v>
      </c>
      <c r="E55" s="16">
        <v>7</v>
      </c>
      <c r="F55" s="15">
        <v>17.86</v>
      </c>
      <c r="G55" s="15">
        <v>15.91</v>
      </c>
      <c r="H55" s="15">
        <v>13.96</v>
      </c>
      <c r="I55" s="14"/>
      <c r="J55" s="15">
        <v>19.89</v>
      </c>
      <c r="K55" s="15">
        <v>23.78</v>
      </c>
      <c r="L55" s="15">
        <v>30.08</v>
      </c>
      <c r="M55" s="54"/>
      <c r="N55" s="15">
        <v>57.145440462000003</v>
      </c>
      <c r="O55" s="15">
        <v>325.98999786000002</v>
      </c>
      <c r="P55" s="15" t="s">
        <v>27</v>
      </c>
      <c r="Q55" s="16" t="s">
        <v>27</v>
      </c>
      <c r="R55" s="37" t="s">
        <v>666</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87</v>
      </c>
      <c r="E56" s="17">
        <v>7</v>
      </c>
      <c r="F56" s="14">
        <v>20.23</v>
      </c>
      <c r="G56" s="14">
        <v>17.989999999999998</v>
      </c>
      <c r="H56" s="14">
        <v>15.76</v>
      </c>
      <c r="I56" s="14"/>
      <c r="J56" s="14">
        <v>22.61</v>
      </c>
      <c r="K56" s="14">
        <v>27.07</v>
      </c>
      <c r="L56" s="14">
        <v>34.299999999999997</v>
      </c>
      <c r="M56" s="54"/>
      <c r="N56" s="14">
        <v>56.132302555000003</v>
      </c>
      <c r="O56" s="31">
        <v>1329.2909627000001</v>
      </c>
      <c r="P56" s="31" t="s">
        <v>27</v>
      </c>
      <c r="Q56" s="17" t="s">
        <v>27</v>
      </c>
      <c r="R56" s="38" t="s">
        <v>667</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539</v>
      </c>
      <c r="E57" s="16">
        <v>2</v>
      </c>
      <c r="F57" s="15">
        <v>18.04</v>
      </c>
      <c r="G57" s="15">
        <v>17.34</v>
      </c>
      <c r="H57" s="15">
        <v>16.64</v>
      </c>
      <c r="I57" s="14"/>
      <c r="J57" s="15">
        <v>18.34</v>
      </c>
      <c r="K57" s="15">
        <v>19.73</v>
      </c>
      <c r="L57" s="15">
        <v>21.99</v>
      </c>
      <c r="M57" s="54"/>
      <c r="N57" s="15">
        <v>47.761266370999998</v>
      </c>
      <c r="O57" s="15">
        <v>1.6174302381000001</v>
      </c>
      <c r="P57" s="15" t="s">
        <v>26</v>
      </c>
      <c r="Q57" s="16" t="s">
        <v>26</v>
      </c>
      <c r="R57" s="37" t="s">
        <v>668</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89</v>
      </c>
      <c r="E58" s="17">
        <v>2</v>
      </c>
      <c r="F58" s="14">
        <v>19.97</v>
      </c>
      <c r="G58" s="14">
        <v>18.84</v>
      </c>
      <c r="H58" s="14">
        <v>17.71</v>
      </c>
      <c r="I58" s="14"/>
      <c r="J58" s="14">
        <v>20.32</v>
      </c>
      <c r="K58" s="14">
        <v>22.57</v>
      </c>
      <c r="L58" s="14">
        <v>26.22</v>
      </c>
      <c r="M58" s="54"/>
      <c r="N58" s="14">
        <v>36.037191892999999</v>
      </c>
      <c r="O58" s="31">
        <v>75.182652809999993</v>
      </c>
      <c r="P58" s="31" t="s">
        <v>26</v>
      </c>
      <c r="Q58" s="17" t="s">
        <v>26</v>
      </c>
      <c r="R58" s="38" t="s">
        <v>669</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90</v>
      </c>
      <c r="D59" s="16" t="s">
        <v>91</v>
      </c>
      <c r="E59" s="16">
        <v>7</v>
      </c>
      <c r="F59" s="15">
        <v>15.6</v>
      </c>
      <c r="G59" s="15">
        <v>14.46</v>
      </c>
      <c r="H59" s="15">
        <v>13.32</v>
      </c>
      <c r="I59" s="14"/>
      <c r="J59" s="15">
        <v>16.2</v>
      </c>
      <c r="K59" s="15">
        <v>18.47</v>
      </c>
      <c r="L59" s="15">
        <v>22.16</v>
      </c>
      <c r="M59" s="54"/>
      <c r="N59" s="15">
        <v>65.056838678999995</v>
      </c>
      <c r="O59" s="15">
        <v>114.6153669</v>
      </c>
      <c r="P59" s="15" t="s">
        <v>27</v>
      </c>
      <c r="Q59" s="16" t="s">
        <v>27</v>
      </c>
      <c r="R59" s="37" t="s">
        <v>670</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11</v>
      </c>
      <c r="D60" s="17" t="s">
        <v>92</v>
      </c>
      <c r="E60" s="17">
        <v>7</v>
      </c>
      <c r="F60" s="14">
        <v>23.29</v>
      </c>
      <c r="G60" s="14">
        <v>20.34</v>
      </c>
      <c r="H60" s="14">
        <v>17.399999999999999</v>
      </c>
      <c r="I60" s="14"/>
      <c r="J60" s="14">
        <v>27.19</v>
      </c>
      <c r="K60" s="14">
        <v>33.07</v>
      </c>
      <c r="L60" s="14">
        <v>42.58</v>
      </c>
      <c r="M60" s="54"/>
      <c r="N60" s="14">
        <v>50.609509914</v>
      </c>
      <c r="O60" s="31">
        <v>1225.3845600999998</v>
      </c>
      <c r="P60" s="31" t="s">
        <v>27</v>
      </c>
      <c r="Q60" s="17" t="s">
        <v>27</v>
      </c>
      <c r="R60" s="38" t="s">
        <v>671</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93</v>
      </c>
      <c r="D61" s="16" t="s">
        <v>94</v>
      </c>
      <c r="E61" s="16">
        <v>5</v>
      </c>
      <c r="F61" s="15">
        <v>18.29</v>
      </c>
      <c r="G61" s="15">
        <v>17.53</v>
      </c>
      <c r="H61" s="15">
        <v>16.78</v>
      </c>
      <c r="I61" s="14"/>
      <c r="J61" s="15">
        <v>19.350000000000001</v>
      </c>
      <c r="K61" s="15">
        <v>20.85</v>
      </c>
      <c r="L61" s="15">
        <v>23.28</v>
      </c>
      <c r="M61" s="54"/>
      <c r="N61" s="15">
        <v>47.120455790000001</v>
      </c>
      <c r="O61" s="15">
        <v>5.6812611905000008</v>
      </c>
      <c r="P61" s="15" t="s">
        <v>26</v>
      </c>
      <c r="Q61" s="16" t="s">
        <v>27</v>
      </c>
      <c r="R61" s="37" t="s">
        <v>672</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95</v>
      </c>
      <c r="D62" s="17" t="s">
        <v>96</v>
      </c>
      <c r="E62" s="17">
        <v>0</v>
      </c>
      <c r="F62" s="14">
        <v>3.97</v>
      </c>
      <c r="G62" s="14">
        <v>2.15</v>
      </c>
      <c r="H62" s="14">
        <v>0.34</v>
      </c>
      <c r="I62" s="14"/>
      <c r="J62" s="14">
        <v>4.3499999999999996</v>
      </c>
      <c r="K62" s="14">
        <v>7.97</v>
      </c>
      <c r="L62" s="14">
        <v>13.83</v>
      </c>
      <c r="M62" s="54"/>
      <c r="N62" s="14">
        <v>39.550723063</v>
      </c>
      <c r="O62" s="31">
        <v>23.273657048</v>
      </c>
      <c r="P62" s="31" t="s">
        <v>26</v>
      </c>
      <c r="Q62" s="17" t="s">
        <v>26</v>
      </c>
      <c r="R62" s="38" t="s">
        <v>673</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97</v>
      </c>
      <c r="D63" s="16" t="s">
        <v>98</v>
      </c>
      <c r="E63" s="16">
        <v>10</v>
      </c>
      <c r="F63" s="15">
        <v>20.83</v>
      </c>
      <c r="G63" s="15">
        <v>19.399999999999999</v>
      </c>
      <c r="H63" s="15">
        <v>17.98</v>
      </c>
      <c r="I63" s="14"/>
      <c r="J63" s="15">
        <v>21.57</v>
      </c>
      <c r="K63" s="15">
        <v>24.41</v>
      </c>
      <c r="L63" s="15">
        <v>29.01</v>
      </c>
      <c r="M63" s="54"/>
      <c r="N63" s="15">
        <v>78.643960657999997</v>
      </c>
      <c r="O63" s="15">
        <v>75.163661286000007</v>
      </c>
      <c r="P63" s="15" t="s">
        <v>27</v>
      </c>
      <c r="Q63" s="16" t="s">
        <v>27</v>
      </c>
      <c r="R63" s="37" t="s">
        <v>674</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99</v>
      </c>
      <c r="D64" s="17" t="s">
        <v>100</v>
      </c>
      <c r="E64" s="17">
        <v>0</v>
      </c>
      <c r="F64" s="14">
        <v>23.83</v>
      </c>
      <c r="G64" s="14">
        <v>21.24</v>
      </c>
      <c r="H64" s="14">
        <v>18.66</v>
      </c>
      <c r="I64" s="14"/>
      <c r="J64" s="14">
        <v>24.91</v>
      </c>
      <c r="K64" s="14">
        <v>30.07</v>
      </c>
      <c r="L64" s="14">
        <v>38.43</v>
      </c>
      <c r="M64" s="54"/>
      <c r="N64" s="14">
        <v>26.543710575999999</v>
      </c>
      <c r="O64" s="31">
        <v>8.7096565404999993</v>
      </c>
      <c r="P64" s="31" t="s">
        <v>26</v>
      </c>
      <c r="Q64" s="17" t="s">
        <v>26</v>
      </c>
      <c r="R64" s="38" t="s">
        <v>675</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101</v>
      </c>
      <c r="D65" s="16" t="s">
        <v>102</v>
      </c>
      <c r="E65" s="16">
        <v>7</v>
      </c>
      <c r="F65" s="15">
        <v>75.53</v>
      </c>
      <c r="G65" s="15">
        <v>64.599999999999994</v>
      </c>
      <c r="H65" s="15">
        <v>53.67</v>
      </c>
      <c r="I65" s="14"/>
      <c r="J65" s="15">
        <v>84.59</v>
      </c>
      <c r="K65" s="15">
        <v>106.44</v>
      </c>
      <c r="L65" s="15">
        <v>141.81</v>
      </c>
      <c r="M65" s="54"/>
      <c r="N65" s="15">
        <v>62.919520055</v>
      </c>
      <c r="O65" s="15">
        <v>1176.1552584999999</v>
      </c>
      <c r="P65" s="15" t="s">
        <v>27</v>
      </c>
      <c r="Q65" s="16" t="s">
        <v>27</v>
      </c>
      <c r="R65" s="37" t="s">
        <v>676</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103</v>
      </c>
      <c r="D66" s="17" t="s">
        <v>104</v>
      </c>
      <c r="E66" s="17">
        <v>10</v>
      </c>
      <c r="F66" s="14">
        <v>21.19</v>
      </c>
      <c r="G66" s="14">
        <v>19.82</v>
      </c>
      <c r="H66" s="14">
        <v>18.46</v>
      </c>
      <c r="I66" s="14"/>
      <c r="J66" s="14">
        <v>21.96</v>
      </c>
      <c r="K66" s="14">
        <v>24.68</v>
      </c>
      <c r="L66" s="14">
        <v>29.09</v>
      </c>
      <c r="M66" s="54"/>
      <c r="N66" s="14">
        <v>71.933668439000002</v>
      </c>
      <c r="O66" s="31">
        <v>169.35046066999999</v>
      </c>
      <c r="P66" s="31" t="s">
        <v>27</v>
      </c>
      <c r="Q66" s="17" t="s">
        <v>27</v>
      </c>
      <c r="R66" s="38" t="s">
        <v>677</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105</v>
      </c>
      <c r="D67" s="16" t="s">
        <v>106</v>
      </c>
      <c r="E67" s="16">
        <v>9</v>
      </c>
      <c r="F67" s="15">
        <v>6.28</v>
      </c>
      <c r="G67" s="15">
        <v>5.28</v>
      </c>
      <c r="H67" s="15">
        <v>4.28</v>
      </c>
      <c r="I67" s="14"/>
      <c r="J67" s="15">
        <v>7.27</v>
      </c>
      <c r="K67" s="15">
        <v>9.26</v>
      </c>
      <c r="L67" s="15">
        <v>12.49</v>
      </c>
      <c r="M67" s="54"/>
      <c r="N67" s="15">
        <v>60.199132911</v>
      </c>
      <c r="O67" s="15">
        <v>9.2045191429000006</v>
      </c>
      <c r="P67" s="15" t="s">
        <v>27</v>
      </c>
      <c r="Q67" s="16" t="s">
        <v>27</v>
      </c>
      <c r="R67" s="37" t="s">
        <v>678</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107</v>
      </c>
      <c r="D68" s="17" t="s">
        <v>108</v>
      </c>
      <c r="E68" s="17">
        <v>2</v>
      </c>
      <c r="F68" s="14">
        <v>1.1299999999999999</v>
      </c>
      <c r="G68" s="14">
        <v>0.69</v>
      </c>
      <c r="H68" s="14">
        <v>0.25</v>
      </c>
      <c r="I68" s="14"/>
      <c r="J68" s="14">
        <v>1.18</v>
      </c>
      <c r="K68" s="14">
        <v>2.0499999999999998</v>
      </c>
      <c r="L68" s="14">
        <v>3.46</v>
      </c>
      <c r="M68" s="54"/>
      <c r="N68" s="14">
        <v>45.436419133999998</v>
      </c>
      <c r="O68" s="31">
        <v>20.389816476</v>
      </c>
      <c r="P68" s="31" t="s">
        <v>26</v>
      </c>
      <c r="Q68" s="17" t="s">
        <v>26</v>
      </c>
      <c r="R68" s="38" t="s">
        <v>679</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109</v>
      </c>
      <c r="D69" s="16" t="s">
        <v>110</v>
      </c>
      <c r="E69" s="16">
        <v>9</v>
      </c>
      <c r="F69" s="15">
        <v>11.28</v>
      </c>
      <c r="G69" s="15">
        <v>11.06</v>
      </c>
      <c r="H69" s="15">
        <v>10.84</v>
      </c>
      <c r="I69" s="14"/>
      <c r="J69" s="15">
        <v>11.39</v>
      </c>
      <c r="K69" s="15">
        <v>11.82</v>
      </c>
      <c r="L69" s="15">
        <v>12.53</v>
      </c>
      <c r="M69" s="54"/>
      <c r="N69" s="15">
        <v>59.267695002000004</v>
      </c>
      <c r="O69" s="15">
        <v>45.172090429000001</v>
      </c>
      <c r="P69" s="15" t="s">
        <v>27</v>
      </c>
      <c r="Q69" s="16" t="s">
        <v>27</v>
      </c>
      <c r="R69" s="37" t="s">
        <v>680</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v>10</v>
      </c>
      <c r="F70" s="14">
        <v>12</v>
      </c>
      <c r="G70" s="14">
        <v>10.02</v>
      </c>
      <c r="H70" s="14">
        <v>8.0500000000000007</v>
      </c>
      <c r="I70" s="14"/>
      <c r="J70" s="14">
        <v>13.58</v>
      </c>
      <c r="K70" s="14">
        <v>17.52</v>
      </c>
      <c r="L70" s="14">
        <v>23.91</v>
      </c>
      <c r="M70" s="54"/>
      <c r="N70" s="14">
        <v>65.261526634000006</v>
      </c>
      <c r="O70" s="31">
        <v>134.46660281000001</v>
      </c>
      <c r="P70" s="31" t="s">
        <v>27</v>
      </c>
      <c r="Q70" s="17" t="s">
        <v>27</v>
      </c>
      <c r="R70" s="38" t="s">
        <v>681</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113</v>
      </c>
      <c r="D71" s="16" t="s">
        <v>474</v>
      </c>
      <c r="E71" s="16">
        <v>7</v>
      </c>
      <c r="F71" s="15">
        <v>17.649999999999999</v>
      </c>
      <c r="G71" s="15">
        <v>16.39</v>
      </c>
      <c r="H71" s="15">
        <v>15.14</v>
      </c>
      <c r="I71" s="14"/>
      <c r="J71" s="15">
        <v>18.62</v>
      </c>
      <c r="K71" s="15">
        <v>21.12</v>
      </c>
      <c r="L71" s="15">
        <v>25.17</v>
      </c>
      <c r="M71" s="54"/>
      <c r="N71" s="15">
        <v>53.349247274</v>
      </c>
      <c r="O71" s="15">
        <v>2.5963859999999999</v>
      </c>
      <c r="P71" s="15" t="s">
        <v>27</v>
      </c>
      <c r="Q71" s="16" t="s">
        <v>27</v>
      </c>
      <c r="R71" s="37" t="s">
        <v>682</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114</v>
      </c>
      <c r="E72" s="17">
        <v>9</v>
      </c>
      <c r="F72" s="14">
        <v>11.71</v>
      </c>
      <c r="G72" s="14">
        <v>10.93</v>
      </c>
      <c r="H72" s="14">
        <v>10.15</v>
      </c>
      <c r="I72" s="14"/>
      <c r="J72" s="14">
        <v>12.33</v>
      </c>
      <c r="K72" s="14">
        <v>13.88</v>
      </c>
      <c r="L72" s="14">
        <v>16.399999999999999</v>
      </c>
      <c r="M72" s="54"/>
      <c r="N72" s="14">
        <v>59.624950112000001</v>
      </c>
      <c r="O72" s="31">
        <v>211.57958538</v>
      </c>
      <c r="P72" s="31" t="s">
        <v>27</v>
      </c>
      <c r="Q72" s="17" t="s">
        <v>27</v>
      </c>
      <c r="R72" s="38" t="s">
        <v>683</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607</v>
      </c>
      <c r="D73" s="16" t="s">
        <v>608</v>
      </c>
      <c r="E73" s="16">
        <v>7</v>
      </c>
      <c r="F73" s="15">
        <v>58.55</v>
      </c>
      <c r="G73" s="15">
        <v>55.57</v>
      </c>
      <c r="H73" s="15">
        <v>52.59</v>
      </c>
      <c r="I73" s="14"/>
      <c r="J73" s="15">
        <v>61.07</v>
      </c>
      <c r="K73" s="15">
        <v>67.02</v>
      </c>
      <c r="L73" s="15">
        <v>76.650000000000006</v>
      </c>
      <c r="M73" s="54"/>
      <c r="N73" s="15">
        <v>59.406912370999997</v>
      </c>
      <c r="O73" s="15">
        <v>1.2007900285999999</v>
      </c>
      <c r="P73" s="15" t="s">
        <v>26</v>
      </c>
      <c r="Q73" s="16" t="s">
        <v>27</v>
      </c>
      <c r="R73" s="37" t="s">
        <v>684</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540</v>
      </c>
      <c r="D74" s="17" t="s">
        <v>541</v>
      </c>
      <c r="E74" s="17">
        <v>3</v>
      </c>
      <c r="F74" s="14">
        <v>82.27</v>
      </c>
      <c r="G74" s="14">
        <v>68.39</v>
      </c>
      <c r="H74" s="14">
        <v>54.52</v>
      </c>
      <c r="I74" s="14"/>
      <c r="J74" s="14">
        <v>88.7</v>
      </c>
      <c r="K74" s="14">
        <v>116.44</v>
      </c>
      <c r="L74" s="14">
        <v>161.34</v>
      </c>
      <c r="M74" s="54"/>
      <c r="N74" s="14">
        <v>26.880856512000001</v>
      </c>
      <c r="O74" s="31">
        <v>7.1076473199999999</v>
      </c>
      <c r="P74" s="31" t="s">
        <v>27</v>
      </c>
      <c r="Q74" s="17" t="s">
        <v>26</v>
      </c>
      <c r="R74" s="38" t="s">
        <v>685</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584</v>
      </c>
      <c r="D75" s="16" t="s">
        <v>585</v>
      </c>
      <c r="E75" s="16">
        <v>7</v>
      </c>
      <c r="F75" s="15">
        <v>78.19</v>
      </c>
      <c r="G75" s="15">
        <v>74.2</v>
      </c>
      <c r="H75" s="15">
        <v>70.209999999999994</v>
      </c>
      <c r="I75" s="14"/>
      <c r="J75" s="15">
        <v>79.349999999999994</v>
      </c>
      <c r="K75" s="15">
        <v>87.32</v>
      </c>
      <c r="L75" s="15">
        <v>100.22</v>
      </c>
      <c r="M75" s="54"/>
      <c r="N75" s="15">
        <v>68.163135999999994</v>
      </c>
      <c r="O75" s="15">
        <v>3.4304570057000001</v>
      </c>
      <c r="P75" s="15" t="s">
        <v>27</v>
      </c>
      <c r="Q75" s="16" t="s">
        <v>27</v>
      </c>
      <c r="R75" s="37" t="s">
        <v>686</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v>7</v>
      </c>
      <c r="F76" s="14">
        <v>2.88</v>
      </c>
      <c r="G76" s="14">
        <v>2.5</v>
      </c>
      <c r="H76" s="14">
        <v>2.12</v>
      </c>
      <c r="I76" s="14"/>
      <c r="J76" s="14">
        <v>3.21</v>
      </c>
      <c r="K76" s="14">
        <v>3.96</v>
      </c>
      <c r="L76" s="14">
        <v>5.18</v>
      </c>
      <c r="M76" s="54"/>
      <c r="N76" s="14">
        <v>63.024408694000002</v>
      </c>
      <c r="O76" s="31">
        <v>145.28845989999999</v>
      </c>
      <c r="P76" s="31" t="s">
        <v>27</v>
      </c>
      <c r="Q76" s="17" t="s">
        <v>27</v>
      </c>
      <c r="R76" s="38" t="s">
        <v>687</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542</v>
      </c>
      <c r="D77" s="16" t="s">
        <v>543</v>
      </c>
      <c r="E77" s="16">
        <v>1</v>
      </c>
      <c r="F77" s="15">
        <v>34.299999999999997</v>
      </c>
      <c r="G77" s="15">
        <v>30</v>
      </c>
      <c r="H77" s="15">
        <v>25.71</v>
      </c>
      <c r="I77" s="14"/>
      <c r="J77" s="15">
        <v>37.19</v>
      </c>
      <c r="K77" s="15">
        <v>45.77</v>
      </c>
      <c r="L77" s="15">
        <v>59.66</v>
      </c>
      <c r="M77" s="54"/>
      <c r="N77" s="15">
        <v>41.548390271999999</v>
      </c>
      <c r="O77" s="15">
        <v>7.5772262314000001</v>
      </c>
      <c r="P77" s="15" t="s">
        <v>26</v>
      </c>
      <c r="Q77" s="16" t="s">
        <v>26</v>
      </c>
      <c r="R77" s="37" t="s">
        <v>688</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v>6</v>
      </c>
      <c r="F78" s="14" t="s">
        <v>119</v>
      </c>
      <c r="G78" s="14" t="s">
        <v>119</v>
      </c>
      <c r="H78" s="14" t="s">
        <v>119</v>
      </c>
      <c r="I78" s="14"/>
      <c r="J78" s="14" t="s">
        <v>119</v>
      </c>
      <c r="K78" s="14" t="s">
        <v>119</v>
      </c>
      <c r="L78" s="14" t="s">
        <v>119</v>
      </c>
      <c r="M78" s="54"/>
      <c r="N78" s="14" t="s">
        <v>119</v>
      </c>
      <c r="O78" s="31" t="s">
        <v>119</v>
      </c>
      <c r="P78" s="31" t="s">
        <v>119</v>
      </c>
      <c r="Q78" s="17" t="s">
        <v>119</v>
      </c>
      <c r="R78" s="38" t="s">
        <v>120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v>7</v>
      </c>
      <c r="F79" s="15">
        <v>61.08</v>
      </c>
      <c r="G79" s="15">
        <v>56.52</v>
      </c>
      <c r="H79" s="15">
        <v>51.96</v>
      </c>
      <c r="I79" s="14"/>
      <c r="J79" s="15">
        <v>66.349999999999994</v>
      </c>
      <c r="K79" s="15">
        <v>75.459999999999994</v>
      </c>
      <c r="L79" s="15">
        <v>90.22</v>
      </c>
      <c r="M79" s="54"/>
      <c r="N79" s="15">
        <v>56.252640272000001</v>
      </c>
      <c r="O79" s="15">
        <v>324.99719770999997</v>
      </c>
      <c r="P79" s="15" t="s">
        <v>27</v>
      </c>
      <c r="Q79" s="16" t="s">
        <v>27</v>
      </c>
      <c r="R79" s="37" t="s">
        <v>689</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v>9</v>
      </c>
      <c r="F80" s="14">
        <v>17.329999999999998</v>
      </c>
      <c r="G80" s="14">
        <v>15.91</v>
      </c>
      <c r="H80" s="14">
        <v>14.49</v>
      </c>
      <c r="I80" s="14"/>
      <c r="J80" s="14">
        <v>18</v>
      </c>
      <c r="K80" s="14">
        <v>20.83</v>
      </c>
      <c r="L80" s="14">
        <v>25.42</v>
      </c>
      <c r="M80" s="54"/>
      <c r="N80" s="14">
        <v>77.622460493000005</v>
      </c>
      <c r="O80" s="31">
        <v>406.51725305000002</v>
      </c>
      <c r="P80" s="31" t="s">
        <v>27</v>
      </c>
      <c r="Q80" s="17" t="s">
        <v>27</v>
      </c>
      <c r="R80" s="38" t="s">
        <v>690</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v>7</v>
      </c>
      <c r="F81" s="15">
        <v>4.8600000000000003</v>
      </c>
      <c r="G81" s="15">
        <v>4.12</v>
      </c>
      <c r="H81" s="15">
        <v>3.38</v>
      </c>
      <c r="I81" s="14"/>
      <c r="J81" s="15">
        <v>5.47</v>
      </c>
      <c r="K81" s="15">
        <v>6.94</v>
      </c>
      <c r="L81" s="15">
        <v>9.32</v>
      </c>
      <c r="M81" s="54"/>
      <c r="N81" s="15">
        <v>62.270274979</v>
      </c>
      <c r="O81" s="15">
        <v>187.03740289999999</v>
      </c>
      <c r="P81" s="15" t="s">
        <v>27</v>
      </c>
      <c r="Q81" s="16" t="s">
        <v>27</v>
      </c>
      <c r="R81" s="37" t="s">
        <v>691</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v>7</v>
      </c>
      <c r="F82" s="14">
        <v>48.87</v>
      </c>
      <c r="G82" s="14">
        <v>44.95</v>
      </c>
      <c r="H82" s="14">
        <v>41.03</v>
      </c>
      <c r="I82" s="14"/>
      <c r="J82" s="14">
        <v>52.92</v>
      </c>
      <c r="K82" s="14">
        <v>60.75</v>
      </c>
      <c r="L82" s="14">
        <v>73.430000000000007</v>
      </c>
      <c r="M82" s="54"/>
      <c r="N82" s="14">
        <v>55.228371922000001</v>
      </c>
      <c r="O82" s="31">
        <v>102.88605908999999</v>
      </c>
      <c r="P82" s="31" t="s">
        <v>27</v>
      </c>
      <c r="Q82" s="17" t="s">
        <v>27</v>
      </c>
      <c r="R82" s="38" t="s">
        <v>692</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544</v>
      </c>
      <c r="D83" s="16" t="s">
        <v>545</v>
      </c>
      <c r="E83" s="16">
        <v>3</v>
      </c>
      <c r="F83" s="15">
        <v>52.02</v>
      </c>
      <c r="G83" s="15">
        <v>43.53</v>
      </c>
      <c r="H83" s="15">
        <v>35.04</v>
      </c>
      <c r="I83" s="14"/>
      <c r="J83" s="15">
        <v>57</v>
      </c>
      <c r="K83" s="15">
        <v>73.97</v>
      </c>
      <c r="L83" s="15">
        <v>101.44</v>
      </c>
      <c r="M83" s="54"/>
      <c r="N83" s="15">
        <v>30.946767826999999</v>
      </c>
      <c r="O83" s="15">
        <v>14.506032539</v>
      </c>
      <c r="P83" s="15" t="s">
        <v>27</v>
      </c>
      <c r="Q83" s="16" t="s">
        <v>26</v>
      </c>
      <c r="R83" s="37" t="s">
        <v>693</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461</v>
      </c>
      <c r="D84" s="17" t="s">
        <v>462</v>
      </c>
      <c r="E84" s="17">
        <v>7</v>
      </c>
      <c r="F84" s="14">
        <v>6.63</v>
      </c>
      <c r="G84" s="14">
        <v>5.45</v>
      </c>
      <c r="H84" s="14">
        <v>4.2699999999999996</v>
      </c>
      <c r="I84" s="14"/>
      <c r="J84" s="14">
        <v>7.2</v>
      </c>
      <c r="K84" s="14">
        <v>9.5500000000000007</v>
      </c>
      <c r="L84" s="14">
        <v>13.36</v>
      </c>
      <c r="M84" s="54"/>
      <c r="N84" s="14">
        <v>66.758015592000007</v>
      </c>
      <c r="O84" s="31">
        <v>2.7345488095000001</v>
      </c>
      <c r="P84" s="31" t="s">
        <v>27</v>
      </c>
      <c r="Q84" s="17" t="s">
        <v>27</v>
      </c>
      <c r="R84" s="38" t="s">
        <v>694</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v>0</v>
      </c>
      <c r="F85" s="15">
        <v>4.82</v>
      </c>
      <c r="G85" s="15">
        <v>3.89</v>
      </c>
      <c r="H85" s="15">
        <v>2.97</v>
      </c>
      <c r="I85" s="14"/>
      <c r="J85" s="15">
        <v>4.9000000000000004</v>
      </c>
      <c r="K85" s="15">
        <v>6.74</v>
      </c>
      <c r="L85" s="15">
        <v>9.73</v>
      </c>
      <c r="M85" s="54"/>
      <c r="N85" s="15">
        <v>34.371353751000001</v>
      </c>
      <c r="O85" s="15">
        <v>46.763492380999999</v>
      </c>
      <c r="P85" s="15" t="s">
        <v>26</v>
      </c>
      <c r="Q85" s="16" t="s">
        <v>26</v>
      </c>
      <c r="R85" s="37" t="s">
        <v>695</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131</v>
      </c>
      <c r="D86" s="17" t="s">
        <v>132</v>
      </c>
      <c r="E86" s="17">
        <v>4</v>
      </c>
      <c r="F86" s="14">
        <v>30</v>
      </c>
      <c r="G86" s="14">
        <v>27.34</v>
      </c>
      <c r="H86" s="14">
        <v>24.69</v>
      </c>
      <c r="I86" s="14"/>
      <c r="J86" s="14">
        <v>35.19</v>
      </c>
      <c r="K86" s="14">
        <v>40.49</v>
      </c>
      <c r="L86" s="14">
        <v>49.09</v>
      </c>
      <c r="M86" s="54"/>
      <c r="N86" s="14">
        <v>50.279944714999999</v>
      </c>
      <c r="O86" s="31">
        <v>180.79769914000002</v>
      </c>
      <c r="P86" s="31" t="s">
        <v>26</v>
      </c>
      <c r="Q86" s="17" t="s">
        <v>27</v>
      </c>
      <c r="R86" s="38" t="s">
        <v>696</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134</v>
      </c>
      <c r="E87" s="16">
        <v>1</v>
      </c>
      <c r="F87" s="15">
        <v>1.45</v>
      </c>
      <c r="G87" s="15">
        <v>1.17</v>
      </c>
      <c r="H87" s="15">
        <v>0.9</v>
      </c>
      <c r="I87" s="14"/>
      <c r="J87" s="15">
        <v>1.5</v>
      </c>
      <c r="K87" s="15">
        <v>2.04</v>
      </c>
      <c r="L87" s="15">
        <v>2.92</v>
      </c>
      <c r="M87" s="54"/>
      <c r="N87" s="15">
        <v>42.543068208000001</v>
      </c>
      <c r="O87" s="15">
        <v>25.844150190000001</v>
      </c>
      <c r="P87" s="15" t="s">
        <v>26</v>
      </c>
      <c r="Q87" s="16" t="s">
        <v>26</v>
      </c>
      <c r="R87" s="37" t="s">
        <v>697</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135</v>
      </c>
      <c r="D88" s="17" t="s">
        <v>136</v>
      </c>
      <c r="E88" s="17">
        <v>7</v>
      </c>
      <c r="F88" s="14">
        <v>31.87</v>
      </c>
      <c r="G88" s="14">
        <v>26.97</v>
      </c>
      <c r="H88" s="14">
        <v>22.08</v>
      </c>
      <c r="I88" s="14"/>
      <c r="J88" s="14">
        <v>35.909999999999997</v>
      </c>
      <c r="K88" s="14">
        <v>45.69</v>
      </c>
      <c r="L88" s="14">
        <v>61.53</v>
      </c>
      <c r="M88" s="54"/>
      <c r="N88" s="14">
        <v>59.229010326999997</v>
      </c>
      <c r="O88" s="31">
        <v>327.18281786</v>
      </c>
      <c r="P88" s="31" t="s">
        <v>27</v>
      </c>
      <c r="Q88" s="17" t="s">
        <v>27</v>
      </c>
      <c r="R88" s="38" t="s">
        <v>698</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137</v>
      </c>
      <c r="E89" s="16">
        <v>4</v>
      </c>
      <c r="F89" s="15">
        <v>29.85</v>
      </c>
      <c r="G89" s="15">
        <v>25.27</v>
      </c>
      <c r="H89" s="15">
        <v>20.69</v>
      </c>
      <c r="I89" s="14"/>
      <c r="J89" s="15">
        <v>33.81</v>
      </c>
      <c r="K89" s="15">
        <v>42.96</v>
      </c>
      <c r="L89" s="15">
        <v>57.77</v>
      </c>
      <c r="M89" s="54"/>
      <c r="N89" s="15">
        <v>56.938852850000004</v>
      </c>
      <c r="O89" s="15">
        <v>9.8687349048000002</v>
      </c>
      <c r="P89" s="15" t="s">
        <v>26</v>
      </c>
      <c r="Q89" s="16" t="s">
        <v>27</v>
      </c>
      <c r="R89" s="37" t="s">
        <v>699</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v>9</v>
      </c>
      <c r="F90" s="14">
        <v>4.51</v>
      </c>
      <c r="G90" s="14">
        <v>3.49</v>
      </c>
      <c r="H90" s="14">
        <v>2.4700000000000002</v>
      </c>
      <c r="I90" s="14"/>
      <c r="J90" s="14">
        <v>5.29</v>
      </c>
      <c r="K90" s="14">
        <v>7.32</v>
      </c>
      <c r="L90" s="14">
        <v>10.61</v>
      </c>
      <c r="M90" s="54"/>
      <c r="N90" s="14">
        <v>61.949414648999998</v>
      </c>
      <c r="O90" s="31">
        <v>6.6263710952000006</v>
      </c>
      <c r="P90" s="31" t="s">
        <v>27</v>
      </c>
      <c r="Q90" s="17" t="s">
        <v>27</v>
      </c>
      <c r="R90" s="38" t="s">
        <v>700</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596</v>
      </c>
      <c r="D91" s="16" t="s">
        <v>597</v>
      </c>
      <c r="E91" s="16">
        <v>3</v>
      </c>
      <c r="F91" s="15">
        <v>124.03</v>
      </c>
      <c r="G91" s="15">
        <v>110.24</v>
      </c>
      <c r="H91" s="15">
        <v>96.45</v>
      </c>
      <c r="I91" s="14"/>
      <c r="J91" s="15">
        <v>136.21</v>
      </c>
      <c r="K91" s="15">
        <v>163.78</v>
      </c>
      <c r="L91" s="15">
        <v>208.4</v>
      </c>
      <c r="M91" s="54"/>
      <c r="N91" s="15">
        <v>38.823678821000001</v>
      </c>
      <c r="O91" s="15">
        <v>2.1454826995</v>
      </c>
      <c r="P91" s="15" t="s">
        <v>27</v>
      </c>
      <c r="Q91" s="16" t="s">
        <v>26</v>
      </c>
      <c r="R91" s="37" t="s">
        <v>701</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140</v>
      </c>
      <c r="D92" s="17" t="s">
        <v>141</v>
      </c>
      <c r="E92" s="17">
        <v>3</v>
      </c>
      <c r="F92" s="14">
        <v>91.47</v>
      </c>
      <c r="G92" s="14">
        <v>76.31</v>
      </c>
      <c r="H92" s="14">
        <v>61.15</v>
      </c>
      <c r="I92" s="14"/>
      <c r="J92" s="14">
        <v>99.32</v>
      </c>
      <c r="K92" s="14">
        <v>129.63</v>
      </c>
      <c r="L92" s="14">
        <v>178.69</v>
      </c>
      <c r="M92" s="54"/>
      <c r="N92" s="14">
        <v>26.280443115000001</v>
      </c>
      <c r="O92" s="31">
        <v>4.7742400567000001</v>
      </c>
      <c r="P92" s="31" t="s">
        <v>27</v>
      </c>
      <c r="Q92" s="17" t="s">
        <v>26</v>
      </c>
      <c r="R92" s="38" t="s">
        <v>702</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142</v>
      </c>
      <c r="D93" s="16" t="s">
        <v>143</v>
      </c>
      <c r="E93" s="16">
        <v>9</v>
      </c>
      <c r="F93" s="15">
        <v>19.260000000000002</v>
      </c>
      <c r="G93" s="15">
        <v>18.45</v>
      </c>
      <c r="H93" s="15">
        <v>17.64</v>
      </c>
      <c r="I93" s="14"/>
      <c r="J93" s="15">
        <v>19.73</v>
      </c>
      <c r="K93" s="15">
        <v>21.34</v>
      </c>
      <c r="L93" s="15">
        <v>23.96</v>
      </c>
      <c r="M93" s="54"/>
      <c r="N93" s="15">
        <v>56.771879050000003</v>
      </c>
      <c r="O93" s="15">
        <v>15.290753903999999</v>
      </c>
      <c r="P93" s="15" t="s">
        <v>27</v>
      </c>
      <c r="Q93" s="16" t="s">
        <v>27</v>
      </c>
      <c r="R93" s="37" t="s">
        <v>703</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144</v>
      </c>
      <c r="D94" s="17" t="s">
        <v>145</v>
      </c>
      <c r="E94" s="17">
        <v>7</v>
      </c>
      <c r="F94" s="14">
        <v>7.27</v>
      </c>
      <c r="G94" s="14">
        <v>6.3</v>
      </c>
      <c r="H94" s="14">
        <v>5.34</v>
      </c>
      <c r="I94" s="14"/>
      <c r="J94" s="14">
        <v>7.8</v>
      </c>
      <c r="K94" s="14">
        <v>9.7200000000000006</v>
      </c>
      <c r="L94" s="14">
        <v>12.84</v>
      </c>
      <c r="M94" s="54"/>
      <c r="N94" s="14">
        <v>81.567513348999995</v>
      </c>
      <c r="O94" s="31">
        <v>31.694632475999999</v>
      </c>
      <c r="P94" s="31" t="s">
        <v>27</v>
      </c>
      <c r="Q94" s="17" t="s">
        <v>27</v>
      </c>
      <c r="R94" s="38" t="s">
        <v>704</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146</v>
      </c>
      <c r="D95" s="16" t="s">
        <v>147</v>
      </c>
      <c r="E95" s="16">
        <v>9</v>
      </c>
      <c r="F95" s="15">
        <v>15.01</v>
      </c>
      <c r="G95" s="15">
        <v>13.2</v>
      </c>
      <c r="H95" s="15">
        <v>11.4</v>
      </c>
      <c r="I95" s="14"/>
      <c r="J95" s="15">
        <v>16.170000000000002</v>
      </c>
      <c r="K95" s="15">
        <v>19.77</v>
      </c>
      <c r="L95" s="15">
        <v>25.62</v>
      </c>
      <c r="M95" s="54"/>
      <c r="N95" s="15">
        <v>65.528323436999997</v>
      </c>
      <c r="O95" s="15">
        <v>17.489388999999999</v>
      </c>
      <c r="P95" s="15" t="s">
        <v>27</v>
      </c>
      <c r="Q95" s="16" t="s">
        <v>27</v>
      </c>
      <c r="R95" s="37" t="s">
        <v>705</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148</v>
      </c>
      <c r="D96" s="17" t="s">
        <v>149</v>
      </c>
      <c r="E96" s="17">
        <v>0</v>
      </c>
      <c r="F96" s="14">
        <v>10.38</v>
      </c>
      <c r="G96" s="14">
        <v>8.8699999999999992</v>
      </c>
      <c r="H96" s="14">
        <v>7.37</v>
      </c>
      <c r="I96" s="14"/>
      <c r="J96" s="14">
        <v>10.93</v>
      </c>
      <c r="K96" s="14">
        <v>13.93</v>
      </c>
      <c r="L96" s="14">
        <v>18.79</v>
      </c>
      <c r="M96" s="54"/>
      <c r="N96" s="14">
        <v>41.522778954000003</v>
      </c>
      <c r="O96" s="31">
        <v>161.55347286</v>
      </c>
      <c r="P96" s="31" t="s">
        <v>26</v>
      </c>
      <c r="Q96" s="17" t="s">
        <v>26</v>
      </c>
      <c r="R96" s="38" t="s">
        <v>706</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150</v>
      </c>
      <c r="D97" s="16" t="s">
        <v>151</v>
      </c>
      <c r="E97" s="16">
        <v>9</v>
      </c>
      <c r="F97" s="15">
        <v>12.68</v>
      </c>
      <c r="G97" s="15">
        <v>9.8800000000000008</v>
      </c>
      <c r="H97" s="15">
        <v>7.09</v>
      </c>
      <c r="I97" s="14"/>
      <c r="J97" s="15">
        <v>14.87</v>
      </c>
      <c r="K97" s="15">
        <v>20.45</v>
      </c>
      <c r="L97" s="15">
        <v>29.48</v>
      </c>
      <c r="M97" s="54"/>
      <c r="N97" s="15">
        <v>64.721333154000007</v>
      </c>
      <c r="O97" s="15">
        <v>164.60024138</v>
      </c>
      <c r="P97" s="15" t="s">
        <v>27</v>
      </c>
      <c r="Q97" s="16" t="s">
        <v>27</v>
      </c>
      <c r="R97" s="37" t="s">
        <v>707</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152</v>
      </c>
      <c r="D98" s="17" t="s">
        <v>153</v>
      </c>
      <c r="E98" s="17">
        <v>7</v>
      </c>
      <c r="F98" s="14">
        <v>211.5</v>
      </c>
      <c r="G98" s="14">
        <v>200.06</v>
      </c>
      <c r="H98" s="14">
        <v>188.62</v>
      </c>
      <c r="I98" s="14"/>
      <c r="J98" s="14">
        <v>215.85</v>
      </c>
      <c r="K98" s="14">
        <v>238.72</v>
      </c>
      <c r="L98" s="14">
        <v>275.75</v>
      </c>
      <c r="M98" s="54"/>
      <c r="N98" s="14">
        <v>69.896072036000007</v>
      </c>
      <c r="O98" s="31">
        <v>8.5976029667000002</v>
      </c>
      <c r="P98" s="31" t="s">
        <v>27</v>
      </c>
      <c r="Q98" s="17" t="s">
        <v>27</v>
      </c>
      <c r="R98" s="38" t="s">
        <v>708</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154</v>
      </c>
      <c r="D99" s="16" t="s">
        <v>155</v>
      </c>
      <c r="E99" s="16">
        <v>4</v>
      </c>
      <c r="F99" s="15">
        <v>150</v>
      </c>
      <c r="G99" s="15" t="s">
        <v>119</v>
      </c>
      <c r="H99" s="15" t="s">
        <v>119</v>
      </c>
      <c r="I99" s="14"/>
      <c r="J99" s="15" t="s">
        <v>119</v>
      </c>
      <c r="K99" s="15" t="s">
        <v>119</v>
      </c>
      <c r="L99" s="15" t="s">
        <v>119</v>
      </c>
      <c r="M99" s="54"/>
      <c r="N99" s="15">
        <v>94.064508982000007</v>
      </c>
      <c r="O99" s="15">
        <v>1.0764285713999999</v>
      </c>
      <c r="P99" s="15" t="s">
        <v>26</v>
      </c>
      <c r="Q99" s="16" t="s">
        <v>27</v>
      </c>
      <c r="R99" s="37" t="s">
        <v>119</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156</v>
      </c>
      <c r="D100" s="17" t="s">
        <v>157</v>
      </c>
      <c r="E100" s="17">
        <v>3</v>
      </c>
      <c r="F100" s="14">
        <v>90.78</v>
      </c>
      <c r="G100" s="14">
        <v>82.2</v>
      </c>
      <c r="H100" s="14">
        <v>73.63</v>
      </c>
      <c r="I100" s="14"/>
      <c r="J100" s="14">
        <v>93</v>
      </c>
      <c r="K100" s="14">
        <v>110.14</v>
      </c>
      <c r="L100" s="14">
        <v>137.88999999999999</v>
      </c>
      <c r="M100" s="54"/>
      <c r="N100" s="14">
        <v>41.973929618</v>
      </c>
      <c r="O100" s="31">
        <v>631.716229</v>
      </c>
      <c r="P100" s="31" t="s">
        <v>27</v>
      </c>
      <c r="Q100" s="17" t="s">
        <v>26</v>
      </c>
      <c r="R100" s="38" t="s">
        <v>709</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158</v>
      </c>
      <c r="D101" s="16" t="s">
        <v>159</v>
      </c>
      <c r="E101" s="16">
        <v>10</v>
      </c>
      <c r="F101" s="15">
        <v>64.39</v>
      </c>
      <c r="G101" s="15">
        <v>56.14</v>
      </c>
      <c r="H101" s="15">
        <v>47.9</v>
      </c>
      <c r="I101" s="14"/>
      <c r="J101" s="15">
        <v>69.05</v>
      </c>
      <c r="K101" s="15">
        <v>85.53</v>
      </c>
      <c r="L101" s="15">
        <v>112.2</v>
      </c>
      <c r="M101" s="54"/>
      <c r="N101" s="15">
        <v>70.612209859000004</v>
      </c>
      <c r="O101" s="15">
        <v>273.39382000000001</v>
      </c>
      <c r="P101" s="15" t="s">
        <v>27</v>
      </c>
      <c r="Q101" s="16" t="s">
        <v>27</v>
      </c>
      <c r="R101" s="37" t="s">
        <v>710</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160</v>
      </c>
      <c r="D102" s="17" t="s">
        <v>161</v>
      </c>
      <c r="E102" s="17">
        <v>10</v>
      </c>
      <c r="F102" s="14">
        <v>31.22</v>
      </c>
      <c r="G102" s="14">
        <v>28.63</v>
      </c>
      <c r="H102" s="14">
        <v>26.04</v>
      </c>
      <c r="I102" s="14"/>
      <c r="J102" s="14">
        <v>32.020000000000003</v>
      </c>
      <c r="K102" s="14">
        <v>37.19</v>
      </c>
      <c r="L102" s="14">
        <v>45.56</v>
      </c>
      <c r="M102" s="54"/>
      <c r="N102" s="14">
        <v>78.679262070999997</v>
      </c>
      <c r="O102" s="31">
        <v>397.30337147999995</v>
      </c>
      <c r="P102" s="31" t="s">
        <v>27</v>
      </c>
      <c r="Q102" s="17" t="s">
        <v>27</v>
      </c>
      <c r="R102" s="38" t="s">
        <v>711</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162</v>
      </c>
      <c r="D103" s="16" t="s">
        <v>163</v>
      </c>
      <c r="E103" s="16">
        <v>4</v>
      </c>
      <c r="F103" s="15">
        <v>31.25</v>
      </c>
      <c r="G103" s="15">
        <v>28.65</v>
      </c>
      <c r="H103" s="15">
        <v>26.05</v>
      </c>
      <c r="I103" s="14"/>
      <c r="J103" s="15">
        <v>33.1</v>
      </c>
      <c r="K103" s="15">
        <v>38.29</v>
      </c>
      <c r="L103" s="15">
        <v>46.69</v>
      </c>
      <c r="M103" s="54"/>
      <c r="N103" s="15">
        <v>58.445742674000002</v>
      </c>
      <c r="O103" s="15">
        <v>116.21633075999999</v>
      </c>
      <c r="P103" s="15" t="s">
        <v>26</v>
      </c>
      <c r="Q103" s="16" t="s">
        <v>27</v>
      </c>
      <c r="R103" s="37" t="s">
        <v>712</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164</v>
      </c>
      <c r="D104" s="17" t="s">
        <v>165</v>
      </c>
      <c r="E104" s="17">
        <v>10</v>
      </c>
      <c r="F104" s="14">
        <v>47.92</v>
      </c>
      <c r="G104" s="14">
        <v>42.46</v>
      </c>
      <c r="H104" s="14">
        <v>37.01</v>
      </c>
      <c r="I104" s="14"/>
      <c r="J104" s="14">
        <v>51.26</v>
      </c>
      <c r="K104" s="14">
        <v>62.16</v>
      </c>
      <c r="L104" s="14">
        <v>79.81</v>
      </c>
      <c r="M104" s="54"/>
      <c r="N104" s="14">
        <v>69.169879975000001</v>
      </c>
      <c r="O104" s="31">
        <v>660.76943838</v>
      </c>
      <c r="P104" s="31" t="s">
        <v>27</v>
      </c>
      <c r="Q104" s="17" t="s">
        <v>27</v>
      </c>
      <c r="R104" s="38" t="s">
        <v>713</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166</v>
      </c>
      <c r="D105" s="16" t="s">
        <v>167</v>
      </c>
      <c r="E105" s="16">
        <v>4</v>
      </c>
      <c r="F105" s="15">
        <v>5.41</v>
      </c>
      <c r="G105" s="15">
        <v>4.68</v>
      </c>
      <c r="H105" s="15">
        <v>3.95</v>
      </c>
      <c r="I105" s="14"/>
      <c r="J105" s="15">
        <v>6.3</v>
      </c>
      <c r="K105" s="15">
        <v>7.75</v>
      </c>
      <c r="L105" s="15">
        <v>10.11</v>
      </c>
      <c r="M105" s="54"/>
      <c r="N105" s="15">
        <v>58.826887272</v>
      </c>
      <c r="O105" s="15">
        <v>8.7090293810000006</v>
      </c>
      <c r="P105" s="15" t="s">
        <v>26</v>
      </c>
      <c r="Q105" s="16" t="s">
        <v>27</v>
      </c>
      <c r="R105" s="37" t="s">
        <v>714</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168</v>
      </c>
      <c r="D106" s="17" t="s">
        <v>169</v>
      </c>
      <c r="E106" s="17">
        <v>7</v>
      </c>
      <c r="F106" s="14">
        <v>17.61</v>
      </c>
      <c r="G106" s="14">
        <v>14.51</v>
      </c>
      <c r="H106" s="14">
        <v>11.42</v>
      </c>
      <c r="I106" s="14"/>
      <c r="J106" s="14">
        <v>20.09</v>
      </c>
      <c r="K106" s="14">
        <v>26.27</v>
      </c>
      <c r="L106" s="14">
        <v>36.28</v>
      </c>
      <c r="M106" s="54"/>
      <c r="N106" s="14">
        <v>67.112316997999997</v>
      </c>
      <c r="O106" s="31">
        <v>65.546507142999999</v>
      </c>
      <c r="P106" s="31" t="s">
        <v>27</v>
      </c>
      <c r="Q106" s="17" t="s">
        <v>27</v>
      </c>
      <c r="R106" s="38" t="s">
        <v>715</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170</v>
      </c>
      <c r="D107" s="16" t="s">
        <v>171</v>
      </c>
      <c r="E107" s="16">
        <v>5</v>
      </c>
      <c r="F107" s="15">
        <v>6.18</v>
      </c>
      <c r="G107" s="15">
        <v>5.55</v>
      </c>
      <c r="H107" s="15">
        <v>4.93</v>
      </c>
      <c r="I107" s="14"/>
      <c r="J107" s="15">
        <v>6.76</v>
      </c>
      <c r="K107" s="15">
        <v>8</v>
      </c>
      <c r="L107" s="15">
        <v>10.01</v>
      </c>
      <c r="M107" s="54"/>
      <c r="N107" s="15">
        <v>61.788434051999999</v>
      </c>
      <c r="O107" s="15">
        <v>8.0018109523999996</v>
      </c>
      <c r="P107" s="15" t="s">
        <v>26</v>
      </c>
      <c r="Q107" s="16" t="s">
        <v>27</v>
      </c>
      <c r="R107" s="37" t="s">
        <v>716</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172</v>
      </c>
      <c r="D108" s="17" t="s">
        <v>173</v>
      </c>
      <c r="E108" s="17">
        <v>7</v>
      </c>
      <c r="F108" s="14">
        <v>26.86</v>
      </c>
      <c r="G108" s="14">
        <v>22.66</v>
      </c>
      <c r="H108" s="14">
        <v>18.46</v>
      </c>
      <c r="I108" s="14"/>
      <c r="J108" s="14">
        <v>27.95</v>
      </c>
      <c r="K108" s="14">
        <v>36.340000000000003</v>
      </c>
      <c r="L108" s="14">
        <v>49.91</v>
      </c>
      <c r="M108" s="54"/>
      <c r="N108" s="14">
        <v>77.917534384999996</v>
      </c>
      <c r="O108" s="31">
        <v>129.67244061</v>
      </c>
      <c r="P108" s="31" t="s">
        <v>27</v>
      </c>
      <c r="Q108" s="17" t="s">
        <v>27</v>
      </c>
      <c r="R108" s="38" t="s">
        <v>717</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546</v>
      </c>
      <c r="D109" s="16" t="s">
        <v>547</v>
      </c>
      <c r="E109" s="16">
        <v>3</v>
      </c>
      <c r="F109" s="15">
        <v>70.78</v>
      </c>
      <c r="G109" s="15">
        <v>64.209999999999994</v>
      </c>
      <c r="H109" s="15">
        <v>57.65</v>
      </c>
      <c r="I109" s="14"/>
      <c r="J109" s="15">
        <v>77.8</v>
      </c>
      <c r="K109" s="15">
        <v>90.92</v>
      </c>
      <c r="L109" s="15">
        <v>112.16</v>
      </c>
      <c r="M109" s="54"/>
      <c r="N109" s="15">
        <v>41.751087492000003</v>
      </c>
      <c r="O109" s="15">
        <v>4.5188763999999999</v>
      </c>
      <c r="P109" s="15" t="s">
        <v>27</v>
      </c>
      <c r="Q109" s="16" t="s">
        <v>26</v>
      </c>
      <c r="R109" s="37" t="s">
        <v>718</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174</v>
      </c>
      <c r="D110" s="17" t="s">
        <v>175</v>
      </c>
      <c r="E110" s="17">
        <v>9</v>
      </c>
      <c r="F110" s="14">
        <v>26.95</v>
      </c>
      <c r="G110" s="14">
        <v>23.97</v>
      </c>
      <c r="H110" s="14">
        <v>20.99</v>
      </c>
      <c r="I110" s="14"/>
      <c r="J110" s="14">
        <v>28.52</v>
      </c>
      <c r="K110" s="14">
        <v>34.47</v>
      </c>
      <c r="L110" s="14">
        <v>44.12</v>
      </c>
      <c r="M110" s="54"/>
      <c r="N110" s="14">
        <v>77.400549282</v>
      </c>
      <c r="O110" s="31">
        <v>8.0060435713999993</v>
      </c>
      <c r="P110" s="31" t="s">
        <v>27</v>
      </c>
      <c r="Q110" s="17" t="s">
        <v>27</v>
      </c>
      <c r="R110" s="38" t="s">
        <v>719</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490</v>
      </c>
      <c r="D111" s="16" t="s">
        <v>491</v>
      </c>
      <c r="E111" s="16">
        <v>3</v>
      </c>
      <c r="F111" s="15">
        <v>116.45</v>
      </c>
      <c r="G111" s="15">
        <v>103.72</v>
      </c>
      <c r="H111" s="15">
        <v>90.99</v>
      </c>
      <c r="I111" s="14"/>
      <c r="J111" s="15">
        <v>121.95</v>
      </c>
      <c r="K111" s="15">
        <v>147.4</v>
      </c>
      <c r="L111" s="15">
        <v>188.6</v>
      </c>
      <c r="M111" s="54"/>
      <c r="N111" s="15">
        <v>40.834161289000001</v>
      </c>
      <c r="O111" s="15">
        <v>2.8842779870999999</v>
      </c>
      <c r="P111" s="15" t="s">
        <v>27</v>
      </c>
      <c r="Q111" s="16" t="s">
        <v>26</v>
      </c>
      <c r="R111" s="37" t="s">
        <v>720</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548</v>
      </c>
      <c r="D112" s="17" t="s">
        <v>549</v>
      </c>
      <c r="E112" s="17">
        <v>4</v>
      </c>
      <c r="F112" s="14">
        <v>0.35</v>
      </c>
      <c r="G112" s="14">
        <v>-0.05</v>
      </c>
      <c r="H112" s="14">
        <v>-0.46</v>
      </c>
      <c r="I112" s="14"/>
      <c r="J112" s="14">
        <v>0.54</v>
      </c>
      <c r="K112" s="14">
        <v>1.35</v>
      </c>
      <c r="L112" s="14">
        <v>2.67</v>
      </c>
      <c r="M112" s="54"/>
      <c r="N112" s="14">
        <v>52.022634250999999</v>
      </c>
      <c r="O112" s="31">
        <v>3.2546768570999998</v>
      </c>
      <c r="P112" s="31" t="s">
        <v>26</v>
      </c>
      <c r="Q112" s="17" t="s">
        <v>27</v>
      </c>
      <c r="R112" s="38" t="s">
        <v>721</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598</v>
      </c>
      <c r="D113" s="16" t="s">
        <v>599</v>
      </c>
      <c r="E113" s="16">
        <v>1</v>
      </c>
      <c r="F113" s="15">
        <v>122.71</v>
      </c>
      <c r="G113" s="15">
        <v>105.88</v>
      </c>
      <c r="H113" s="15">
        <v>89.05</v>
      </c>
      <c r="I113" s="14"/>
      <c r="J113" s="15">
        <v>122.71</v>
      </c>
      <c r="K113" s="15">
        <v>156.36000000000001</v>
      </c>
      <c r="L113" s="15">
        <v>210.81</v>
      </c>
      <c r="M113" s="54"/>
      <c r="N113" s="15">
        <v>49.081365630999997</v>
      </c>
      <c r="O113" s="15">
        <v>1.7135182629000001</v>
      </c>
      <c r="P113" s="15" t="s">
        <v>26</v>
      </c>
      <c r="Q113" s="16" t="s">
        <v>26</v>
      </c>
      <c r="R113" s="37" t="s">
        <v>722</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176</v>
      </c>
      <c r="D114" s="17" t="s">
        <v>177</v>
      </c>
      <c r="E114" s="17">
        <v>7</v>
      </c>
      <c r="F114" s="14">
        <v>25.28</v>
      </c>
      <c r="G114" s="14">
        <v>23.16</v>
      </c>
      <c r="H114" s="14">
        <v>21.04</v>
      </c>
      <c r="I114" s="14"/>
      <c r="J114" s="14">
        <v>27.13</v>
      </c>
      <c r="K114" s="14">
        <v>31.36</v>
      </c>
      <c r="L114" s="14">
        <v>38.200000000000003</v>
      </c>
      <c r="M114" s="54"/>
      <c r="N114" s="14">
        <v>49.506992828999998</v>
      </c>
      <c r="O114" s="31">
        <v>266.67296095</v>
      </c>
      <c r="P114" s="31" t="s">
        <v>27</v>
      </c>
      <c r="Q114" s="17" t="s">
        <v>27</v>
      </c>
      <c r="R114" s="38" t="s">
        <v>723</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178</v>
      </c>
      <c r="D115" s="16" t="s">
        <v>179</v>
      </c>
      <c r="E115" s="16">
        <v>7</v>
      </c>
      <c r="F115" s="15">
        <v>11.44</v>
      </c>
      <c r="G115" s="15">
        <v>10.42</v>
      </c>
      <c r="H115" s="15">
        <v>9.4</v>
      </c>
      <c r="I115" s="14"/>
      <c r="J115" s="15">
        <v>12.23</v>
      </c>
      <c r="K115" s="15">
        <v>14.26</v>
      </c>
      <c r="L115" s="15">
        <v>17.54</v>
      </c>
      <c r="M115" s="54"/>
      <c r="N115" s="15">
        <v>51.809985537999999</v>
      </c>
      <c r="O115" s="15">
        <v>119.35690309</v>
      </c>
      <c r="P115" s="15" t="s">
        <v>27</v>
      </c>
      <c r="Q115" s="16" t="s">
        <v>27</v>
      </c>
      <c r="R115" s="37" t="s">
        <v>724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180</v>
      </c>
      <c r="D116" s="17" t="s">
        <v>181</v>
      </c>
      <c r="E116" s="17">
        <v>7</v>
      </c>
      <c r="F116" s="14">
        <v>15.21</v>
      </c>
      <c r="G116" s="14">
        <v>12.92</v>
      </c>
      <c r="H116" s="14">
        <v>10.64</v>
      </c>
      <c r="I116" s="14"/>
      <c r="J116" s="14">
        <v>18.25</v>
      </c>
      <c r="K116" s="14">
        <v>22.81</v>
      </c>
      <c r="L116" s="14">
        <v>30.2</v>
      </c>
      <c r="M116" s="54"/>
      <c r="N116" s="14">
        <v>54.840046262000001</v>
      </c>
      <c r="O116" s="31">
        <v>113.10321066</v>
      </c>
      <c r="P116" s="31" t="s">
        <v>27</v>
      </c>
      <c r="Q116" s="17" t="s">
        <v>27</v>
      </c>
      <c r="R116" s="38" t="s">
        <v>725</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182</v>
      </c>
      <c r="D117" s="16" t="s">
        <v>183</v>
      </c>
      <c r="E117" s="16">
        <v>9</v>
      </c>
      <c r="F117" s="15">
        <v>4.4000000000000004</v>
      </c>
      <c r="G117" s="15">
        <v>3.97</v>
      </c>
      <c r="H117" s="15">
        <v>3.55</v>
      </c>
      <c r="I117" s="14"/>
      <c r="J117" s="15">
        <v>4.7</v>
      </c>
      <c r="K117" s="15">
        <v>5.54</v>
      </c>
      <c r="L117" s="15">
        <v>6.9</v>
      </c>
      <c r="M117" s="54"/>
      <c r="N117" s="15">
        <v>71.956586665000003</v>
      </c>
      <c r="O117" s="15">
        <v>11.328103951999999</v>
      </c>
      <c r="P117" s="15" t="s">
        <v>27</v>
      </c>
      <c r="Q117" s="16" t="s">
        <v>27</v>
      </c>
      <c r="R117" s="37" t="s">
        <v>726</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184</v>
      </c>
      <c r="D118" s="17" t="s">
        <v>185</v>
      </c>
      <c r="E118" s="17">
        <v>8</v>
      </c>
      <c r="F118" s="14">
        <v>5.07</v>
      </c>
      <c r="G118" s="14">
        <v>4.33</v>
      </c>
      <c r="H118" s="14">
        <v>3.59</v>
      </c>
      <c r="I118" s="14"/>
      <c r="J118" s="14">
        <v>5.82</v>
      </c>
      <c r="K118" s="14">
        <v>7.29</v>
      </c>
      <c r="L118" s="14">
        <v>9.68</v>
      </c>
      <c r="M118" s="54"/>
      <c r="N118" s="14">
        <v>49.791378995000002</v>
      </c>
      <c r="O118" s="31">
        <v>40.673604666999999</v>
      </c>
      <c r="P118" s="31" t="s">
        <v>27</v>
      </c>
      <c r="Q118" s="17" t="s">
        <v>27</v>
      </c>
      <c r="R118" s="38" t="s">
        <v>727</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186</v>
      </c>
      <c r="D119" s="16" t="s">
        <v>187</v>
      </c>
      <c r="E119" s="16">
        <v>4</v>
      </c>
      <c r="F119" s="15">
        <v>9.91</v>
      </c>
      <c r="G119" s="15">
        <v>8.68</v>
      </c>
      <c r="H119" s="15">
        <v>7.45</v>
      </c>
      <c r="I119" s="14"/>
      <c r="J119" s="15">
        <v>11.48</v>
      </c>
      <c r="K119" s="15">
        <v>13.93</v>
      </c>
      <c r="L119" s="15">
        <v>17.91</v>
      </c>
      <c r="M119" s="54"/>
      <c r="N119" s="15">
        <v>55.485641053999998</v>
      </c>
      <c r="O119" s="15">
        <v>54.089177333000002</v>
      </c>
      <c r="P119" s="15" t="s">
        <v>26</v>
      </c>
      <c r="Q119" s="16" t="s">
        <v>27</v>
      </c>
      <c r="R119" s="37" t="s">
        <v>728</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188</v>
      </c>
      <c r="D120" s="17" t="s">
        <v>189</v>
      </c>
      <c r="E120" s="17">
        <v>4</v>
      </c>
      <c r="F120" s="14" t="s">
        <v>119</v>
      </c>
      <c r="G120" s="14" t="s">
        <v>119</v>
      </c>
      <c r="H120" s="14" t="s">
        <v>119</v>
      </c>
      <c r="I120" s="14"/>
      <c r="J120" s="14" t="s">
        <v>119</v>
      </c>
      <c r="K120" s="14" t="s">
        <v>119</v>
      </c>
      <c r="L120" s="14" t="s">
        <v>119</v>
      </c>
      <c r="M120" s="54"/>
      <c r="N120" s="14" t="s">
        <v>119</v>
      </c>
      <c r="O120" s="31" t="s">
        <v>119</v>
      </c>
      <c r="P120" s="31" t="s">
        <v>119</v>
      </c>
      <c r="Q120" s="17" t="s">
        <v>119</v>
      </c>
      <c r="R120" s="38" t="s">
        <v>120</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485</v>
      </c>
      <c r="D121" s="16" t="s">
        <v>486</v>
      </c>
      <c r="E121" s="16">
        <v>7</v>
      </c>
      <c r="F121" s="15">
        <v>3.04</v>
      </c>
      <c r="G121" s="15">
        <v>2.58</v>
      </c>
      <c r="H121" s="15">
        <v>2.13</v>
      </c>
      <c r="I121" s="14"/>
      <c r="J121" s="15">
        <v>3.43</v>
      </c>
      <c r="K121" s="15">
        <v>4.33</v>
      </c>
      <c r="L121" s="15">
        <v>5.8</v>
      </c>
      <c r="M121" s="54"/>
      <c r="N121" s="15">
        <v>56.763741883000002</v>
      </c>
      <c r="O121" s="15">
        <v>1.8255189048</v>
      </c>
      <c r="P121" s="15" t="s">
        <v>27</v>
      </c>
      <c r="Q121" s="16" t="s">
        <v>27</v>
      </c>
      <c r="R121" s="37" t="s">
        <v>729</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512</v>
      </c>
      <c r="D122" s="17" t="s">
        <v>513</v>
      </c>
      <c r="E122" s="17">
        <v>7</v>
      </c>
      <c r="F122" s="14">
        <v>2.4</v>
      </c>
      <c r="G122" s="14">
        <v>2.04</v>
      </c>
      <c r="H122" s="14">
        <v>1.68</v>
      </c>
      <c r="I122" s="14"/>
      <c r="J122" s="14">
        <v>2.8</v>
      </c>
      <c r="K122" s="14">
        <v>3.51</v>
      </c>
      <c r="L122" s="14">
        <v>4.66</v>
      </c>
      <c r="M122" s="54"/>
      <c r="N122" s="14">
        <v>65.035159883999995</v>
      </c>
      <c r="O122" s="31">
        <v>3.0045357619000002</v>
      </c>
      <c r="P122" s="31" t="s">
        <v>27</v>
      </c>
      <c r="Q122" s="17" t="s">
        <v>27</v>
      </c>
      <c r="R122" s="38" t="s">
        <v>730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190</v>
      </c>
      <c r="D123" s="16" t="s">
        <v>191</v>
      </c>
      <c r="E123" s="16">
        <v>7</v>
      </c>
      <c r="F123" s="15">
        <v>3.72</v>
      </c>
      <c r="G123" s="15">
        <v>3.37</v>
      </c>
      <c r="H123" s="15">
        <v>3.02</v>
      </c>
      <c r="I123" s="14"/>
      <c r="J123" s="15">
        <v>4.16</v>
      </c>
      <c r="K123" s="15">
        <v>4.8499999999999996</v>
      </c>
      <c r="L123" s="15">
        <v>5.98</v>
      </c>
      <c r="M123" s="54"/>
      <c r="N123" s="15">
        <v>52.988565123000001</v>
      </c>
      <c r="O123" s="15">
        <v>6.8303695713999995</v>
      </c>
      <c r="P123" s="15" t="s">
        <v>27</v>
      </c>
      <c r="Q123" s="16" t="s">
        <v>27</v>
      </c>
      <c r="R123" s="37" t="s">
        <v>731</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192</v>
      </c>
      <c r="D124" s="17" t="s">
        <v>193</v>
      </c>
      <c r="E124" s="17">
        <v>9</v>
      </c>
      <c r="F124" s="14">
        <v>25.16</v>
      </c>
      <c r="G124" s="14">
        <v>21.89</v>
      </c>
      <c r="H124" s="14">
        <v>18.62</v>
      </c>
      <c r="I124" s="14"/>
      <c r="J124" s="14">
        <v>30</v>
      </c>
      <c r="K124" s="14">
        <v>36.53</v>
      </c>
      <c r="L124" s="14">
        <v>47.1</v>
      </c>
      <c r="M124" s="54"/>
      <c r="N124" s="14">
        <v>52.613144607999999</v>
      </c>
      <c r="O124" s="31">
        <v>117.09093076000001</v>
      </c>
      <c r="P124" s="31" t="s">
        <v>27</v>
      </c>
      <c r="Q124" s="17" t="s">
        <v>27</v>
      </c>
      <c r="R124" s="38" t="s">
        <v>732</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194</v>
      </c>
      <c r="D125" s="16" t="s">
        <v>195</v>
      </c>
      <c r="E125" s="16">
        <v>7</v>
      </c>
      <c r="F125" s="15">
        <v>31.05</v>
      </c>
      <c r="G125" s="15">
        <v>27.65</v>
      </c>
      <c r="H125" s="15">
        <v>24.26</v>
      </c>
      <c r="I125" s="14"/>
      <c r="J125" s="15">
        <v>33.42</v>
      </c>
      <c r="K125" s="15">
        <v>40.200000000000003</v>
      </c>
      <c r="L125" s="15">
        <v>51.17</v>
      </c>
      <c r="M125" s="54"/>
      <c r="N125" s="15">
        <v>64.418804937000004</v>
      </c>
      <c r="O125" s="15">
        <v>134.56934242999998</v>
      </c>
      <c r="P125" s="15" t="s">
        <v>27</v>
      </c>
      <c r="Q125" s="16" t="s">
        <v>27</v>
      </c>
      <c r="R125" s="37" t="s">
        <v>733</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196</v>
      </c>
      <c r="D126" s="17" t="s">
        <v>197</v>
      </c>
      <c r="E126" s="17">
        <v>3</v>
      </c>
      <c r="F126" s="14">
        <v>75.5</v>
      </c>
      <c r="G126" s="14">
        <v>59.2</v>
      </c>
      <c r="H126" s="14">
        <v>42.91</v>
      </c>
      <c r="I126" s="14"/>
      <c r="J126" s="14">
        <v>79.709999999999994</v>
      </c>
      <c r="K126" s="14">
        <v>112.29</v>
      </c>
      <c r="L126" s="14">
        <v>165.02</v>
      </c>
      <c r="M126" s="54"/>
      <c r="N126" s="14">
        <v>19.83425188</v>
      </c>
      <c r="O126" s="31">
        <v>41.433844228000005</v>
      </c>
      <c r="P126" s="31" t="s">
        <v>27</v>
      </c>
      <c r="Q126" s="17" t="s">
        <v>26</v>
      </c>
      <c r="R126" s="38" t="s">
        <v>734</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198</v>
      </c>
      <c r="D127" s="16" t="s">
        <v>199</v>
      </c>
      <c r="E127" s="16">
        <v>9</v>
      </c>
      <c r="F127" s="15">
        <v>17.61</v>
      </c>
      <c r="G127" s="15">
        <v>15.17</v>
      </c>
      <c r="H127" s="15">
        <v>12.73</v>
      </c>
      <c r="I127" s="14"/>
      <c r="J127" s="15">
        <v>19.96</v>
      </c>
      <c r="K127" s="15">
        <v>24.83</v>
      </c>
      <c r="L127" s="15">
        <v>32.72</v>
      </c>
      <c r="M127" s="54"/>
      <c r="N127" s="15">
        <v>63.425217973999999</v>
      </c>
      <c r="O127" s="15">
        <v>25.425255713999999</v>
      </c>
      <c r="P127" s="15" t="s">
        <v>27</v>
      </c>
      <c r="Q127" s="16" t="s">
        <v>27</v>
      </c>
      <c r="R127" s="37" t="s">
        <v>735</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200</v>
      </c>
      <c r="D128" s="17" t="s">
        <v>201</v>
      </c>
      <c r="E128" s="17">
        <v>6</v>
      </c>
      <c r="F128" s="14">
        <v>31.68</v>
      </c>
      <c r="G128" s="14">
        <v>27.78</v>
      </c>
      <c r="H128" s="14">
        <v>23.88</v>
      </c>
      <c r="I128" s="14"/>
      <c r="J128" s="14">
        <v>38.51</v>
      </c>
      <c r="K128" s="14">
        <v>46.3</v>
      </c>
      <c r="L128" s="14">
        <v>58.92</v>
      </c>
      <c r="M128" s="54"/>
      <c r="N128" s="14">
        <v>53.153864485</v>
      </c>
      <c r="O128" s="31">
        <v>146.66930857</v>
      </c>
      <c r="P128" s="31" t="s">
        <v>26</v>
      </c>
      <c r="Q128" s="17" t="s">
        <v>27</v>
      </c>
      <c r="R128" s="38" t="s">
        <v>736</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202</v>
      </c>
      <c r="D129" s="16" t="s">
        <v>203</v>
      </c>
      <c r="E129" s="16">
        <v>10</v>
      </c>
      <c r="F129" s="15">
        <v>10.69</v>
      </c>
      <c r="G129" s="15">
        <v>9.9600000000000009</v>
      </c>
      <c r="H129" s="15">
        <v>9.23</v>
      </c>
      <c r="I129" s="14"/>
      <c r="J129" s="15">
        <v>11.12</v>
      </c>
      <c r="K129" s="15">
        <v>12.57</v>
      </c>
      <c r="L129" s="15">
        <v>14.93</v>
      </c>
      <c r="M129" s="54"/>
      <c r="N129" s="15">
        <v>79.819018892000003</v>
      </c>
      <c r="O129" s="15">
        <v>9.9423234286</v>
      </c>
      <c r="P129" s="15" t="s">
        <v>27</v>
      </c>
      <c r="Q129" s="16" t="s">
        <v>27</v>
      </c>
      <c r="R129" s="37" t="s">
        <v>737</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204</v>
      </c>
      <c r="D130" s="17" t="s">
        <v>205</v>
      </c>
      <c r="E130" s="17">
        <v>6</v>
      </c>
      <c r="F130" s="14">
        <v>7.96</v>
      </c>
      <c r="G130" s="14">
        <v>7.62</v>
      </c>
      <c r="H130" s="14">
        <v>7.28</v>
      </c>
      <c r="I130" s="14"/>
      <c r="J130" s="14">
        <v>8.4700000000000006</v>
      </c>
      <c r="K130" s="14">
        <v>9.14</v>
      </c>
      <c r="L130" s="14">
        <v>10.220000000000001</v>
      </c>
      <c r="M130" s="54"/>
      <c r="N130" s="14">
        <v>47.972346444000003</v>
      </c>
      <c r="O130" s="31">
        <v>6.4308250951999995</v>
      </c>
      <c r="P130" s="31" t="s">
        <v>26</v>
      </c>
      <c r="Q130" s="17" t="s">
        <v>27</v>
      </c>
      <c r="R130" s="38" t="s">
        <v>738</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206</v>
      </c>
      <c r="D131" s="16" t="s">
        <v>207</v>
      </c>
      <c r="E131" s="16">
        <v>9</v>
      </c>
      <c r="F131" s="15">
        <v>69.06</v>
      </c>
      <c r="G131" s="15">
        <v>61.99</v>
      </c>
      <c r="H131" s="15">
        <v>54.93</v>
      </c>
      <c r="I131" s="14"/>
      <c r="J131" s="15">
        <v>71.5</v>
      </c>
      <c r="K131" s="15">
        <v>85.62</v>
      </c>
      <c r="L131" s="15">
        <v>108.48</v>
      </c>
      <c r="M131" s="54"/>
      <c r="N131" s="15">
        <v>71.333963861000001</v>
      </c>
      <c r="O131" s="15">
        <v>72.675251476</v>
      </c>
      <c r="P131" s="15" t="s">
        <v>27</v>
      </c>
      <c r="Q131" s="16" t="s">
        <v>27</v>
      </c>
      <c r="R131" s="37" t="s">
        <v>739</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208</v>
      </c>
      <c r="D132" s="17" t="s">
        <v>209</v>
      </c>
      <c r="E132" s="17">
        <v>7</v>
      </c>
      <c r="F132" s="14">
        <v>28.43</v>
      </c>
      <c r="G132" s="14">
        <v>26.79</v>
      </c>
      <c r="H132" s="14">
        <v>25.15</v>
      </c>
      <c r="I132" s="14"/>
      <c r="J132" s="14">
        <v>30.25</v>
      </c>
      <c r="K132" s="14">
        <v>33.520000000000003</v>
      </c>
      <c r="L132" s="14">
        <v>38.81</v>
      </c>
      <c r="M132" s="54"/>
      <c r="N132" s="14">
        <v>51.457992093000001</v>
      </c>
      <c r="O132" s="31">
        <v>150.94911585999998</v>
      </c>
      <c r="P132" s="31" t="s">
        <v>27</v>
      </c>
      <c r="Q132" s="17" t="s">
        <v>27</v>
      </c>
      <c r="R132" s="38" t="s">
        <v>740</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210</v>
      </c>
      <c r="D133" s="16" t="s">
        <v>456</v>
      </c>
      <c r="E133" s="16">
        <v>7</v>
      </c>
      <c r="F133" s="15">
        <v>15.47</v>
      </c>
      <c r="G133" s="15">
        <v>14.16</v>
      </c>
      <c r="H133" s="15">
        <v>12.86</v>
      </c>
      <c r="I133" s="14"/>
      <c r="J133" s="15">
        <v>16.600000000000001</v>
      </c>
      <c r="K133" s="15">
        <v>19.2</v>
      </c>
      <c r="L133" s="15">
        <v>23.43</v>
      </c>
      <c r="M133" s="54"/>
      <c r="N133" s="15">
        <v>54.088307313999998</v>
      </c>
      <c r="O133" s="15">
        <v>2.8985789048000004</v>
      </c>
      <c r="P133" s="15" t="s">
        <v>27</v>
      </c>
      <c r="Q133" s="16" t="s">
        <v>27</v>
      </c>
      <c r="R133" s="37" t="s">
        <v>741</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210</v>
      </c>
      <c r="D134" s="17" t="s">
        <v>211</v>
      </c>
      <c r="E134" s="17">
        <v>7</v>
      </c>
      <c r="F134" s="14">
        <v>15.33</v>
      </c>
      <c r="G134" s="14">
        <v>13.92</v>
      </c>
      <c r="H134" s="14">
        <v>12.52</v>
      </c>
      <c r="I134" s="14"/>
      <c r="J134" s="14">
        <v>16.63</v>
      </c>
      <c r="K134" s="14">
        <v>19.43</v>
      </c>
      <c r="L134" s="14">
        <v>23.96</v>
      </c>
      <c r="M134" s="54"/>
      <c r="N134" s="14">
        <v>53.263622746999999</v>
      </c>
      <c r="O134" s="31">
        <v>591.65588771</v>
      </c>
      <c r="P134" s="31" t="s">
        <v>27</v>
      </c>
      <c r="Q134" s="17" t="s">
        <v>27</v>
      </c>
      <c r="R134" s="38" t="s">
        <v>742</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212</v>
      </c>
      <c r="D135" s="16" t="s">
        <v>213</v>
      </c>
      <c r="E135" s="16">
        <v>7</v>
      </c>
      <c r="F135" s="15">
        <v>52.01</v>
      </c>
      <c r="G135" s="15">
        <v>47.32</v>
      </c>
      <c r="H135" s="15">
        <v>42.64</v>
      </c>
      <c r="I135" s="14"/>
      <c r="J135" s="15">
        <v>55.43</v>
      </c>
      <c r="K135" s="15">
        <v>64.790000000000006</v>
      </c>
      <c r="L135" s="15">
        <v>79.94</v>
      </c>
      <c r="M135" s="54"/>
      <c r="N135" s="15">
        <v>59.449848093999996</v>
      </c>
      <c r="O135" s="15">
        <v>115.18368009</v>
      </c>
      <c r="P135" s="15" t="s">
        <v>27</v>
      </c>
      <c r="Q135" s="16" t="s">
        <v>27</v>
      </c>
      <c r="R135" s="37" t="s">
        <v>743</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212</v>
      </c>
      <c r="D136" s="17" t="s">
        <v>214</v>
      </c>
      <c r="E136" s="17">
        <v>7</v>
      </c>
      <c r="F136" s="14">
        <v>47.73</v>
      </c>
      <c r="G136" s="14">
        <v>43.54</v>
      </c>
      <c r="H136" s="14">
        <v>39.36</v>
      </c>
      <c r="I136" s="14"/>
      <c r="J136" s="14">
        <v>50.85</v>
      </c>
      <c r="K136" s="14">
        <v>59.21</v>
      </c>
      <c r="L136" s="14">
        <v>72.739999999999995</v>
      </c>
      <c r="M136" s="54"/>
      <c r="N136" s="14">
        <v>58.898448723000001</v>
      </c>
      <c r="O136" s="31">
        <v>1691.2926699999998</v>
      </c>
      <c r="P136" s="31" t="s">
        <v>27</v>
      </c>
      <c r="Q136" s="17" t="s">
        <v>27</v>
      </c>
      <c r="R136" s="38" t="s">
        <v>744</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215</v>
      </c>
      <c r="D137" s="16" t="s">
        <v>216</v>
      </c>
      <c r="E137" s="16">
        <v>9</v>
      </c>
      <c r="F137" s="15">
        <v>2.98</v>
      </c>
      <c r="G137" s="15">
        <v>2.57</v>
      </c>
      <c r="H137" s="15">
        <v>2.17</v>
      </c>
      <c r="I137" s="14"/>
      <c r="J137" s="15">
        <v>3.18</v>
      </c>
      <c r="K137" s="15">
        <v>3.98</v>
      </c>
      <c r="L137" s="15">
        <v>5.28</v>
      </c>
      <c r="M137" s="54"/>
      <c r="N137" s="15">
        <v>74.107441262999998</v>
      </c>
      <c r="O137" s="15">
        <v>3.1765857618999997</v>
      </c>
      <c r="P137" s="15" t="s">
        <v>27</v>
      </c>
      <c r="Q137" s="16" t="s">
        <v>27</v>
      </c>
      <c r="R137" s="37" t="s">
        <v>745</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217</v>
      </c>
      <c r="D138" s="17" t="s">
        <v>218</v>
      </c>
      <c r="E138" s="17">
        <v>6</v>
      </c>
      <c r="F138" s="14">
        <v>65</v>
      </c>
      <c r="G138" s="14">
        <v>59.31</v>
      </c>
      <c r="H138" s="14">
        <v>53.62</v>
      </c>
      <c r="I138" s="14"/>
      <c r="J138" s="14">
        <v>67.39</v>
      </c>
      <c r="K138" s="14">
        <v>78.760000000000005</v>
      </c>
      <c r="L138" s="14">
        <v>97.17</v>
      </c>
      <c r="M138" s="54"/>
      <c r="N138" s="14">
        <v>68.129094675000005</v>
      </c>
      <c r="O138" s="31">
        <v>141.64410545000001</v>
      </c>
      <c r="P138" s="31" t="s">
        <v>26</v>
      </c>
      <c r="Q138" s="17" t="s">
        <v>27</v>
      </c>
      <c r="R138" s="38" t="s">
        <v>746</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219</v>
      </c>
      <c r="D139" s="16" t="s">
        <v>220</v>
      </c>
      <c r="E139" s="16">
        <v>7</v>
      </c>
      <c r="F139" s="15">
        <v>12.77</v>
      </c>
      <c r="G139" s="15">
        <v>11.19</v>
      </c>
      <c r="H139" s="15">
        <v>9.61</v>
      </c>
      <c r="I139" s="14"/>
      <c r="J139" s="15">
        <v>14.73</v>
      </c>
      <c r="K139" s="15">
        <v>17.88</v>
      </c>
      <c r="L139" s="15">
        <v>23</v>
      </c>
      <c r="M139" s="54"/>
      <c r="N139" s="15">
        <v>54.617422022</v>
      </c>
      <c r="O139" s="15">
        <v>56.950822952000003</v>
      </c>
      <c r="P139" s="15" t="s">
        <v>27</v>
      </c>
      <c r="Q139" s="16" t="s">
        <v>27</v>
      </c>
      <c r="R139" s="37" t="s">
        <v>747</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221</v>
      </c>
      <c r="D140" s="17" t="s">
        <v>222</v>
      </c>
      <c r="E140" s="17">
        <v>5</v>
      </c>
      <c r="F140" s="14">
        <v>170.68</v>
      </c>
      <c r="G140" s="14">
        <v>161.5</v>
      </c>
      <c r="H140" s="14">
        <v>152.33000000000001</v>
      </c>
      <c r="I140" s="14"/>
      <c r="J140" s="14">
        <v>175.11</v>
      </c>
      <c r="K140" s="14">
        <v>193.45</v>
      </c>
      <c r="L140" s="14">
        <v>223.14</v>
      </c>
      <c r="M140" s="54"/>
      <c r="N140" s="14">
        <v>51.400257875000001</v>
      </c>
      <c r="O140" s="31">
        <v>6.4578723424</v>
      </c>
      <c r="P140" s="31" t="s">
        <v>27</v>
      </c>
      <c r="Q140" s="17" t="s">
        <v>26</v>
      </c>
      <c r="R140" s="38" t="s">
        <v>748</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223</v>
      </c>
      <c r="D141" s="16" t="s">
        <v>224</v>
      </c>
      <c r="E141" s="16">
        <v>7</v>
      </c>
      <c r="F141" s="15">
        <v>10.28</v>
      </c>
      <c r="G141" s="15">
        <v>7.75</v>
      </c>
      <c r="H141" s="15">
        <v>5.23</v>
      </c>
      <c r="I141" s="14"/>
      <c r="J141" s="15">
        <v>12.84</v>
      </c>
      <c r="K141" s="15">
        <v>17.88</v>
      </c>
      <c r="L141" s="15">
        <v>26.04</v>
      </c>
      <c r="M141" s="54"/>
      <c r="N141" s="15">
        <v>60.817402342999998</v>
      </c>
      <c r="O141" s="15">
        <v>23.829635999999997</v>
      </c>
      <c r="P141" s="15" t="s">
        <v>27</v>
      </c>
      <c r="Q141" s="16" t="s">
        <v>27</v>
      </c>
      <c r="R141" s="37" t="s">
        <v>749</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225</v>
      </c>
      <c r="D142" s="17" t="s">
        <v>226</v>
      </c>
      <c r="E142" s="17">
        <v>4</v>
      </c>
      <c r="F142" s="14">
        <v>7.33</v>
      </c>
      <c r="G142" s="14">
        <v>6.62</v>
      </c>
      <c r="H142" s="14">
        <v>5.92</v>
      </c>
      <c r="I142" s="14"/>
      <c r="J142" s="14">
        <v>7.84</v>
      </c>
      <c r="K142" s="14">
        <v>9.24</v>
      </c>
      <c r="L142" s="14">
        <v>11.51</v>
      </c>
      <c r="M142" s="54"/>
      <c r="N142" s="14">
        <v>66.306674090000001</v>
      </c>
      <c r="O142" s="31">
        <v>12.464939808999999</v>
      </c>
      <c r="P142" s="31" t="s">
        <v>26</v>
      </c>
      <c r="Q142" s="17" t="s">
        <v>27</v>
      </c>
      <c r="R142" s="38" t="s">
        <v>750</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227</v>
      </c>
      <c r="D143" s="16" t="s">
        <v>479</v>
      </c>
      <c r="E143" s="16">
        <v>2</v>
      </c>
      <c r="F143" s="15">
        <v>3.66</v>
      </c>
      <c r="G143" s="15">
        <v>3.39</v>
      </c>
      <c r="H143" s="15">
        <v>3.12</v>
      </c>
      <c r="I143" s="14"/>
      <c r="J143" s="15">
        <v>3.71</v>
      </c>
      <c r="K143" s="15">
        <v>4.24</v>
      </c>
      <c r="L143" s="15">
        <v>5.1100000000000003</v>
      </c>
      <c r="M143" s="54"/>
      <c r="N143" s="15">
        <v>38.646439770000001</v>
      </c>
      <c r="O143" s="15">
        <v>2.9399816667000001</v>
      </c>
      <c r="P143" s="15" t="s">
        <v>26</v>
      </c>
      <c r="Q143" s="16" t="s">
        <v>26</v>
      </c>
      <c r="R143" s="37" t="s">
        <v>751</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227</v>
      </c>
      <c r="D144" s="17" t="s">
        <v>228</v>
      </c>
      <c r="E144" s="17">
        <v>0</v>
      </c>
      <c r="F144" s="14">
        <v>3.59</v>
      </c>
      <c r="G144" s="14">
        <v>3.4</v>
      </c>
      <c r="H144" s="14">
        <v>3.22</v>
      </c>
      <c r="I144" s="14"/>
      <c r="J144" s="14">
        <v>3.65</v>
      </c>
      <c r="K144" s="14">
        <v>4.01</v>
      </c>
      <c r="L144" s="14">
        <v>4.5999999999999996</v>
      </c>
      <c r="M144" s="54"/>
      <c r="N144" s="14">
        <v>36.497718689000003</v>
      </c>
      <c r="O144" s="31">
        <v>15.873067857000001</v>
      </c>
      <c r="P144" s="31" t="s">
        <v>26</v>
      </c>
      <c r="Q144" s="17" t="s">
        <v>26</v>
      </c>
      <c r="R144" s="38" t="s">
        <v>752</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229</v>
      </c>
      <c r="E145" s="16">
        <v>2</v>
      </c>
      <c r="F145" s="15">
        <v>18.010000000000002</v>
      </c>
      <c r="G145" s="15">
        <v>17.010000000000002</v>
      </c>
      <c r="H145" s="15">
        <v>16.02</v>
      </c>
      <c r="I145" s="14"/>
      <c r="J145" s="15">
        <v>18.239999999999998</v>
      </c>
      <c r="K145" s="15">
        <v>20.22</v>
      </c>
      <c r="L145" s="15">
        <v>23.43</v>
      </c>
      <c r="M145" s="54"/>
      <c r="N145" s="15">
        <v>39.165190025000001</v>
      </c>
      <c r="O145" s="15">
        <v>129.36380585000001</v>
      </c>
      <c r="P145" s="15" t="s">
        <v>26</v>
      </c>
      <c r="Q145" s="16" t="s">
        <v>26</v>
      </c>
      <c r="R145" s="37" t="s">
        <v>753</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550</v>
      </c>
      <c r="D146" s="17" t="s">
        <v>551</v>
      </c>
      <c r="E146" s="17">
        <v>0</v>
      </c>
      <c r="F146" s="14">
        <v>30.4</v>
      </c>
      <c r="G146" s="14">
        <v>23.54</v>
      </c>
      <c r="H146" s="14">
        <v>16.690000000000001</v>
      </c>
      <c r="I146" s="14"/>
      <c r="J146" s="14">
        <v>31.7</v>
      </c>
      <c r="K146" s="14">
        <v>45.4</v>
      </c>
      <c r="L146" s="14">
        <v>67.59</v>
      </c>
      <c r="M146" s="54"/>
      <c r="N146" s="14">
        <v>22.709292756</v>
      </c>
      <c r="O146" s="31">
        <v>1.5278312586</v>
      </c>
      <c r="P146" s="31" t="s">
        <v>26</v>
      </c>
      <c r="Q146" s="17" t="s">
        <v>26</v>
      </c>
      <c r="R146" s="38" t="s">
        <v>754</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230</v>
      </c>
      <c r="D147" s="16" t="s">
        <v>231</v>
      </c>
      <c r="E147" s="16">
        <v>9</v>
      </c>
      <c r="F147" s="15">
        <v>14.37</v>
      </c>
      <c r="G147" s="15">
        <v>12.17</v>
      </c>
      <c r="H147" s="15">
        <v>9.98</v>
      </c>
      <c r="I147" s="14"/>
      <c r="J147" s="15">
        <v>16.2</v>
      </c>
      <c r="K147" s="15">
        <v>20.58</v>
      </c>
      <c r="L147" s="15">
        <v>27.68</v>
      </c>
      <c r="M147" s="54"/>
      <c r="N147" s="15">
        <v>65.583023888</v>
      </c>
      <c r="O147" s="15">
        <v>16.13314381</v>
      </c>
      <c r="P147" s="15" t="s">
        <v>27</v>
      </c>
      <c r="Q147" s="16" t="s">
        <v>27</v>
      </c>
      <c r="R147" s="37" t="s">
        <v>755</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232</v>
      </c>
      <c r="D148" s="17" t="s">
        <v>233</v>
      </c>
      <c r="E148" s="17">
        <v>4</v>
      </c>
      <c r="F148" s="14">
        <v>3.75</v>
      </c>
      <c r="G148" s="14">
        <v>3.21</v>
      </c>
      <c r="H148" s="14">
        <v>2.67</v>
      </c>
      <c r="I148" s="14"/>
      <c r="J148" s="14">
        <v>4.1500000000000004</v>
      </c>
      <c r="K148" s="14">
        <v>5.22</v>
      </c>
      <c r="L148" s="14">
        <v>6.96</v>
      </c>
      <c r="M148" s="54"/>
      <c r="N148" s="14">
        <v>52.812485451999997</v>
      </c>
      <c r="O148" s="31">
        <v>12.227198476</v>
      </c>
      <c r="P148" s="31" t="s">
        <v>26</v>
      </c>
      <c r="Q148" s="17" t="s">
        <v>27</v>
      </c>
      <c r="R148" s="38" t="s">
        <v>756</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234</v>
      </c>
      <c r="D149" s="16" t="s">
        <v>235</v>
      </c>
      <c r="E149" s="16">
        <v>7</v>
      </c>
      <c r="F149" s="15">
        <v>49.15</v>
      </c>
      <c r="G149" s="15">
        <v>41.86</v>
      </c>
      <c r="H149" s="15">
        <v>34.57</v>
      </c>
      <c r="I149" s="14"/>
      <c r="J149" s="15">
        <v>54.87</v>
      </c>
      <c r="K149" s="15">
        <v>69.44</v>
      </c>
      <c r="L149" s="15">
        <v>93.03</v>
      </c>
      <c r="M149" s="54"/>
      <c r="N149" s="15">
        <v>65.515368808000005</v>
      </c>
      <c r="O149" s="15">
        <v>801.49775013999999</v>
      </c>
      <c r="P149" s="15" t="s">
        <v>27</v>
      </c>
      <c r="Q149" s="16" t="s">
        <v>27</v>
      </c>
      <c r="R149" s="37" t="s">
        <v>757</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234</v>
      </c>
      <c r="D150" s="17" t="s">
        <v>470</v>
      </c>
      <c r="E150" s="17">
        <v>4</v>
      </c>
      <c r="F150" s="14">
        <v>47.52</v>
      </c>
      <c r="G150" s="14">
        <v>40.32</v>
      </c>
      <c r="H150" s="14">
        <v>33.130000000000003</v>
      </c>
      <c r="I150" s="14"/>
      <c r="J150" s="14">
        <v>53.79</v>
      </c>
      <c r="K150" s="14">
        <v>68.17</v>
      </c>
      <c r="L150" s="14">
        <v>91.46</v>
      </c>
      <c r="M150" s="54"/>
      <c r="N150" s="14">
        <v>63.938235728000002</v>
      </c>
      <c r="O150" s="31">
        <v>11.543344095</v>
      </c>
      <c r="P150" s="31" t="s">
        <v>26</v>
      </c>
      <c r="Q150" s="17" t="s">
        <v>27</v>
      </c>
      <c r="R150" s="38" t="s">
        <v>758</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236</v>
      </c>
      <c r="D151" s="16" t="s">
        <v>237</v>
      </c>
      <c r="E151" s="16">
        <v>7</v>
      </c>
      <c r="F151" s="15">
        <v>28.31</v>
      </c>
      <c r="G151" s="15">
        <v>25.52</v>
      </c>
      <c r="H151" s="15">
        <v>22.74</v>
      </c>
      <c r="I151" s="14"/>
      <c r="J151" s="15">
        <v>31.53</v>
      </c>
      <c r="K151" s="15">
        <v>37.090000000000003</v>
      </c>
      <c r="L151" s="15">
        <v>46.1</v>
      </c>
      <c r="M151" s="54"/>
      <c r="N151" s="15">
        <v>57.904127670999998</v>
      </c>
      <c r="O151" s="15">
        <v>21.911580190000002</v>
      </c>
      <c r="P151" s="15" t="s">
        <v>27</v>
      </c>
      <c r="Q151" s="16" t="s">
        <v>27</v>
      </c>
      <c r="R151" s="37" t="s">
        <v>759</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238</v>
      </c>
      <c r="D152" s="17" t="s">
        <v>239</v>
      </c>
      <c r="E152" s="17">
        <v>7</v>
      </c>
      <c r="F152" s="14">
        <v>13.26</v>
      </c>
      <c r="G152" s="14">
        <v>11.65</v>
      </c>
      <c r="H152" s="14">
        <v>10.039999999999999</v>
      </c>
      <c r="I152" s="14"/>
      <c r="J152" s="14">
        <v>15.16</v>
      </c>
      <c r="K152" s="14">
        <v>18.37</v>
      </c>
      <c r="L152" s="14">
        <v>23.58</v>
      </c>
      <c r="M152" s="54"/>
      <c r="N152" s="14">
        <v>59.036112973000002</v>
      </c>
      <c r="O152" s="31">
        <v>353.81154457000002</v>
      </c>
      <c r="P152" s="31" t="s">
        <v>27</v>
      </c>
      <c r="Q152" s="17" t="s">
        <v>27</v>
      </c>
      <c r="R152" s="38" t="s">
        <v>760</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240</v>
      </c>
      <c r="D153" s="16" t="s">
        <v>241</v>
      </c>
      <c r="E153" s="16">
        <v>9</v>
      </c>
      <c r="F153" s="15">
        <v>5.07</v>
      </c>
      <c r="G153" s="15">
        <v>4.34</v>
      </c>
      <c r="H153" s="15">
        <v>3.62</v>
      </c>
      <c r="I153" s="14"/>
      <c r="J153" s="15">
        <v>5.83</v>
      </c>
      <c r="K153" s="15">
        <v>7.27</v>
      </c>
      <c r="L153" s="15">
        <v>9.61</v>
      </c>
      <c r="M153" s="54"/>
      <c r="N153" s="15">
        <v>64.779329220999998</v>
      </c>
      <c r="O153" s="15">
        <v>22.278806143000001</v>
      </c>
      <c r="P153" s="15" t="s">
        <v>27</v>
      </c>
      <c r="Q153" s="16" t="s">
        <v>27</v>
      </c>
      <c r="R153" s="37" t="s">
        <v>761</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242</v>
      </c>
      <c r="D154" s="17" t="s">
        <v>243</v>
      </c>
      <c r="E154" s="17">
        <v>6</v>
      </c>
      <c r="F154" s="14">
        <v>19.54</v>
      </c>
      <c r="G154" s="14">
        <v>18.059999999999999</v>
      </c>
      <c r="H154" s="14">
        <v>16.59</v>
      </c>
      <c r="I154" s="14"/>
      <c r="J154" s="14">
        <v>20.79</v>
      </c>
      <c r="K154" s="14">
        <v>23.73</v>
      </c>
      <c r="L154" s="14">
        <v>28.5</v>
      </c>
      <c r="M154" s="54"/>
      <c r="N154" s="14">
        <v>66.759055899000003</v>
      </c>
      <c r="O154" s="31">
        <v>21.093930189999998</v>
      </c>
      <c r="P154" s="31" t="s">
        <v>26</v>
      </c>
      <c r="Q154" s="17" t="s">
        <v>27</v>
      </c>
      <c r="R154" s="38" t="s">
        <v>762</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244</v>
      </c>
      <c r="D155" s="16" t="s">
        <v>245</v>
      </c>
      <c r="E155" s="16">
        <v>10</v>
      </c>
      <c r="F155" s="15">
        <v>10.54</v>
      </c>
      <c r="G155" s="15">
        <v>7.77</v>
      </c>
      <c r="H155" s="15">
        <v>5.01</v>
      </c>
      <c r="I155" s="14"/>
      <c r="J155" s="15">
        <v>12.7</v>
      </c>
      <c r="K155" s="15">
        <v>18.22</v>
      </c>
      <c r="L155" s="15">
        <v>27.16</v>
      </c>
      <c r="M155" s="54"/>
      <c r="N155" s="15">
        <v>69.945234409999998</v>
      </c>
      <c r="O155" s="15">
        <v>415.29030495000001</v>
      </c>
      <c r="P155" s="15" t="s">
        <v>27</v>
      </c>
      <c r="Q155" s="16" t="s">
        <v>27</v>
      </c>
      <c r="R155" s="37" t="s">
        <v>763</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246</v>
      </c>
      <c r="D156" s="17" t="s">
        <v>247</v>
      </c>
      <c r="E156" s="17">
        <v>5</v>
      </c>
      <c r="F156" s="14">
        <v>4.29</v>
      </c>
      <c r="G156" s="14">
        <v>3.65</v>
      </c>
      <c r="H156" s="14">
        <v>3.01</v>
      </c>
      <c r="I156" s="14"/>
      <c r="J156" s="14">
        <v>4.6500000000000004</v>
      </c>
      <c r="K156" s="14">
        <v>5.92</v>
      </c>
      <c r="L156" s="14">
        <v>7.98</v>
      </c>
      <c r="M156" s="54"/>
      <c r="N156" s="14">
        <v>52.589711303000001</v>
      </c>
      <c r="O156" s="31">
        <v>10.872166808999999</v>
      </c>
      <c r="P156" s="31" t="s">
        <v>26</v>
      </c>
      <c r="Q156" s="17" t="s">
        <v>27</v>
      </c>
      <c r="R156" s="38" t="s">
        <v>764</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246</v>
      </c>
      <c r="D157" s="16" t="s">
        <v>248</v>
      </c>
      <c r="E157" s="16">
        <v>4</v>
      </c>
      <c r="F157" s="15">
        <v>4.5999999999999996</v>
      </c>
      <c r="G157" s="15">
        <v>3.98</v>
      </c>
      <c r="H157" s="15">
        <v>3.36</v>
      </c>
      <c r="I157" s="14"/>
      <c r="J157" s="15">
        <v>4.99</v>
      </c>
      <c r="K157" s="15">
        <v>6.22</v>
      </c>
      <c r="L157" s="15">
        <v>8.2100000000000009</v>
      </c>
      <c r="M157" s="54"/>
      <c r="N157" s="15">
        <v>52.420043718000002</v>
      </c>
      <c r="O157" s="15">
        <v>91.51595918999999</v>
      </c>
      <c r="P157" s="15" t="s">
        <v>26</v>
      </c>
      <c r="Q157" s="16" t="s">
        <v>27</v>
      </c>
      <c r="R157" s="37" t="s">
        <v>765</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249</v>
      </c>
      <c r="D158" s="17" t="s">
        <v>12</v>
      </c>
      <c r="E158" s="17">
        <v>10</v>
      </c>
      <c r="F158" s="14">
        <v>18.53</v>
      </c>
      <c r="G158" s="14">
        <v>16.940000000000001</v>
      </c>
      <c r="H158" s="14">
        <v>15.36</v>
      </c>
      <c r="I158" s="14"/>
      <c r="J158" s="14">
        <v>19.3</v>
      </c>
      <c r="K158" s="14">
        <v>22.46</v>
      </c>
      <c r="L158" s="14">
        <v>27.58</v>
      </c>
      <c r="M158" s="54"/>
      <c r="N158" s="14">
        <v>73.262995930000002</v>
      </c>
      <c r="O158" s="31">
        <v>114.03103922999999</v>
      </c>
      <c r="P158" s="31" t="s">
        <v>27</v>
      </c>
      <c r="Q158" s="17" t="s">
        <v>27</v>
      </c>
      <c r="R158" s="38" t="s">
        <v>766</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250</v>
      </c>
      <c r="D159" s="16" t="s">
        <v>251</v>
      </c>
      <c r="E159" s="16">
        <v>3</v>
      </c>
      <c r="F159" s="15">
        <v>114.95</v>
      </c>
      <c r="G159" s="15">
        <v>87.95</v>
      </c>
      <c r="H159" s="15">
        <v>60.96</v>
      </c>
      <c r="I159" s="14"/>
      <c r="J159" s="15">
        <v>120.52</v>
      </c>
      <c r="K159" s="15">
        <v>174.5</v>
      </c>
      <c r="L159" s="15">
        <v>261.86</v>
      </c>
      <c r="M159" s="54"/>
      <c r="N159" s="15">
        <v>27.997236540999999</v>
      </c>
      <c r="O159" s="15">
        <v>5.4092822632999997</v>
      </c>
      <c r="P159" s="15" t="s">
        <v>27</v>
      </c>
      <c r="Q159" s="16" t="s">
        <v>26</v>
      </c>
      <c r="R159" s="37" t="s">
        <v>767</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552</v>
      </c>
      <c r="D160" s="17" t="s">
        <v>553</v>
      </c>
      <c r="E160" s="17">
        <v>9</v>
      </c>
      <c r="F160" s="14">
        <v>5.93</v>
      </c>
      <c r="G160" s="14">
        <v>5.21</v>
      </c>
      <c r="H160" s="14">
        <v>4.49</v>
      </c>
      <c r="I160" s="14"/>
      <c r="J160" s="14">
        <v>6.85</v>
      </c>
      <c r="K160" s="14">
        <v>8.2799999999999994</v>
      </c>
      <c r="L160" s="14">
        <v>10.6</v>
      </c>
      <c r="M160" s="54"/>
      <c r="N160" s="14">
        <v>58.785640192999999</v>
      </c>
      <c r="O160" s="31">
        <v>1.8924805238</v>
      </c>
      <c r="P160" s="31" t="s">
        <v>27</v>
      </c>
      <c r="Q160" s="17" t="s">
        <v>27</v>
      </c>
      <c r="R160" s="38" t="s">
        <v>768</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252</v>
      </c>
      <c r="D161" s="16" t="s">
        <v>253</v>
      </c>
      <c r="E161" s="16">
        <v>3</v>
      </c>
      <c r="F161" s="15">
        <v>4.8899999999999997</v>
      </c>
      <c r="G161" s="15">
        <v>4.22</v>
      </c>
      <c r="H161" s="15">
        <v>3.56</v>
      </c>
      <c r="I161" s="14"/>
      <c r="J161" s="15">
        <v>5.05</v>
      </c>
      <c r="K161" s="15">
        <v>6.37</v>
      </c>
      <c r="L161" s="15">
        <v>8.52</v>
      </c>
      <c r="M161" s="54"/>
      <c r="N161" s="15">
        <v>37.913277763000004</v>
      </c>
      <c r="O161" s="15">
        <v>9.0691331905000006</v>
      </c>
      <c r="P161" s="15" t="s">
        <v>27</v>
      </c>
      <c r="Q161" s="16" t="s">
        <v>26</v>
      </c>
      <c r="R161" s="37" t="s">
        <v>769</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554</v>
      </c>
      <c r="D162" s="17" t="s">
        <v>555</v>
      </c>
      <c r="E162" s="17">
        <v>5</v>
      </c>
      <c r="F162" s="14">
        <v>3.12</v>
      </c>
      <c r="G162" s="14">
        <v>2.81</v>
      </c>
      <c r="H162" s="14">
        <v>2.5099999999999998</v>
      </c>
      <c r="I162" s="14"/>
      <c r="J162" s="14">
        <v>3.66</v>
      </c>
      <c r="K162" s="14">
        <v>4.26</v>
      </c>
      <c r="L162" s="14">
        <v>5.24</v>
      </c>
      <c r="M162" s="54"/>
      <c r="N162" s="14">
        <v>46.156721265999998</v>
      </c>
      <c r="O162" s="31">
        <v>1.9704484761999999</v>
      </c>
      <c r="P162" s="31" t="s">
        <v>26</v>
      </c>
      <c r="Q162" s="17" t="s">
        <v>27</v>
      </c>
      <c r="R162" s="38" t="s">
        <v>770</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254</v>
      </c>
      <c r="D163" s="16" t="s">
        <v>255</v>
      </c>
      <c r="E163" s="16">
        <v>4</v>
      </c>
      <c r="F163" s="15">
        <v>76.63</v>
      </c>
      <c r="G163" s="15">
        <v>70.28</v>
      </c>
      <c r="H163" s="15">
        <v>63.94</v>
      </c>
      <c r="I163" s="14"/>
      <c r="J163" s="15">
        <v>79.540000000000006</v>
      </c>
      <c r="K163" s="15">
        <v>92.22</v>
      </c>
      <c r="L163" s="15">
        <v>112.74</v>
      </c>
      <c r="M163" s="54"/>
      <c r="N163" s="15">
        <v>50.596823108000002</v>
      </c>
      <c r="O163" s="15">
        <v>137.84674257</v>
      </c>
      <c r="P163" s="15" t="s">
        <v>26</v>
      </c>
      <c r="Q163" s="16" t="s">
        <v>27</v>
      </c>
      <c r="R163" s="37" t="s">
        <v>771</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556</v>
      </c>
      <c r="D164" s="17" t="s">
        <v>557</v>
      </c>
      <c r="E164" s="17">
        <v>9</v>
      </c>
      <c r="F164" s="14">
        <v>76</v>
      </c>
      <c r="G164" s="14">
        <v>67.760000000000005</v>
      </c>
      <c r="H164" s="14">
        <v>59.53</v>
      </c>
      <c r="I164" s="14"/>
      <c r="J164" s="14">
        <v>79.86</v>
      </c>
      <c r="K164" s="14">
        <v>96.32</v>
      </c>
      <c r="L164" s="14">
        <v>122.96</v>
      </c>
      <c r="M164" s="54"/>
      <c r="N164" s="14">
        <v>77.454854566999998</v>
      </c>
      <c r="O164" s="31">
        <v>2.0904013809999999</v>
      </c>
      <c r="P164" s="31" t="s">
        <v>27</v>
      </c>
      <c r="Q164" s="17" t="s">
        <v>27</v>
      </c>
      <c r="R164" s="38" t="s">
        <v>772</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256</v>
      </c>
      <c r="D165" s="16" t="s">
        <v>257</v>
      </c>
      <c r="E165" s="16">
        <v>4</v>
      </c>
      <c r="F165" s="15">
        <v>127.47</v>
      </c>
      <c r="G165" s="15">
        <v>112.19</v>
      </c>
      <c r="H165" s="15">
        <v>96.92</v>
      </c>
      <c r="I165" s="14"/>
      <c r="J165" s="15">
        <v>133.96</v>
      </c>
      <c r="K165" s="15">
        <v>164.5</v>
      </c>
      <c r="L165" s="15">
        <v>213.93</v>
      </c>
      <c r="M165" s="54"/>
      <c r="N165" s="15">
        <v>45.410536872999998</v>
      </c>
      <c r="O165" s="15">
        <v>49.914271186000001</v>
      </c>
      <c r="P165" s="15" t="s">
        <v>27</v>
      </c>
      <c r="Q165" s="16" t="s">
        <v>26</v>
      </c>
      <c r="R165" s="37" t="s">
        <v>773</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258</v>
      </c>
      <c r="D166" s="17" t="s">
        <v>259</v>
      </c>
      <c r="E166" s="17">
        <v>9</v>
      </c>
      <c r="F166" s="14">
        <v>36.409999999999997</v>
      </c>
      <c r="G166" s="14">
        <v>34.06</v>
      </c>
      <c r="H166" s="14">
        <v>31.71</v>
      </c>
      <c r="I166" s="14"/>
      <c r="J166" s="14">
        <v>38.64</v>
      </c>
      <c r="K166" s="14">
        <v>43.33</v>
      </c>
      <c r="L166" s="14">
        <v>50.93</v>
      </c>
      <c r="M166" s="54"/>
      <c r="N166" s="14">
        <v>68.690042129000005</v>
      </c>
      <c r="O166" s="31">
        <v>12.053442619</v>
      </c>
      <c r="P166" s="31" t="s">
        <v>27</v>
      </c>
      <c r="Q166" s="17" t="s">
        <v>27</v>
      </c>
      <c r="R166" s="38" t="s">
        <v>774</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260</v>
      </c>
      <c r="D167" s="16" t="s">
        <v>261</v>
      </c>
      <c r="E167" s="16">
        <v>3</v>
      </c>
      <c r="F167" s="15">
        <v>740.9</v>
      </c>
      <c r="G167" s="15">
        <v>601.29999999999995</v>
      </c>
      <c r="H167" s="15">
        <v>461.71</v>
      </c>
      <c r="I167" s="14"/>
      <c r="J167" s="15">
        <v>774.98</v>
      </c>
      <c r="K167" s="15">
        <v>1054.1600000000001</v>
      </c>
      <c r="L167" s="15">
        <v>1505.92</v>
      </c>
      <c r="M167" s="54"/>
      <c r="N167" s="15">
        <v>28.260224596</v>
      </c>
      <c r="O167" s="15">
        <v>109.52571768</v>
      </c>
      <c r="P167" s="15" t="s">
        <v>27</v>
      </c>
      <c r="Q167" s="16" t="s">
        <v>26</v>
      </c>
      <c r="R167" s="37" t="s">
        <v>775</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262</v>
      </c>
      <c r="D168" s="17" t="s">
        <v>263</v>
      </c>
      <c r="E168" s="17">
        <v>7</v>
      </c>
      <c r="F168" s="14">
        <v>110.81</v>
      </c>
      <c r="G168" s="14">
        <v>98.52</v>
      </c>
      <c r="H168" s="14">
        <v>86.24</v>
      </c>
      <c r="I168" s="14"/>
      <c r="J168" s="14">
        <v>115.06</v>
      </c>
      <c r="K168" s="14">
        <v>139.62</v>
      </c>
      <c r="L168" s="14">
        <v>179.38</v>
      </c>
      <c r="M168" s="54"/>
      <c r="N168" s="14">
        <v>51.590352095999997</v>
      </c>
      <c r="O168" s="31">
        <v>43.407922661999997</v>
      </c>
      <c r="P168" s="31" t="s">
        <v>27</v>
      </c>
      <c r="Q168" s="17" t="s">
        <v>27</v>
      </c>
      <c r="R168" s="38" t="s">
        <v>776</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264</v>
      </c>
      <c r="D169" s="16" t="s">
        <v>265</v>
      </c>
      <c r="E169" s="16">
        <v>7</v>
      </c>
      <c r="F169" s="15">
        <v>15.95</v>
      </c>
      <c r="G169" s="15">
        <v>15.59</v>
      </c>
      <c r="H169" s="15">
        <v>15.24</v>
      </c>
      <c r="I169" s="14"/>
      <c r="J169" s="15">
        <v>16.309999999999999</v>
      </c>
      <c r="K169" s="15">
        <v>17.010000000000002</v>
      </c>
      <c r="L169" s="15">
        <v>18.149999999999999</v>
      </c>
      <c r="M169" s="54"/>
      <c r="N169" s="15">
        <v>60.503072783999997</v>
      </c>
      <c r="O169" s="15">
        <v>17.602412476000001</v>
      </c>
      <c r="P169" s="15" t="s">
        <v>27</v>
      </c>
      <c r="Q169" s="16" t="s">
        <v>27</v>
      </c>
      <c r="R169" s="37" t="s">
        <v>777</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266</v>
      </c>
      <c r="D170" s="17" t="s">
        <v>267</v>
      </c>
      <c r="E170" s="17">
        <v>5</v>
      </c>
      <c r="F170" s="14">
        <v>4.08</v>
      </c>
      <c r="G170" s="14">
        <v>3.53</v>
      </c>
      <c r="H170" s="14">
        <v>2.98</v>
      </c>
      <c r="I170" s="14"/>
      <c r="J170" s="14">
        <v>4.74</v>
      </c>
      <c r="K170" s="14">
        <v>5.83</v>
      </c>
      <c r="L170" s="14">
        <v>7.6</v>
      </c>
      <c r="M170" s="54"/>
      <c r="N170" s="14">
        <v>49.398864447999998</v>
      </c>
      <c r="O170" s="31">
        <v>107.03241895000001</v>
      </c>
      <c r="P170" s="31" t="s">
        <v>26</v>
      </c>
      <c r="Q170" s="17" t="s">
        <v>27</v>
      </c>
      <c r="R170" s="38" t="s">
        <v>778</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464</v>
      </c>
      <c r="D171" s="16" t="s">
        <v>465</v>
      </c>
      <c r="E171" s="16">
        <v>10</v>
      </c>
      <c r="F171" s="15">
        <v>3.76</v>
      </c>
      <c r="G171" s="15">
        <v>3.33</v>
      </c>
      <c r="H171" s="15">
        <v>2.91</v>
      </c>
      <c r="I171" s="14"/>
      <c r="J171" s="15">
        <v>4.12</v>
      </c>
      <c r="K171" s="15">
        <v>4.96</v>
      </c>
      <c r="L171" s="15">
        <v>6.32</v>
      </c>
      <c r="M171" s="54"/>
      <c r="N171" s="15">
        <v>57.534991157999997</v>
      </c>
      <c r="O171" s="15">
        <v>3.0416690475999997</v>
      </c>
      <c r="P171" s="15" t="s">
        <v>27</v>
      </c>
      <c r="Q171" s="16" t="s">
        <v>27</v>
      </c>
      <c r="R171" s="37" t="s">
        <v>779</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268</v>
      </c>
      <c r="D172" s="17" t="s">
        <v>269</v>
      </c>
      <c r="E172" s="17">
        <v>7</v>
      </c>
      <c r="F172" s="14">
        <v>53.2</v>
      </c>
      <c r="G172" s="14">
        <v>38.22</v>
      </c>
      <c r="H172" s="14">
        <v>23.25</v>
      </c>
      <c r="I172" s="14"/>
      <c r="J172" s="14">
        <v>61.07</v>
      </c>
      <c r="K172" s="14">
        <v>91.01</v>
      </c>
      <c r="L172" s="14">
        <v>139.47</v>
      </c>
      <c r="M172" s="54"/>
      <c r="N172" s="14">
        <v>58.354683635999997</v>
      </c>
      <c r="O172" s="31">
        <v>6.2448983105</v>
      </c>
      <c r="P172" s="31" t="s">
        <v>27</v>
      </c>
      <c r="Q172" s="17" t="s">
        <v>27</v>
      </c>
      <c r="R172" s="38" t="s">
        <v>780</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270</v>
      </c>
      <c r="D173" s="16" t="s">
        <v>271</v>
      </c>
      <c r="E173" s="16">
        <v>7</v>
      </c>
      <c r="F173" s="15">
        <v>19.45</v>
      </c>
      <c r="G173" s="15">
        <v>17.010000000000002</v>
      </c>
      <c r="H173" s="15">
        <v>14.57</v>
      </c>
      <c r="I173" s="14"/>
      <c r="J173" s="15">
        <v>20.83</v>
      </c>
      <c r="K173" s="15">
        <v>25.7</v>
      </c>
      <c r="L173" s="15">
        <v>33.6</v>
      </c>
      <c r="M173" s="54"/>
      <c r="N173" s="15">
        <v>74.689803009000002</v>
      </c>
      <c r="O173" s="15">
        <v>311.02685632999999</v>
      </c>
      <c r="P173" s="15" t="s">
        <v>27</v>
      </c>
      <c r="Q173" s="16" t="s">
        <v>27</v>
      </c>
      <c r="R173" s="37" t="s">
        <v>781</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272</v>
      </c>
      <c r="D174" s="17" t="s">
        <v>273</v>
      </c>
      <c r="E174" s="17">
        <v>7</v>
      </c>
      <c r="F174" s="14">
        <v>28.29</v>
      </c>
      <c r="G174" s="14">
        <v>25.05</v>
      </c>
      <c r="H174" s="14">
        <v>21.81</v>
      </c>
      <c r="I174" s="14"/>
      <c r="J174" s="14">
        <v>33.020000000000003</v>
      </c>
      <c r="K174" s="14">
        <v>39.49</v>
      </c>
      <c r="L174" s="14">
        <v>49.97</v>
      </c>
      <c r="M174" s="54"/>
      <c r="N174" s="14">
        <v>52.953937611999997</v>
      </c>
      <c r="O174" s="31">
        <v>56.680163570999994</v>
      </c>
      <c r="P174" s="31" t="s">
        <v>27</v>
      </c>
      <c r="Q174" s="17" t="s">
        <v>27</v>
      </c>
      <c r="R174" s="38" t="s">
        <v>782</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274</v>
      </c>
      <c r="D175" s="16" t="s">
        <v>275</v>
      </c>
      <c r="E175" s="16">
        <v>9</v>
      </c>
      <c r="F175" s="15">
        <v>16.16</v>
      </c>
      <c r="G175" s="15">
        <v>12.15</v>
      </c>
      <c r="H175" s="15">
        <v>8.14</v>
      </c>
      <c r="I175" s="14"/>
      <c r="J175" s="15">
        <v>19.41</v>
      </c>
      <c r="K175" s="15">
        <v>27.42</v>
      </c>
      <c r="L175" s="15">
        <v>40.39</v>
      </c>
      <c r="M175" s="54"/>
      <c r="N175" s="15">
        <v>70.358248046</v>
      </c>
      <c r="O175" s="15">
        <v>223.22611848</v>
      </c>
      <c r="P175" s="15" t="s">
        <v>27</v>
      </c>
      <c r="Q175" s="16" t="s">
        <v>27</v>
      </c>
      <c r="R175" s="37" t="s">
        <v>783</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276</v>
      </c>
      <c r="D176" s="17" t="s">
        <v>277</v>
      </c>
      <c r="E176" s="17">
        <v>10</v>
      </c>
      <c r="F176" s="14">
        <v>7.06</v>
      </c>
      <c r="G176" s="14">
        <v>5.82</v>
      </c>
      <c r="H176" s="14">
        <v>4.58</v>
      </c>
      <c r="I176" s="14"/>
      <c r="J176" s="14">
        <v>8.1999999999999993</v>
      </c>
      <c r="K176" s="14">
        <v>10.67</v>
      </c>
      <c r="L176" s="14">
        <v>14.67</v>
      </c>
      <c r="M176" s="54"/>
      <c r="N176" s="14">
        <v>68.464987847000003</v>
      </c>
      <c r="O176" s="31">
        <v>106.81003023000001</v>
      </c>
      <c r="P176" s="31" t="s">
        <v>27</v>
      </c>
      <c r="Q176" s="17" t="s">
        <v>27</v>
      </c>
      <c r="R176" s="38" t="s">
        <v>784</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278</v>
      </c>
      <c r="D177" s="16" t="s">
        <v>279</v>
      </c>
      <c r="E177" s="16">
        <v>7</v>
      </c>
      <c r="F177" s="15">
        <v>2.33</v>
      </c>
      <c r="G177" s="15">
        <v>2.0299999999999998</v>
      </c>
      <c r="H177" s="15">
        <v>1.74</v>
      </c>
      <c r="I177" s="14"/>
      <c r="J177" s="15">
        <v>2.46</v>
      </c>
      <c r="K177" s="15">
        <v>3.04</v>
      </c>
      <c r="L177" s="15">
        <v>3.98</v>
      </c>
      <c r="M177" s="54"/>
      <c r="N177" s="15">
        <v>75.320179875999997</v>
      </c>
      <c r="O177" s="15">
        <v>5.8506520000000002</v>
      </c>
      <c r="P177" s="15" t="s">
        <v>27</v>
      </c>
      <c r="Q177" s="16" t="s">
        <v>27</v>
      </c>
      <c r="R177" s="37" t="s">
        <v>785</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280</v>
      </c>
      <c r="D178" s="17" t="s">
        <v>281</v>
      </c>
      <c r="E178" s="17">
        <v>7</v>
      </c>
      <c r="F178" s="14">
        <v>36.770000000000003</v>
      </c>
      <c r="G178" s="14">
        <v>32.6</v>
      </c>
      <c r="H178" s="14">
        <v>28.43</v>
      </c>
      <c r="I178" s="14"/>
      <c r="J178" s="14">
        <v>39.380000000000003</v>
      </c>
      <c r="K178" s="14">
        <v>47.71</v>
      </c>
      <c r="L178" s="14">
        <v>61.19</v>
      </c>
      <c r="M178" s="54"/>
      <c r="N178" s="14">
        <v>67.844371271</v>
      </c>
      <c r="O178" s="31">
        <v>274.08717918999997</v>
      </c>
      <c r="P178" s="31" t="s">
        <v>27</v>
      </c>
      <c r="Q178" s="17" t="s">
        <v>27</v>
      </c>
      <c r="R178" s="38" t="s">
        <v>786</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282</v>
      </c>
      <c r="D179" s="16" t="s">
        <v>283</v>
      </c>
      <c r="E179" s="16">
        <v>2</v>
      </c>
      <c r="F179" s="15">
        <v>6.98</v>
      </c>
      <c r="G179" s="15">
        <v>6.01</v>
      </c>
      <c r="H179" s="15">
        <v>5.05</v>
      </c>
      <c r="I179" s="14"/>
      <c r="J179" s="15">
        <v>7.14</v>
      </c>
      <c r="K179" s="15">
        <v>9.06</v>
      </c>
      <c r="L179" s="15">
        <v>12.17</v>
      </c>
      <c r="M179" s="54"/>
      <c r="N179" s="15">
        <v>41.465587239999998</v>
      </c>
      <c r="O179" s="15">
        <v>93.578240618999999</v>
      </c>
      <c r="P179" s="15" t="s">
        <v>26</v>
      </c>
      <c r="Q179" s="16" t="s">
        <v>26</v>
      </c>
      <c r="R179" s="37" t="s">
        <v>787</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284</v>
      </c>
      <c r="D180" s="17" t="s">
        <v>285</v>
      </c>
      <c r="E180" s="17">
        <v>1</v>
      </c>
      <c r="F180" s="14">
        <v>7.08</v>
      </c>
      <c r="G180" s="14">
        <v>6.47</v>
      </c>
      <c r="H180" s="14">
        <v>5.87</v>
      </c>
      <c r="I180" s="14"/>
      <c r="J180" s="14">
        <v>7.28</v>
      </c>
      <c r="K180" s="14">
        <v>8.48</v>
      </c>
      <c r="L180" s="14">
        <v>10.43</v>
      </c>
      <c r="M180" s="54"/>
      <c r="N180" s="14">
        <v>46.093234713000001</v>
      </c>
      <c r="O180" s="31">
        <v>7.8634513428999995</v>
      </c>
      <c r="P180" s="31" t="s">
        <v>26</v>
      </c>
      <c r="Q180" s="17" t="s">
        <v>26</v>
      </c>
      <c r="R180" s="38" t="s">
        <v>788</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514</v>
      </c>
      <c r="D181" s="16" t="s">
        <v>515</v>
      </c>
      <c r="E181" s="16">
        <v>4</v>
      </c>
      <c r="F181" s="15">
        <v>93.53</v>
      </c>
      <c r="G181" s="15">
        <v>82.5</v>
      </c>
      <c r="H181" s="15">
        <v>71.48</v>
      </c>
      <c r="I181" s="14"/>
      <c r="J181" s="15">
        <v>96.2</v>
      </c>
      <c r="K181" s="15">
        <v>118.24</v>
      </c>
      <c r="L181" s="15">
        <v>153.91</v>
      </c>
      <c r="M181" s="54"/>
      <c r="N181" s="15">
        <v>61.542011326999997</v>
      </c>
      <c r="O181" s="15">
        <v>2.3346138818999997</v>
      </c>
      <c r="P181" s="15" t="s">
        <v>26</v>
      </c>
      <c r="Q181" s="16" t="s">
        <v>27</v>
      </c>
      <c r="R181" s="37" t="s">
        <v>789</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286</v>
      </c>
      <c r="D182" s="17" t="s">
        <v>287</v>
      </c>
      <c r="E182" s="17">
        <v>4</v>
      </c>
      <c r="F182" s="14">
        <v>12.26</v>
      </c>
      <c r="G182" s="14">
        <v>11.13</v>
      </c>
      <c r="H182" s="14">
        <v>10.01</v>
      </c>
      <c r="I182" s="14"/>
      <c r="J182" s="14">
        <v>13.37</v>
      </c>
      <c r="K182" s="14">
        <v>15.61</v>
      </c>
      <c r="L182" s="14">
        <v>19.25</v>
      </c>
      <c r="M182" s="54"/>
      <c r="N182" s="14">
        <v>49.661868140000003</v>
      </c>
      <c r="O182" s="31">
        <v>176.67672951</v>
      </c>
      <c r="P182" s="31" t="s">
        <v>26</v>
      </c>
      <c r="Q182" s="17" t="s">
        <v>27</v>
      </c>
      <c r="R182" s="38" t="s">
        <v>790</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288</v>
      </c>
      <c r="D183" s="16" t="s">
        <v>289</v>
      </c>
      <c r="E183" s="16">
        <v>3</v>
      </c>
      <c r="F183" s="15">
        <v>22.55</v>
      </c>
      <c r="G183" s="15">
        <v>20.8</v>
      </c>
      <c r="H183" s="15">
        <v>19.059999999999999</v>
      </c>
      <c r="I183" s="14"/>
      <c r="J183" s="15">
        <v>23.16</v>
      </c>
      <c r="K183" s="15">
        <v>26.64</v>
      </c>
      <c r="L183" s="15">
        <v>32.270000000000003</v>
      </c>
      <c r="M183" s="54"/>
      <c r="N183" s="15">
        <v>26.749449204000001</v>
      </c>
      <c r="O183" s="15">
        <v>105.42759819</v>
      </c>
      <c r="P183" s="15" t="s">
        <v>27</v>
      </c>
      <c r="Q183" s="16" t="s">
        <v>26</v>
      </c>
      <c r="R183" s="37" t="s">
        <v>791</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792</v>
      </c>
      <c r="D184" s="17" t="s">
        <v>290</v>
      </c>
      <c r="E184" s="17">
        <v>4</v>
      </c>
      <c r="F184" s="14">
        <v>9.51</v>
      </c>
      <c r="G184" s="14">
        <v>8.39</v>
      </c>
      <c r="H184" s="14">
        <v>7.27</v>
      </c>
      <c r="I184" s="14"/>
      <c r="J184" s="14">
        <v>10.92</v>
      </c>
      <c r="K184" s="14">
        <v>13.15</v>
      </c>
      <c r="L184" s="14">
        <v>16.75</v>
      </c>
      <c r="M184" s="54"/>
      <c r="N184" s="14">
        <v>50.325169930999998</v>
      </c>
      <c r="O184" s="31">
        <v>17.405409618999997</v>
      </c>
      <c r="P184" s="31" t="s">
        <v>26</v>
      </c>
      <c r="Q184" s="17" t="s">
        <v>27</v>
      </c>
      <c r="R184" s="38" t="s">
        <v>793</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558</v>
      </c>
      <c r="D185" s="16" t="s">
        <v>559</v>
      </c>
      <c r="E185" s="16">
        <v>3</v>
      </c>
      <c r="F185" s="15">
        <v>46.96</v>
      </c>
      <c r="G185" s="15">
        <v>37.9</v>
      </c>
      <c r="H185" s="15">
        <v>28.85</v>
      </c>
      <c r="I185" s="14"/>
      <c r="J185" s="15">
        <v>49.7</v>
      </c>
      <c r="K185" s="15">
        <v>67.8</v>
      </c>
      <c r="L185" s="15">
        <v>97.1</v>
      </c>
      <c r="M185" s="54"/>
      <c r="N185" s="15">
        <v>31.449288234000001</v>
      </c>
      <c r="O185" s="15">
        <v>2.44644021</v>
      </c>
      <c r="P185" s="15" t="s">
        <v>27</v>
      </c>
      <c r="Q185" s="16" t="s">
        <v>26</v>
      </c>
      <c r="R185" s="37" t="s">
        <v>794</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291</v>
      </c>
      <c r="D186" s="17" t="s">
        <v>292</v>
      </c>
      <c r="E186" s="17">
        <v>3</v>
      </c>
      <c r="F186" s="14">
        <v>0.99</v>
      </c>
      <c r="G186" s="14">
        <v>0.46</v>
      </c>
      <c r="H186" s="14">
        <v>-0.06</v>
      </c>
      <c r="I186" s="14"/>
      <c r="J186" s="14">
        <v>1.0900000000000001</v>
      </c>
      <c r="K186" s="14">
        <v>2.14</v>
      </c>
      <c r="L186" s="14">
        <v>3.85</v>
      </c>
      <c r="M186" s="54"/>
      <c r="N186" s="14">
        <v>48.482152014999997</v>
      </c>
      <c r="O186" s="31">
        <v>8.9798999047999999</v>
      </c>
      <c r="P186" s="31" t="s">
        <v>26</v>
      </c>
      <c r="Q186" s="17" t="s">
        <v>26</v>
      </c>
      <c r="R186" s="38" t="s">
        <v>795</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293</v>
      </c>
      <c r="D187" s="16" t="s">
        <v>294</v>
      </c>
      <c r="E187" s="16">
        <v>0</v>
      </c>
      <c r="F187" s="15">
        <v>107.88</v>
      </c>
      <c r="G187" s="15">
        <v>87.15</v>
      </c>
      <c r="H187" s="15">
        <v>66.430000000000007</v>
      </c>
      <c r="I187" s="14"/>
      <c r="J187" s="15">
        <v>114.5</v>
      </c>
      <c r="K187" s="15">
        <v>155.94</v>
      </c>
      <c r="L187" s="15">
        <v>223</v>
      </c>
      <c r="M187" s="54"/>
      <c r="N187" s="15">
        <v>36.341648993</v>
      </c>
      <c r="O187" s="15">
        <v>19.204949746999997</v>
      </c>
      <c r="P187" s="15" t="s">
        <v>26</v>
      </c>
      <c r="Q187" s="16" t="s">
        <v>26</v>
      </c>
      <c r="R187" s="37" t="s">
        <v>796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295</v>
      </c>
      <c r="D188" s="17" t="s">
        <v>296</v>
      </c>
      <c r="E188" s="17">
        <v>0</v>
      </c>
      <c r="F188" s="14">
        <v>6.85</v>
      </c>
      <c r="G188" s="14">
        <v>6.04</v>
      </c>
      <c r="H188" s="14">
        <v>5.24</v>
      </c>
      <c r="I188" s="14"/>
      <c r="J188" s="14">
        <v>7.1</v>
      </c>
      <c r="K188" s="14">
        <v>8.6999999999999993</v>
      </c>
      <c r="L188" s="14">
        <v>11.3</v>
      </c>
      <c r="M188" s="54"/>
      <c r="N188" s="14">
        <v>43.536966079000003</v>
      </c>
      <c r="O188" s="31">
        <v>10.530803713999999</v>
      </c>
      <c r="P188" s="31" t="s">
        <v>26</v>
      </c>
      <c r="Q188" s="17" t="s">
        <v>26</v>
      </c>
      <c r="R188" s="38" t="s">
        <v>797</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609</v>
      </c>
      <c r="D189" s="16" t="s">
        <v>297</v>
      </c>
      <c r="E189" s="16">
        <v>7</v>
      </c>
      <c r="F189" s="15">
        <v>19.809999999999999</v>
      </c>
      <c r="G189" s="15">
        <v>17.68</v>
      </c>
      <c r="H189" s="15">
        <v>15.55</v>
      </c>
      <c r="I189" s="14"/>
      <c r="J189" s="15">
        <v>22.15</v>
      </c>
      <c r="K189" s="15">
        <v>26.4</v>
      </c>
      <c r="L189" s="15">
        <v>33.29</v>
      </c>
      <c r="M189" s="54"/>
      <c r="N189" s="15">
        <v>56.608860432</v>
      </c>
      <c r="O189" s="15">
        <v>77.238216285999997</v>
      </c>
      <c r="P189" s="15" t="s">
        <v>27</v>
      </c>
      <c r="Q189" s="16" t="s">
        <v>27</v>
      </c>
      <c r="R189" s="37" t="s">
        <v>798</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298</v>
      </c>
      <c r="D190" s="17" t="s">
        <v>299</v>
      </c>
      <c r="E190" s="17">
        <v>5</v>
      </c>
      <c r="F190" s="14">
        <v>2.82</v>
      </c>
      <c r="G190" s="14">
        <v>2.12</v>
      </c>
      <c r="H190" s="14">
        <v>1.42</v>
      </c>
      <c r="I190" s="14"/>
      <c r="J190" s="14">
        <v>2.95</v>
      </c>
      <c r="K190" s="14">
        <v>4.34</v>
      </c>
      <c r="L190" s="14">
        <v>6.59</v>
      </c>
      <c r="M190" s="54"/>
      <c r="N190" s="14">
        <v>39.527261082000003</v>
      </c>
      <c r="O190" s="31">
        <v>24.777802094999998</v>
      </c>
      <c r="P190" s="31" t="s">
        <v>27</v>
      </c>
      <c r="Q190" s="17" t="s">
        <v>26</v>
      </c>
      <c r="R190" s="38" t="s">
        <v>799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600</v>
      </c>
      <c r="D191" s="16" t="s">
        <v>601</v>
      </c>
      <c r="E191" s="16">
        <v>7</v>
      </c>
      <c r="F191" s="15">
        <v>11.06</v>
      </c>
      <c r="G191" s="15">
        <v>10.15</v>
      </c>
      <c r="H191" s="15">
        <v>9.25</v>
      </c>
      <c r="I191" s="14"/>
      <c r="J191" s="15">
        <v>11.42</v>
      </c>
      <c r="K191" s="15">
        <v>13.22</v>
      </c>
      <c r="L191" s="15">
        <v>16.13</v>
      </c>
      <c r="M191" s="54"/>
      <c r="N191" s="15">
        <v>71.082870378999999</v>
      </c>
      <c r="O191" s="15">
        <v>5.1946365291000003</v>
      </c>
      <c r="P191" s="15" t="s">
        <v>27</v>
      </c>
      <c r="Q191" s="16" t="s">
        <v>27</v>
      </c>
      <c r="R191" s="37" t="s">
        <v>800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310</v>
      </c>
      <c r="D192" s="17" t="s">
        <v>300</v>
      </c>
      <c r="E192" s="17">
        <v>9</v>
      </c>
      <c r="F192" s="14">
        <v>4.92</v>
      </c>
      <c r="G192" s="14">
        <v>4.1399999999999997</v>
      </c>
      <c r="H192" s="14">
        <v>3.36</v>
      </c>
      <c r="I192" s="14"/>
      <c r="J192" s="14">
        <v>5.6</v>
      </c>
      <c r="K192" s="14">
        <v>7.15</v>
      </c>
      <c r="L192" s="14">
        <v>9.66</v>
      </c>
      <c r="M192" s="54"/>
      <c r="N192" s="14">
        <v>66.303674373999996</v>
      </c>
      <c r="O192" s="31">
        <v>53.436772237999996</v>
      </c>
      <c r="P192" s="31" t="s">
        <v>27</v>
      </c>
      <c r="Q192" s="17" t="s">
        <v>27</v>
      </c>
      <c r="R192" s="38" t="s">
        <v>801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602</v>
      </c>
      <c r="D193" s="16" t="s">
        <v>301</v>
      </c>
      <c r="E193" s="16">
        <v>4</v>
      </c>
      <c r="F193" s="15">
        <v>311.55</v>
      </c>
      <c r="G193" s="15">
        <v>259.63</v>
      </c>
      <c r="H193" s="15">
        <v>207.71</v>
      </c>
      <c r="I193" s="14"/>
      <c r="J193" s="15">
        <v>343</v>
      </c>
      <c r="K193" s="15">
        <v>446.83</v>
      </c>
      <c r="L193" s="15">
        <v>614.85</v>
      </c>
      <c r="M193" s="54"/>
      <c r="N193" s="15">
        <v>41.389489920000003</v>
      </c>
      <c r="O193" s="15">
        <v>7.6710838723999997</v>
      </c>
      <c r="P193" s="15" t="s">
        <v>27</v>
      </c>
      <c r="Q193" s="16" t="s">
        <v>26</v>
      </c>
      <c r="R193" s="37" t="s">
        <v>802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560</v>
      </c>
      <c r="D194" s="17" t="s">
        <v>561</v>
      </c>
      <c r="E194" s="17">
        <v>3</v>
      </c>
      <c r="F194" s="14">
        <v>28.79</v>
      </c>
      <c r="G194" s="14">
        <v>24.85</v>
      </c>
      <c r="H194" s="14">
        <v>20.92</v>
      </c>
      <c r="I194" s="14"/>
      <c r="J194" s="14">
        <v>31.73</v>
      </c>
      <c r="K194" s="14">
        <v>39.590000000000003</v>
      </c>
      <c r="L194" s="14">
        <v>52.32</v>
      </c>
      <c r="M194" s="54"/>
      <c r="N194" s="14">
        <v>29.200140651000002</v>
      </c>
      <c r="O194" s="31">
        <v>10.958806690999999</v>
      </c>
      <c r="P194" s="31" t="s">
        <v>27</v>
      </c>
      <c r="Q194" s="17" t="s">
        <v>26</v>
      </c>
      <c r="R194" s="38" t="s">
        <v>803</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454</v>
      </c>
      <c r="D195" s="16" t="s">
        <v>455</v>
      </c>
      <c r="E195" s="16">
        <v>1</v>
      </c>
      <c r="F195" s="15">
        <v>0.37</v>
      </c>
      <c r="G195" s="15">
        <v>0.05</v>
      </c>
      <c r="H195" s="15">
        <v>-0.25</v>
      </c>
      <c r="I195" s="14"/>
      <c r="J195" s="15">
        <v>0.38</v>
      </c>
      <c r="K195" s="15">
        <v>1</v>
      </c>
      <c r="L195" s="15">
        <v>2.0099999999999998</v>
      </c>
      <c r="M195" s="54"/>
      <c r="N195" s="15">
        <v>46.078080561</v>
      </c>
      <c r="O195" s="15">
        <v>6.8529215238000001</v>
      </c>
      <c r="P195" s="15" t="s">
        <v>26</v>
      </c>
      <c r="Q195" s="16" t="s">
        <v>26</v>
      </c>
      <c r="R195" s="37" t="s">
        <v>804</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302</v>
      </c>
      <c r="D196" s="17" t="s">
        <v>303</v>
      </c>
      <c r="E196" s="17">
        <v>9</v>
      </c>
      <c r="F196" s="14">
        <v>64.430000000000007</v>
      </c>
      <c r="G196" s="14">
        <v>56.3</v>
      </c>
      <c r="H196" s="14">
        <v>48.17</v>
      </c>
      <c r="I196" s="14"/>
      <c r="J196" s="14">
        <v>66.489999999999995</v>
      </c>
      <c r="K196" s="14">
        <v>82.74</v>
      </c>
      <c r="L196" s="14">
        <v>109.04</v>
      </c>
      <c r="M196" s="54"/>
      <c r="N196" s="14">
        <v>82.433849907999999</v>
      </c>
      <c r="O196" s="31">
        <v>751.34879151999996</v>
      </c>
      <c r="P196" s="31" t="s">
        <v>27</v>
      </c>
      <c r="Q196" s="17" t="s">
        <v>27</v>
      </c>
      <c r="R196" s="38" t="s">
        <v>805</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302</v>
      </c>
      <c r="D197" s="16" t="s">
        <v>304</v>
      </c>
      <c r="E197" s="16">
        <v>10</v>
      </c>
      <c r="F197" s="15">
        <v>57.53</v>
      </c>
      <c r="G197" s="15">
        <v>50.29</v>
      </c>
      <c r="H197" s="15">
        <v>43.05</v>
      </c>
      <c r="I197" s="14"/>
      <c r="J197" s="15">
        <v>59.68</v>
      </c>
      <c r="K197" s="15">
        <v>74.150000000000006</v>
      </c>
      <c r="L197" s="15">
        <v>97.57</v>
      </c>
      <c r="M197" s="54"/>
      <c r="N197" s="15">
        <v>81.089240715000003</v>
      </c>
      <c r="O197" s="15">
        <v>2449.0991812999996</v>
      </c>
      <c r="P197" s="15" t="s">
        <v>27</v>
      </c>
      <c r="Q197" s="16" t="s">
        <v>27</v>
      </c>
      <c r="R197" s="37" t="s">
        <v>806</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457</v>
      </c>
      <c r="D198" s="17" t="s">
        <v>305</v>
      </c>
      <c r="E198" s="17">
        <v>9</v>
      </c>
      <c r="F198" s="14">
        <v>12.24</v>
      </c>
      <c r="G198" s="14">
        <v>11.15</v>
      </c>
      <c r="H198" s="14">
        <v>10.07</v>
      </c>
      <c r="I198" s="14"/>
      <c r="J198" s="14">
        <v>12.6</v>
      </c>
      <c r="K198" s="14">
        <v>14.76</v>
      </c>
      <c r="L198" s="14">
        <v>18.27</v>
      </c>
      <c r="M198" s="54"/>
      <c r="N198" s="14">
        <v>72.286272143999994</v>
      </c>
      <c r="O198" s="31">
        <v>23.280891285999999</v>
      </c>
      <c r="P198" s="31" t="s">
        <v>27</v>
      </c>
      <c r="Q198" s="17" t="s">
        <v>27</v>
      </c>
      <c r="R198" s="38" t="s">
        <v>807</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492</v>
      </c>
      <c r="D199" s="16" t="s">
        <v>306</v>
      </c>
      <c r="E199" s="16">
        <v>10</v>
      </c>
      <c r="F199" s="15">
        <v>68.599999999999994</v>
      </c>
      <c r="G199" s="15">
        <v>62.54</v>
      </c>
      <c r="H199" s="15">
        <v>56.49</v>
      </c>
      <c r="I199" s="14"/>
      <c r="J199" s="15">
        <v>70.95</v>
      </c>
      <c r="K199" s="15">
        <v>83.05</v>
      </c>
      <c r="L199" s="15">
        <v>102.64</v>
      </c>
      <c r="M199" s="54"/>
      <c r="N199" s="15">
        <v>78.698658143000003</v>
      </c>
      <c r="O199" s="15">
        <v>581.88006975999997</v>
      </c>
      <c r="P199" s="15" t="s">
        <v>27</v>
      </c>
      <c r="Q199" s="16" t="s">
        <v>27</v>
      </c>
      <c r="R199" s="37" t="s">
        <v>808</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463</v>
      </c>
      <c r="D200" s="17" t="s">
        <v>307</v>
      </c>
      <c r="E200" s="17">
        <v>10</v>
      </c>
      <c r="F200" s="14">
        <v>4.8899999999999997</v>
      </c>
      <c r="G200" s="14">
        <v>4.22</v>
      </c>
      <c r="H200" s="14">
        <v>3.56</v>
      </c>
      <c r="I200" s="14"/>
      <c r="J200" s="14">
        <v>5.19</v>
      </c>
      <c r="K200" s="14">
        <v>6.51</v>
      </c>
      <c r="L200" s="14">
        <v>8.65</v>
      </c>
      <c r="M200" s="54"/>
      <c r="N200" s="14">
        <v>80.527771967999996</v>
      </c>
      <c r="O200" s="31">
        <v>22.932863047999998</v>
      </c>
      <c r="P200" s="31" t="s">
        <v>27</v>
      </c>
      <c r="Q200" s="17" t="s">
        <v>27</v>
      </c>
      <c r="R200" s="38" t="s">
        <v>809</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487</v>
      </c>
      <c r="D201" s="16" t="s">
        <v>308</v>
      </c>
      <c r="E201" s="16">
        <v>10</v>
      </c>
      <c r="F201" s="15">
        <v>15.23</v>
      </c>
      <c r="G201" s="15">
        <v>13.24</v>
      </c>
      <c r="H201" s="15">
        <v>11.26</v>
      </c>
      <c r="I201" s="14"/>
      <c r="J201" s="15">
        <v>16.2</v>
      </c>
      <c r="K201" s="15">
        <v>20.16</v>
      </c>
      <c r="L201" s="15">
        <v>26.58</v>
      </c>
      <c r="M201" s="54"/>
      <c r="N201" s="15">
        <v>82.244750202999995</v>
      </c>
      <c r="O201" s="15">
        <v>15.510058523</v>
      </c>
      <c r="P201" s="15" t="s">
        <v>27</v>
      </c>
      <c r="Q201" s="16" t="s">
        <v>27</v>
      </c>
      <c r="R201" s="37" t="s">
        <v>810</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516</v>
      </c>
      <c r="D202" s="17" t="s">
        <v>309</v>
      </c>
      <c r="E202" s="17">
        <v>0</v>
      </c>
      <c r="F202" s="14">
        <v>7.1</v>
      </c>
      <c r="G202" s="14">
        <v>6.2</v>
      </c>
      <c r="H202" s="14">
        <v>5.31</v>
      </c>
      <c r="I202" s="14"/>
      <c r="J202" s="14">
        <v>7.61</v>
      </c>
      <c r="K202" s="14">
        <v>9.39</v>
      </c>
      <c r="L202" s="14">
        <v>12.28</v>
      </c>
      <c r="M202" s="54"/>
      <c r="N202" s="14">
        <v>42.635346433000002</v>
      </c>
      <c r="O202" s="31">
        <v>29.593898952</v>
      </c>
      <c r="P202" s="31" t="s">
        <v>26</v>
      </c>
      <c r="Q202" s="17" t="s">
        <v>26</v>
      </c>
      <c r="R202" s="38" t="s">
        <v>811</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460</v>
      </c>
      <c r="D203" s="16" t="s">
        <v>311</v>
      </c>
      <c r="E203" s="16">
        <v>9</v>
      </c>
      <c r="F203" s="15">
        <v>52.33</v>
      </c>
      <c r="G203" s="15">
        <v>49.38</v>
      </c>
      <c r="H203" s="15">
        <v>46.43</v>
      </c>
      <c r="I203" s="14"/>
      <c r="J203" s="15">
        <v>53.97</v>
      </c>
      <c r="K203" s="15">
        <v>59.86</v>
      </c>
      <c r="L203" s="15">
        <v>69.41</v>
      </c>
      <c r="M203" s="54"/>
      <c r="N203" s="15">
        <v>71.429463682999994</v>
      </c>
      <c r="O203" s="15">
        <v>108.55306542</v>
      </c>
      <c r="P203" s="15" t="s">
        <v>27</v>
      </c>
      <c r="Q203" s="16" t="s">
        <v>27</v>
      </c>
      <c r="R203" s="37" t="s">
        <v>812</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562</v>
      </c>
      <c r="D204" s="17" t="s">
        <v>563</v>
      </c>
      <c r="E204" s="17">
        <v>9</v>
      </c>
      <c r="F204" s="14">
        <v>2.4700000000000002</v>
      </c>
      <c r="G204" s="14">
        <v>1.83</v>
      </c>
      <c r="H204" s="14">
        <v>1.2</v>
      </c>
      <c r="I204" s="14"/>
      <c r="J204" s="14">
        <v>3.34</v>
      </c>
      <c r="K204" s="14">
        <v>4.5999999999999996</v>
      </c>
      <c r="L204" s="14">
        <v>6.64</v>
      </c>
      <c r="M204" s="54"/>
      <c r="N204" s="14">
        <v>58.426574477999999</v>
      </c>
      <c r="O204" s="31">
        <v>1.5240131429000001</v>
      </c>
      <c r="P204" s="31" t="s">
        <v>27</v>
      </c>
      <c r="Q204" s="17" t="s">
        <v>27</v>
      </c>
      <c r="R204" s="38" t="s">
        <v>813</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475</v>
      </c>
      <c r="D205" s="16" t="s">
        <v>476</v>
      </c>
      <c r="E205" s="16">
        <v>7</v>
      </c>
      <c r="F205" s="15">
        <v>4.51</v>
      </c>
      <c r="G205" s="15">
        <v>3.91</v>
      </c>
      <c r="H205" s="15">
        <v>3.32</v>
      </c>
      <c r="I205" s="14"/>
      <c r="J205" s="15">
        <v>5.09</v>
      </c>
      <c r="K205" s="15">
        <v>6.27</v>
      </c>
      <c r="L205" s="15">
        <v>8.18</v>
      </c>
      <c r="M205" s="54"/>
      <c r="N205" s="15">
        <v>69.519526718999998</v>
      </c>
      <c r="O205" s="15">
        <v>4.8234081429</v>
      </c>
      <c r="P205" s="15" t="s">
        <v>27</v>
      </c>
      <c r="Q205" s="16" t="s">
        <v>27</v>
      </c>
      <c r="R205" s="37" t="s">
        <v>814</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312</v>
      </c>
      <c r="D206" s="17" t="s">
        <v>313</v>
      </c>
      <c r="E206" s="17">
        <v>9</v>
      </c>
      <c r="F206" s="14">
        <v>19.940000000000001</v>
      </c>
      <c r="G206" s="14">
        <v>17.77</v>
      </c>
      <c r="H206" s="14">
        <v>15.6</v>
      </c>
      <c r="I206" s="14"/>
      <c r="J206" s="14">
        <v>22.96</v>
      </c>
      <c r="K206" s="14">
        <v>27.29</v>
      </c>
      <c r="L206" s="14">
        <v>34.299999999999997</v>
      </c>
      <c r="M206" s="54"/>
      <c r="N206" s="14">
        <v>52.009291146999999</v>
      </c>
      <c r="O206" s="31">
        <v>18.291275714000001</v>
      </c>
      <c r="P206" s="31" t="s">
        <v>27</v>
      </c>
      <c r="Q206" s="17" t="s">
        <v>27</v>
      </c>
      <c r="R206" s="38" t="s">
        <v>815</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564</v>
      </c>
      <c r="D207" s="16" t="s">
        <v>565</v>
      </c>
      <c r="E207" s="16">
        <v>10</v>
      </c>
      <c r="F207" s="15">
        <v>9.0299999999999994</v>
      </c>
      <c r="G207" s="15">
        <v>7.99</v>
      </c>
      <c r="H207" s="15">
        <v>6.96</v>
      </c>
      <c r="I207" s="14"/>
      <c r="J207" s="15">
        <v>9.4499999999999993</v>
      </c>
      <c r="K207" s="15">
        <v>11.51</v>
      </c>
      <c r="L207" s="15">
        <v>14.85</v>
      </c>
      <c r="M207" s="54"/>
      <c r="N207" s="15">
        <v>80.765459328000006</v>
      </c>
      <c r="O207" s="15">
        <v>1.6834559048000002</v>
      </c>
      <c r="P207" s="15" t="s">
        <v>27</v>
      </c>
      <c r="Q207" s="16" t="s">
        <v>27</v>
      </c>
      <c r="R207" s="37" t="s">
        <v>816</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817</v>
      </c>
      <c r="D208" s="17" t="s">
        <v>818</v>
      </c>
      <c r="E208" s="17">
        <v>3</v>
      </c>
      <c r="F208" s="14">
        <v>72.78</v>
      </c>
      <c r="G208" s="14">
        <v>59.51</v>
      </c>
      <c r="H208" s="14">
        <v>46.25</v>
      </c>
      <c r="I208" s="14"/>
      <c r="J208" s="14">
        <v>74.89</v>
      </c>
      <c r="K208" s="14">
        <v>101.41</v>
      </c>
      <c r="L208" s="14">
        <v>144.34</v>
      </c>
      <c r="M208" s="54"/>
      <c r="N208" s="14">
        <v>39.396013025000002</v>
      </c>
      <c r="O208" s="31">
        <v>3.1177375043</v>
      </c>
      <c r="P208" s="31" t="s">
        <v>27</v>
      </c>
      <c r="Q208" s="17" t="s">
        <v>26</v>
      </c>
      <c r="R208" s="38" t="s">
        <v>819</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314</v>
      </c>
      <c r="D209" s="16" t="s">
        <v>315</v>
      </c>
      <c r="E209" s="16">
        <v>7</v>
      </c>
      <c r="F209" s="15">
        <v>1.91</v>
      </c>
      <c r="G209" s="15">
        <v>1.58</v>
      </c>
      <c r="H209" s="15">
        <v>1.25</v>
      </c>
      <c r="I209" s="14"/>
      <c r="J209" s="15">
        <v>2.4300000000000002</v>
      </c>
      <c r="K209" s="15">
        <v>3.08</v>
      </c>
      <c r="L209" s="15">
        <v>4.1399999999999997</v>
      </c>
      <c r="M209" s="54"/>
      <c r="N209" s="15">
        <v>54.245953084</v>
      </c>
      <c r="O209" s="15">
        <v>8.5935283333000001</v>
      </c>
      <c r="P209" s="15" t="s">
        <v>27</v>
      </c>
      <c r="Q209" s="16" t="s">
        <v>27</v>
      </c>
      <c r="R209" s="37" t="s">
        <v>820</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480</v>
      </c>
      <c r="D210" s="17" t="s">
        <v>451</v>
      </c>
      <c r="E210" s="17">
        <v>7</v>
      </c>
      <c r="F210" s="14">
        <v>2.41</v>
      </c>
      <c r="G210" s="14">
        <v>1.79</v>
      </c>
      <c r="H210" s="14">
        <v>1.18</v>
      </c>
      <c r="I210" s="14"/>
      <c r="J210" s="14">
        <v>2.93</v>
      </c>
      <c r="K210" s="14">
        <v>4.1500000000000004</v>
      </c>
      <c r="L210" s="14">
        <v>6.14</v>
      </c>
      <c r="M210" s="54"/>
      <c r="N210" s="14">
        <v>67.955544357999997</v>
      </c>
      <c r="O210" s="31">
        <v>10.053780857</v>
      </c>
      <c r="P210" s="31" t="s">
        <v>27</v>
      </c>
      <c r="Q210" s="17" t="s">
        <v>27</v>
      </c>
      <c r="R210" s="38" t="s">
        <v>821</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316</v>
      </c>
      <c r="D211" s="16" t="s">
        <v>317</v>
      </c>
      <c r="E211" s="16">
        <v>4</v>
      </c>
      <c r="F211" s="15">
        <v>20.45</v>
      </c>
      <c r="G211" s="15">
        <v>18.25</v>
      </c>
      <c r="H211" s="15">
        <v>16.059999999999999</v>
      </c>
      <c r="I211" s="14"/>
      <c r="J211" s="15">
        <v>23.12</v>
      </c>
      <c r="K211" s="15">
        <v>27.5</v>
      </c>
      <c r="L211" s="15">
        <v>34.6</v>
      </c>
      <c r="M211" s="54"/>
      <c r="N211" s="15">
        <v>55.276614477000003</v>
      </c>
      <c r="O211" s="15">
        <v>270.08175304999997</v>
      </c>
      <c r="P211" s="15" t="s">
        <v>26</v>
      </c>
      <c r="Q211" s="16" t="s">
        <v>27</v>
      </c>
      <c r="R211" s="37" t="s">
        <v>822</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318</v>
      </c>
      <c r="D212" s="17" t="s">
        <v>319</v>
      </c>
      <c r="E212" s="17">
        <v>6</v>
      </c>
      <c r="F212" s="14">
        <v>0.36</v>
      </c>
      <c r="G212" s="14">
        <v>0.28000000000000003</v>
      </c>
      <c r="H212" s="14">
        <v>0.2</v>
      </c>
      <c r="I212" s="14"/>
      <c r="J212" s="14">
        <v>0.39</v>
      </c>
      <c r="K212" s="14">
        <v>0.54</v>
      </c>
      <c r="L212" s="14">
        <v>0.79</v>
      </c>
      <c r="M212" s="54"/>
      <c r="N212" s="14">
        <v>65.522293278999996</v>
      </c>
      <c r="O212" s="31">
        <v>6.5378665713999995</v>
      </c>
      <c r="P212" s="31" t="s">
        <v>26</v>
      </c>
      <c r="Q212" s="17" t="s">
        <v>27</v>
      </c>
      <c r="R212" s="38" t="s">
        <v>823</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320</v>
      </c>
      <c r="D213" s="16" t="s">
        <v>321</v>
      </c>
      <c r="E213" s="16">
        <v>10</v>
      </c>
      <c r="F213" s="15">
        <v>7.24</v>
      </c>
      <c r="G213" s="15">
        <v>6.09</v>
      </c>
      <c r="H213" s="15">
        <v>4.9400000000000004</v>
      </c>
      <c r="I213" s="14"/>
      <c r="J213" s="15">
        <v>7.9</v>
      </c>
      <c r="K213" s="15">
        <v>10.19</v>
      </c>
      <c r="L213" s="15">
        <v>13.91</v>
      </c>
      <c r="M213" s="54"/>
      <c r="N213" s="15">
        <v>74.514654590000006</v>
      </c>
      <c r="O213" s="15">
        <v>30.615670047999998</v>
      </c>
      <c r="P213" s="15" t="s">
        <v>27</v>
      </c>
      <c r="Q213" s="16" t="s">
        <v>27</v>
      </c>
      <c r="R213" s="37" t="s">
        <v>824</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322</v>
      </c>
      <c r="D214" s="17" t="s">
        <v>323</v>
      </c>
      <c r="E214" s="17">
        <v>7</v>
      </c>
      <c r="F214" s="14">
        <v>42.27</v>
      </c>
      <c r="G214" s="14">
        <v>37.79</v>
      </c>
      <c r="H214" s="14">
        <v>33.32</v>
      </c>
      <c r="I214" s="14"/>
      <c r="J214" s="14">
        <v>46.59</v>
      </c>
      <c r="K214" s="14">
        <v>55.53</v>
      </c>
      <c r="L214" s="14">
        <v>70.010000000000005</v>
      </c>
      <c r="M214" s="54"/>
      <c r="N214" s="14">
        <v>56.182888046999999</v>
      </c>
      <c r="O214" s="31">
        <v>373.98944290000003</v>
      </c>
      <c r="P214" s="31" t="s">
        <v>27</v>
      </c>
      <c r="Q214" s="17" t="s">
        <v>27</v>
      </c>
      <c r="R214" s="38" t="s">
        <v>825</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324</v>
      </c>
      <c r="D215" s="16" t="s">
        <v>325</v>
      </c>
      <c r="E215" s="16">
        <v>10</v>
      </c>
      <c r="F215" s="15">
        <v>9.64</v>
      </c>
      <c r="G215" s="15">
        <v>8.24</v>
      </c>
      <c r="H215" s="15">
        <v>6.85</v>
      </c>
      <c r="I215" s="14"/>
      <c r="J215" s="15">
        <v>10.92</v>
      </c>
      <c r="K215" s="15">
        <v>13.7</v>
      </c>
      <c r="L215" s="15">
        <v>18.22</v>
      </c>
      <c r="M215" s="54"/>
      <c r="N215" s="15">
        <v>70.709165030999998</v>
      </c>
      <c r="O215" s="15">
        <v>23.031048094999999</v>
      </c>
      <c r="P215" s="15" t="s">
        <v>27</v>
      </c>
      <c r="Q215" s="16" t="s">
        <v>27</v>
      </c>
      <c r="R215" s="37" t="s">
        <v>826</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566</v>
      </c>
      <c r="D216" s="17" t="s">
        <v>567</v>
      </c>
      <c r="E216" s="17">
        <v>7</v>
      </c>
      <c r="F216" s="14">
        <v>7.15</v>
      </c>
      <c r="G216" s="14">
        <v>6.31</v>
      </c>
      <c r="H216" s="14">
        <v>5.48</v>
      </c>
      <c r="I216" s="14"/>
      <c r="J216" s="14">
        <v>7.88</v>
      </c>
      <c r="K216" s="14">
        <v>9.5399999999999991</v>
      </c>
      <c r="L216" s="14">
        <v>12.23</v>
      </c>
      <c r="M216" s="54"/>
      <c r="N216" s="14">
        <v>65.147127420000004</v>
      </c>
      <c r="O216" s="31">
        <v>3.1587776189999999</v>
      </c>
      <c r="P216" s="31" t="s">
        <v>27</v>
      </c>
      <c r="Q216" s="17" t="s">
        <v>27</v>
      </c>
      <c r="R216" s="38" t="s">
        <v>827</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326</v>
      </c>
      <c r="D217" s="16" t="s">
        <v>327</v>
      </c>
      <c r="E217" s="16">
        <v>7</v>
      </c>
      <c r="F217" s="15">
        <v>18.5</v>
      </c>
      <c r="G217" s="15">
        <v>16.27</v>
      </c>
      <c r="H217" s="15">
        <v>14.04</v>
      </c>
      <c r="I217" s="14"/>
      <c r="J217" s="15">
        <v>19.37</v>
      </c>
      <c r="K217" s="15">
        <v>23.82</v>
      </c>
      <c r="L217" s="15">
        <v>31.03</v>
      </c>
      <c r="M217" s="54"/>
      <c r="N217" s="15">
        <v>68.954082073999999</v>
      </c>
      <c r="O217" s="15">
        <v>280.88234970999997</v>
      </c>
      <c r="P217" s="15" t="s">
        <v>27</v>
      </c>
      <c r="Q217" s="16" t="s">
        <v>27</v>
      </c>
      <c r="R217" s="37" t="s">
        <v>828</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328</v>
      </c>
      <c r="D218" s="17" t="s">
        <v>329</v>
      </c>
      <c r="E218" s="17">
        <v>10</v>
      </c>
      <c r="F218" s="14">
        <v>31.62</v>
      </c>
      <c r="G218" s="14">
        <v>28.22</v>
      </c>
      <c r="H218" s="14">
        <v>24.82</v>
      </c>
      <c r="I218" s="14"/>
      <c r="J218" s="14">
        <v>34.17</v>
      </c>
      <c r="K218" s="14">
        <v>40.96</v>
      </c>
      <c r="L218" s="14">
        <v>51.96</v>
      </c>
      <c r="M218" s="54"/>
      <c r="N218" s="14">
        <v>68.387181881999993</v>
      </c>
      <c r="O218" s="31">
        <v>809.76783810000006</v>
      </c>
      <c r="P218" s="31" t="s">
        <v>27</v>
      </c>
      <c r="Q218" s="17" t="s">
        <v>27</v>
      </c>
      <c r="R218" s="38" t="s">
        <v>829</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330</v>
      </c>
      <c r="D219" s="16" t="s">
        <v>493</v>
      </c>
      <c r="E219" s="16">
        <v>5</v>
      </c>
      <c r="F219" s="15">
        <v>8.61</v>
      </c>
      <c r="G219" s="15">
        <v>7.38</v>
      </c>
      <c r="H219" s="15">
        <v>6.15</v>
      </c>
      <c r="I219" s="14"/>
      <c r="J219" s="15">
        <v>10.6</v>
      </c>
      <c r="K219" s="15">
        <v>13.05</v>
      </c>
      <c r="L219" s="15">
        <v>17.03</v>
      </c>
      <c r="M219" s="54"/>
      <c r="N219" s="15">
        <v>54.131876106999997</v>
      </c>
      <c r="O219" s="15">
        <v>2.8141942856999997</v>
      </c>
      <c r="P219" s="15" t="s">
        <v>26</v>
      </c>
      <c r="Q219" s="16" t="s">
        <v>27</v>
      </c>
      <c r="R219" s="37" t="s">
        <v>830</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330</v>
      </c>
      <c r="D220" s="17" t="s">
        <v>331</v>
      </c>
      <c r="E220" s="17">
        <v>9</v>
      </c>
      <c r="F220" s="14">
        <v>7.46</v>
      </c>
      <c r="G220" s="14">
        <v>6.63</v>
      </c>
      <c r="H220" s="14">
        <v>5.81</v>
      </c>
      <c r="I220" s="14"/>
      <c r="J220" s="14">
        <v>8.83</v>
      </c>
      <c r="K220" s="14">
        <v>10.47</v>
      </c>
      <c r="L220" s="14">
        <v>13.13</v>
      </c>
      <c r="M220" s="54"/>
      <c r="N220" s="14">
        <v>56.090812589000002</v>
      </c>
      <c r="O220" s="31">
        <v>17.242769380999999</v>
      </c>
      <c r="P220" s="31" t="s">
        <v>27</v>
      </c>
      <c r="Q220" s="17" t="s">
        <v>27</v>
      </c>
      <c r="R220" s="38" t="s">
        <v>831</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330</v>
      </c>
      <c r="D221" s="16" t="s">
        <v>332</v>
      </c>
      <c r="E221" s="16">
        <v>10</v>
      </c>
      <c r="F221" s="15">
        <v>38.46</v>
      </c>
      <c r="G221" s="15">
        <v>33.880000000000003</v>
      </c>
      <c r="H221" s="15">
        <v>29.3</v>
      </c>
      <c r="I221" s="14"/>
      <c r="J221" s="15">
        <v>45.94</v>
      </c>
      <c r="K221" s="15">
        <v>55.09</v>
      </c>
      <c r="L221" s="15">
        <v>69.900000000000006</v>
      </c>
      <c r="M221" s="54"/>
      <c r="N221" s="15">
        <v>57.316966168999997</v>
      </c>
      <c r="O221" s="15">
        <v>95.357868476000007</v>
      </c>
      <c r="P221" s="15" t="s">
        <v>27</v>
      </c>
      <c r="Q221" s="16" t="s">
        <v>27</v>
      </c>
      <c r="R221" s="37" t="s">
        <v>832</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333</v>
      </c>
      <c r="D222" s="17" t="s">
        <v>517</v>
      </c>
      <c r="E222" s="17">
        <v>0</v>
      </c>
      <c r="F222" s="14">
        <v>14.05</v>
      </c>
      <c r="G222" s="14">
        <v>12.99</v>
      </c>
      <c r="H222" s="14">
        <v>11.94</v>
      </c>
      <c r="I222" s="14"/>
      <c r="J222" s="14">
        <v>14.45</v>
      </c>
      <c r="K222" s="14">
        <v>16.55</v>
      </c>
      <c r="L222" s="14">
        <v>19.95</v>
      </c>
      <c r="M222" s="54"/>
      <c r="N222" s="14">
        <v>38.857117100000004</v>
      </c>
      <c r="O222" s="31">
        <v>2.2294301905</v>
      </c>
      <c r="P222" s="31" t="s">
        <v>26</v>
      </c>
      <c r="Q222" s="17" t="s">
        <v>26</v>
      </c>
      <c r="R222" s="38" t="s">
        <v>833</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333</v>
      </c>
      <c r="D223" s="16" t="s">
        <v>471</v>
      </c>
      <c r="E223" s="16">
        <v>0</v>
      </c>
      <c r="F223" s="15">
        <v>14.01</v>
      </c>
      <c r="G223" s="15">
        <v>13.26</v>
      </c>
      <c r="H223" s="15">
        <v>12.51</v>
      </c>
      <c r="I223" s="14"/>
      <c r="J223" s="15">
        <v>14.36</v>
      </c>
      <c r="K223" s="15">
        <v>15.85</v>
      </c>
      <c r="L223" s="15">
        <v>18.27</v>
      </c>
      <c r="M223" s="54"/>
      <c r="N223" s="15">
        <v>40.141822437999998</v>
      </c>
      <c r="O223" s="15">
        <v>3.6149167143000001</v>
      </c>
      <c r="P223" s="15" t="s">
        <v>26</v>
      </c>
      <c r="Q223" s="16" t="s">
        <v>26</v>
      </c>
      <c r="R223" s="37" t="s">
        <v>834</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333</v>
      </c>
      <c r="D224" s="17" t="s">
        <v>334</v>
      </c>
      <c r="E224" s="17">
        <v>0</v>
      </c>
      <c r="F224" s="14">
        <v>28.04</v>
      </c>
      <c r="G224" s="14">
        <v>26.25</v>
      </c>
      <c r="H224" s="14">
        <v>24.46</v>
      </c>
      <c r="I224" s="14"/>
      <c r="J224" s="14">
        <v>28.84</v>
      </c>
      <c r="K224" s="14">
        <v>32.409999999999997</v>
      </c>
      <c r="L224" s="14">
        <v>38.19</v>
      </c>
      <c r="M224" s="54"/>
      <c r="N224" s="14">
        <v>39.256135716000003</v>
      </c>
      <c r="O224" s="31">
        <v>151.32098757</v>
      </c>
      <c r="P224" s="31" t="s">
        <v>26</v>
      </c>
      <c r="Q224" s="17" t="s">
        <v>26</v>
      </c>
      <c r="R224" s="38" t="s">
        <v>835</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335</v>
      </c>
      <c r="D225" s="16" t="s">
        <v>336</v>
      </c>
      <c r="E225" s="16">
        <v>7</v>
      </c>
      <c r="F225" s="15">
        <v>20.309999999999999</v>
      </c>
      <c r="G225" s="15">
        <v>17.78</v>
      </c>
      <c r="H225" s="15">
        <v>15.26</v>
      </c>
      <c r="I225" s="14"/>
      <c r="J225" s="15">
        <v>21.91</v>
      </c>
      <c r="K225" s="15">
        <v>26.95</v>
      </c>
      <c r="L225" s="15">
        <v>35.11</v>
      </c>
      <c r="M225" s="54"/>
      <c r="N225" s="15">
        <v>60.804293635999997</v>
      </c>
      <c r="O225" s="15">
        <v>39.168783857000001</v>
      </c>
      <c r="P225" s="15" t="s">
        <v>27</v>
      </c>
      <c r="Q225" s="16" t="s">
        <v>27</v>
      </c>
      <c r="R225" s="37" t="s">
        <v>836</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337</v>
      </c>
      <c r="D226" s="17" t="s">
        <v>338</v>
      </c>
      <c r="E226" s="17">
        <v>9</v>
      </c>
      <c r="F226" s="14">
        <v>4.96</v>
      </c>
      <c r="G226" s="14">
        <v>4.57</v>
      </c>
      <c r="H226" s="14">
        <v>4.18</v>
      </c>
      <c r="I226" s="14"/>
      <c r="J226" s="14">
        <v>5.35</v>
      </c>
      <c r="K226" s="14">
        <v>6.12</v>
      </c>
      <c r="L226" s="14">
        <v>7.38</v>
      </c>
      <c r="M226" s="54"/>
      <c r="N226" s="14">
        <v>64.861514162999995</v>
      </c>
      <c r="O226" s="31">
        <v>3.3779183333000002</v>
      </c>
      <c r="P226" s="31" t="s">
        <v>27</v>
      </c>
      <c r="Q226" s="17" t="s">
        <v>27</v>
      </c>
      <c r="R226" s="38" t="s">
        <v>837</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530</v>
      </c>
      <c r="D227" s="16" t="s">
        <v>531</v>
      </c>
      <c r="E227" s="16">
        <v>0</v>
      </c>
      <c r="F227" s="15">
        <v>58.88</v>
      </c>
      <c r="G227" s="15">
        <v>43.91</v>
      </c>
      <c r="H227" s="15">
        <v>28.95</v>
      </c>
      <c r="I227" s="14"/>
      <c r="J227" s="15">
        <v>63.76</v>
      </c>
      <c r="K227" s="15">
        <v>93.68</v>
      </c>
      <c r="L227" s="15">
        <v>142.1</v>
      </c>
      <c r="M227" s="54"/>
      <c r="N227" s="15">
        <v>16.884269324000002</v>
      </c>
      <c r="O227" s="15">
        <v>2.5838759357000001</v>
      </c>
      <c r="P227" s="15" t="s">
        <v>26</v>
      </c>
      <c r="Q227" s="16" t="s">
        <v>26</v>
      </c>
      <c r="R227" s="37" t="s">
        <v>838</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339</v>
      </c>
      <c r="D228" s="17" t="s">
        <v>340</v>
      </c>
      <c r="E228" s="17">
        <v>7</v>
      </c>
      <c r="F228" s="14">
        <v>16.8</v>
      </c>
      <c r="G228" s="14">
        <v>14.26</v>
      </c>
      <c r="H228" s="14">
        <v>11.73</v>
      </c>
      <c r="I228" s="14"/>
      <c r="J228" s="14">
        <v>18.059999999999999</v>
      </c>
      <c r="K228" s="14">
        <v>23.12</v>
      </c>
      <c r="L228" s="14">
        <v>31.31</v>
      </c>
      <c r="M228" s="54"/>
      <c r="N228" s="14">
        <v>61.760512749999997</v>
      </c>
      <c r="O228" s="31">
        <v>16.200907000000001</v>
      </c>
      <c r="P228" s="31" t="s">
        <v>27</v>
      </c>
      <c r="Q228" s="17" t="s">
        <v>27</v>
      </c>
      <c r="R228" s="38" t="s">
        <v>839</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341</v>
      </c>
      <c r="D229" s="16" t="s">
        <v>342</v>
      </c>
      <c r="E229" s="16">
        <v>0</v>
      </c>
      <c r="F229" s="15">
        <v>5.76</v>
      </c>
      <c r="G229" s="15">
        <v>4.8099999999999996</v>
      </c>
      <c r="H229" s="15">
        <v>3.86</v>
      </c>
      <c r="I229" s="14"/>
      <c r="J229" s="15">
        <v>6.02</v>
      </c>
      <c r="K229" s="15">
        <v>7.91</v>
      </c>
      <c r="L229" s="15">
        <v>10.98</v>
      </c>
      <c r="M229" s="54"/>
      <c r="N229" s="15">
        <v>38.637522410000003</v>
      </c>
      <c r="O229" s="15">
        <v>142.97128938</v>
      </c>
      <c r="P229" s="15" t="s">
        <v>26</v>
      </c>
      <c r="Q229" s="16" t="s">
        <v>26</v>
      </c>
      <c r="R229" s="37" t="s">
        <v>840</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343</v>
      </c>
      <c r="D230" s="17" t="s">
        <v>344</v>
      </c>
      <c r="E230" s="17">
        <v>9</v>
      </c>
      <c r="F230" s="14">
        <v>14.41</v>
      </c>
      <c r="G230" s="14">
        <v>10.8</v>
      </c>
      <c r="H230" s="14">
        <v>7.19</v>
      </c>
      <c r="I230" s="14"/>
      <c r="J230" s="14">
        <v>17.27</v>
      </c>
      <c r="K230" s="14">
        <v>24.48</v>
      </c>
      <c r="L230" s="14">
        <v>36.159999999999997</v>
      </c>
      <c r="M230" s="54"/>
      <c r="N230" s="14">
        <v>65.494158819000006</v>
      </c>
      <c r="O230" s="31">
        <v>100.73444775999999</v>
      </c>
      <c r="P230" s="31" t="s">
        <v>27</v>
      </c>
      <c r="Q230" s="17" t="s">
        <v>27</v>
      </c>
      <c r="R230" s="38" t="s">
        <v>841</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610</v>
      </c>
      <c r="D231" s="16" t="s">
        <v>611</v>
      </c>
      <c r="E231" s="16">
        <v>0</v>
      </c>
      <c r="F231" s="15">
        <v>43.24</v>
      </c>
      <c r="G231" s="15">
        <v>36.43</v>
      </c>
      <c r="H231" s="15">
        <v>29.63</v>
      </c>
      <c r="I231" s="14"/>
      <c r="J231" s="15">
        <v>45.13</v>
      </c>
      <c r="K231" s="15">
        <v>58.73</v>
      </c>
      <c r="L231" s="15">
        <v>80.75</v>
      </c>
      <c r="M231" s="54"/>
      <c r="N231" s="15">
        <v>22.130848188000002</v>
      </c>
      <c r="O231" s="15">
        <v>2.3990437652000001</v>
      </c>
      <c r="P231" s="15" t="s">
        <v>26</v>
      </c>
      <c r="Q231" s="16" t="s">
        <v>26</v>
      </c>
      <c r="R231" s="37" t="s">
        <v>842</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345</v>
      </c>
      <c r="D232" s="17" t="s">
        <v>346</v>
      </c>
      <c r="E232" s="17">
        <v>3</v>
      </c>
      <c r="F232" s="14">
        <v>16.95</v>
      </c>
      <c r="G232" s="14">
        <v>15.05</v>
      </c>
      <c r="H232" s="14">
        <v>13.16</v>
      </c>
      <c r="I232" s="14"/>
      <c r="J232" s="14">
        <v>17.38</v>
      </c>
      <c r="K232" s="14">
        <v>21.16</v>
      </c>
      <c r="L232" s="14">
        <v>27.28</v>
      </c>
      <c r="M232" s="54"/>
      <c r="N232" s="14">
        <v>44.064625239000001</v>
      </c>
      <c r="O232" s="31">
        <v>44.455942332999996</v>
      </c>
      <c r="P232" s="31" t="s">
        <v>27</v>
      </c>
      <c r="Q232" s="17" t="s">
        <v>26</v>
      </c>
      <c r="R232" s="38" t="s">
        <v>843</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347</v>
      </c>
      <c r="D233" s="16" t="s">
        <v>348</v>
      </c>
      <c r="E233" s="16">
        <v>9</v>
      </c>
      <c r="F233" s="15">
        <v>24.01</v>
      </c>
      <c r="G233" s="15">
        <v>21.21</v>
      </c>
      <c r="H233" s="15">
        <v>18.420000000000002</v>
      </c>
      <c r="I233" s="14"/>
      <c r="J233" s="15">
        <v>25.43</v>
      </c>
      <c r="K233" s="15">
        <v>31.01</v>
      </c>
      <c r="L233" s="15">
        <v>40.049999999999997</v>
      </c>
      <c r="M233" s="54"/>
      <c r="N233" s="15">
        <v>77.620278846999994</v>
      </c>
      <c r="O233" s="15">
        <v>254.29424019000001</v>
      </c>
      <c r="P233" s="15" t="s">
        <v>27</v>
      </c>
      <c r="Q233" s="16" t="s">
        <v>27</v>
      </c>
      <c r="R233" s="37" t="s">
        <v>844</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349</v>
      </c>
      <c r="D234" s="17" t="s">
        <v>350</v>
      </c>
      <c r="E234" s="17">
        <v>0</v>
      </c>
      <c r="F234" s="14">
        <v>48.43</v>
      </c>
      <c r="G234" s="14">
        <v>36.06</v>
      </c>
      <c r="H234" s="14">
        <v>23.69</v>
      </c>
      <c r="I234" s="14"/>
      <c r="J234" s="14">
        <v>50.35</v>
      </c>
      <c r="K234" s="14">
        <v>75.08</v>
      </c>
      <c r="L234" s="14">
        <v>115.1</v>
      </c>
      <c r="M234" s="54"/>
      <c r="N234" s="14">
        <v>31.914911321000002</v>
      </c>
      <c r="O234" s="31">
        <v>68.732236852</v>
      </c>
      <c r="P234" s="31" t="s">
        <v>26</v>
      </c>
      <c r="Q234" s="17" t="s">
        <v>26</v>
      </c>
      <c r="R234" s="38" t="s">
        <v>845</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351</v>
      </c>
      <c r="D235" s="16" t="s">
        <v>352</v>
      </c>
      <c r="E235" s="16">
        <v>4</v>
      </c>
      <c r="F235" s="15">
        <v>56.4</v>
      </c>
      <c r="G235" s="15">
        <v>51.66</v>
      </c>
      <c r="H235" s="15">
        <v>46.93</v>
      </c>
      <c r="I235" s="14"/>
      <c r="J235" s="15">
        <v>62.19</v>
      </c>
      <c r="K235" s="15">
        <v>71.650000000000006</v>
      </c>
      <c r="L235" s="15">
        <v>86.97</v>
      </c>
      <c r="M235" s="54"/>
      <c r="N235" s="15">
        <v>56.495988335</v>
      </c>
      <c r="O235" s="15">
        <v>21.340435396</v>
      </c>
      <c r="P235" s="15" t="s">
        <v>26</v>
      </c>
      <c r="Q235" s="16" t="s">
        <v>27</v>
      </c>
      <c r="R235" s="37" t="s">
        <v>846</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353</v>
      </c>
      <c r="D236" s="17" t="s">
        <v>354</v>
      </c>
      <c r="E236" s="17">
        <v>0</v>
      </c>
      <c r="F236" s="14">
        <v>9.7100000000000009</v>
      </c>
      <c r="G236" s="14">
        <v>7.66</v>
      </c>
      <c r="H236" s="14">
        <v>5.61</v>
      </c>
      <c r="I236" s="14"/>
      <c r="J236" s="14">
        <v>10.64</v>
      </c>
      <c r="K236" s="14">
        <v>14.73</v>
      </c>
      <c r="L236" s="14">
        <v>21.36</v>
      </c>
      <c r="M236" s="54"/>
      <c r="N236" s="14">
        <v>35.223592666999998</v>
      </c>
      <c r="O236" s="31">
        <v>33.365270442000003</v>
      </c>
      <c r="P236" s="31" t="s">
        <v>26</v>
      </c>
      <c r="Q236" s="17" t="s">
        <v>26</v>
      </c>
      <c r="R236" s="38" t="s">
        <v>847</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355</v>
      </c>
      <c r="D237" s="16" t="s">
        <v>356</v>
      </c>
      <c r="E237" s="16">
        <v>2</v>
      </c>
      <c r="F237" s="15">
        <v>42.3</v>
      </c>
      <c r="G237" s="15">
        <v>39.35</v>
      </c>
      <c r="H237" s="15">
        <v>36.409999999999997</v>
      </c>
      <c r="I237" s="14"/>
      <c r="J237" s="15">
        <v>43.52</v>
      </c>
      <c r="K237" s="15">
        <v>49.4</v>
      </c>
      <c r="L237" s="15">
        <v>58.92</v>
      </c>
      <c r="M237" s="54"/>
      <c r="N237" s="15">
        <v>44.391881998999999</v>
      </c>
      <c r="O237" s="15">
        <v>333.80650352000004</v>
      </c>
      <c r="P237" s="15" t="s">
        <v>26</v>
      </c>
      <c r="Q237" s="16" t="s">
        <v>26</v>
      </c>
      <c r="R237" s="37" t="s">
        <v>848</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518</v>
      </c>
      <c r="D238" s="17" t="s">
        <v>519</v>
      </c>
      <c r="E238" s="17">
        <v>0</v>
      </c>
      <c r="F238" s="14">
        <v>3.7</v>
      </c>
      <c r="G238" s="14">
        <v>3.36</v>
      </c>
      <c r="H238" s="14">
        <v>3.03</v>
      </c>
      <c r="I238" s="14"/>
      <c r="J238" s="14">
        <v>3.83</v>
      </c>
      <c r="K238" s="14">
        <v>4.49</v>
      </c>
      <c r="L238" s="14">
        <v>5.57</v>
      </c>
      <c r="M238" s="54"/>
      <c r="N238" s="14">
        <v>42.924556506000002</v>
      </c>
      <c r="O238" s="31">
        <v>2.0882996667000002</v>
      </c>
      <c r="P238" s="31" t="s">
        <v>26</v>
      </c>
      <c r="Q238" s="17" t="s">
        <v>26</v>
      </c>
      <c r="R238" s="38" t="s">
        <v>849</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357</v>
      </c>
      <c r="D239" s="16" t="s">
        <v>358</v>
      </c>
      <c r="E239" s="16">
        <v>7</v>
      </c>
      <c r="F239" s="15">
        <v>14.87</v>
      </c>
      <c r="G239" s="15">
        <v>13.82</v>
      </c>
      <c r="H239" s="15">
        <v>12.77</v>
      </c>
      <c r="I239" s="14"/>
      <c r="J239" s="15">
        <v>15.71</v>
      </c>
      <c r="K239" s="15">
        <v>17.8</v>
      </c>
      <c r="L239" s="15">
        <v>21.2</v>
      </c>
      <c r="M239" s="54"/>
      <c r="N239" s="15">
        <v>58.537165751000003</v>
      </c>
      <c r="O239" s="15">
        <v>3.3103153333000002</v>
      </c>
      <c r="P239" s="15" t="s">
        <v>27</v>
      </c>
      <c r="Q239" s="16" t="s">
        <v>27</v>
      </c>
      <c r="R239" s="37" t="s">
        <v>850</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357</v>
      </c>
      <c r="D240" s="17" t="s">
        <v>359</v>
      </c>
      <c r="E240" s="17">
        <v>7</v>
      </c>
      <c r="F240" s="14">
        <v>44.25</v>
      </c>
      <c r="G240" s="14">
        <v>41.09</v>
      </c>
      <c r="H240" s="14">
        <v>37.93</v>
      </c>
      <c r="I240" s="14"/>
      <c r="J240" s="14">
        <v>46.91</v>
      </c>
      <c r="K240" s="14">
        <v>53.22</v>
      </c>
      <c r="L240" s="14">
        <v>63.44</v>
      </c>
      <c r="M240" s="54"/>
      <c r="N240" s="14">
        <v>59.208745987</v>
      </c>
      <c r="O240" s="31">
        <v>102.43498880999999</v>
      </c>
      <c r="P240" s="31" t="s">
        <v>27</v>
      </c>
      <c r="Q240" s="17" t="s">
        <v>27</v>
      </c>
      <c r="R240" s="38" t="s">
        <v>851</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360</v>
      </c>
      <c r="D241" s="16" t="s">
        <v>361</v>
      </c>
      <c r="E241" s="16">
        <v>3</v>
      </c>
      <c r="F241" s="15">
        <v>260.58999999999997</v>
      </c>
      <c r="G241" s="15">
        <v>239.02</v>
      </c>
      <c r="H241" s="15">
        <v>217.45</v>
      </c>
      <c r="I241" s="14"/>
      <c r="J241" s="15">
        <v>268.07</v>
      </c>
      <c r="K241" s="15">
        <v>311.2</v>
      </c>
      <c r="L241" s="15">
        <v>380.99</v>
      </c>
      <c r="M241" s="54"/>
      <c r="N241" s="15">
        <v>23.653432895000002</v>
      </c>
      <c r="O241" s="15">
        <v>36.587661511999997</v>
      </c>
      <c r="P241" s="15" t="s">
        <v>27</v>
      </c>
      <c r="Q241" s="16" t="s">
        <v>26</v>
      </c>
      <c r="R241" s="37" t="s">
        <v>852</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362</v>
      </c>
      <c r="D242" s="17" t="s">
        <v>363</v>
      </c>
      <c r="E242" s="17">
        <v>9</v>
      </c>
      <c r="F242" s="14">
        <v>8.18</v>
      </c>
      <c r="G242" s="14">
        <v>6.34</v>
      </c>
      <c r="H242" s="14">
        <v>4.5</v>
      </c>
      <c r="I242" s="14"/>
      <c r="J242" s="14">
        <v>10.06</v>
      </c>
      <c r="K242" s="14">
        <v>13.73</v>
      </c>
      <c r="L242" s="14">
        <v>19.670000000000002</v>
      </c>
      <c r="M242" s="54"/>
      <c r="N242" s="14">
        <v>53.428249295999997</v>
      </c>
      <c r="O242" s="31">
        <v>16.499510286</v>
      </c>
      <c r="P242" s="31" t="s">
        <v>27</v>
      </c>
      <c r="Q242" s="17" t="s">
        <v>27</v>
      </c>
      <c r="R242" s="38" t="s">
        <v>853</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364</v>
      </c>
      <c r="D243" s="16" t="s">
        <v>365</v>
      </c>
      <c r="E243" s="16">
        <v>9</v>
      </c>
      <c r="F243" s="15">
        <v>47.06</v>
      </c>
      <c r="G243" s="15">
        <v>40.909999999999997</v>
      </c>
      <c r="H243" s="15">
        <v>34.770000000000003</v>
      </c>
      <c r="I243" s="14"/>
      <c r="J243" s="15">
        <v>48.31</v>
      </c>
      <c r="K243" s="15">
        <v>60.59</v>
      </c>
      <c r="L243" s="15">
        <v>80.459999999999994</v>
      </c>
      <c r="M243" s="54"/>
      <c r="N243" s="15">
        <v>94.435021526</v>
      </c>
      <c r="O243" s="15">
        <v>21.091488714</v>
      </c>
      <c r="P243" s="15" t="s">
        <v>27</v>
      </c>
      <c r="Q243" s="16" t="s">
        <v>27</v>
      </c>
      <c r="R243" s="37" t="s">
        <v>854</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366</v>
      </c>
      <c r="D244" s="17" t="s">
        <v>367</v>
      </c>
      <c r="E244" s="17">
        <v>6</v>
      </c>
      <c r="F244" s="14">
        <v>31.12</v>
      </c>
      <c r="G244" s="14">
        <v>28.81</v>
      </c>
      <c r="H244" s="14">
        <v>26.51</v>
      </c>
      <c r="I244" s="14"/>
      <c r="J244" s="14">
        <v>32.450000000000003</v>
      </c>
      <c r="K244" s="14">
        <v>37.049999999999997</v>
      </c>
      <c r="L244" s="14">
        <v>44.49</v>
      </c>
      <c r="M244" s="54"/>
      <c r="N244" s="14">
        <v>61.935221290999998</v>
      </c>
      <c r="O244" s="31">
        <v>203.17480147999999</v>
      </c>
      <c r="P244" s="31" t="s">
        <v>26</v>
      </c>
      <c r="Q244" s="17" t="s">
        <v>27</v>
      </c>
      <c r="R244" s="38" t="s">
        <v>855</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368</v>
      </c>
      <c r="D245" s="16" t="s">
        <v>369</v>
      </c>
      <c r="E245" s="16">
        <v>0</v>
      </c>
      <c r="F245" s="15">
        <v>26.89</v>
      </c>
      <c r="G245" s="15">
        <v>23.35</v>
      </c>
      <c r="H245" s="15">
        <v>19.82</v>
      </c>
      <c r="I245" s="14"/>
      <c r="J245" s="15">
        <v>28.27</v>
      </c>
      <c r="K245" s="15">
        <v>35.33</v>
      </c>
      <c r="L245" s="15">
        <v>46.76</v>
      </c>
      <c r="M245" s="54"/>
      <c r="N245" s="15">
        <v>35.996003784999999</v>
      </c>
      <c r="O245" s="15">
        <v>166.66871452000001</v>
      </c>
      <c r="P245" s="15" t="s">
        <v>26</v>
      </c>
      <c r="Q245" s="16" t="s">
        <v>26</v>
      </c>
      <c r="R245" s="37" t="s">
        <v>856</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370</v>
      </c>
      <c r="D246" s="17" t="s">
        <v>371</v>
      </c>
      <c r="E246" s="17">
        <v>0</v>
      </c>
      <c r="F246" s="14">
        <v>55.42</v>
      </c>
      <c r="G246" s="14">
        <v>48.28</v>
      </c>
      <c r="H246" s="14">
        <v>41.14</v>
      </c>
      <c r="I246" s="14"/>
      <c r="J246" s="14">
        <v>59.41</v>
      </c>
      <c r="K246" s="14">
        <v>73.680000000000007</v>
      </c>
      <c r="L246" s="14">
        <v>96.78</v>
      </c>
      <c r="M246" s="54"/>
      <c r="N246" s="14">
        <v>33.974446372999999</v>
      </c>
      <c r="O246" s="31">
        <v>81.998886159000008</v>
      </c>
      <c r="P246" s="31" t="s">
        <v>26</v>
      </c>
      <c r="Q246" s="17" t="s">
        <v>26</v>
      </c>
      <c r="R246" s="38" t="s">
        <v>857</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494</v>
      </c>
      <c r="D247" s="16" t="s">
        <v>495</v>
      </c>
      <c r="E247" s="16">
        <v>0</v>
      </c>
      <c r="F247" s="15">
        <v>148.35</v>
      </c>
      <c r="G247" s="15">
        <v>132.66999999999999</v>
      </c>
      <c r="H247" s="15">
        <v>116.99</v>
      </c>
      <c r="I247" s="14"/>
      <c r="J247" s="15">
        <v>153.59</v>
      </c>
      <c r="K247" s="15">
        <v>184.94</v>
      </c>
      <c r="L247" s="15">
        <v>235.67</v>
      </c>
      <c r="M247" s="54"/>
      <c r="N247" s="15">
        <v>40.020532338000002</v>
      </c>
      <c r="O247" s="15">
        <v>1.9827275562</v>
      </c>
      <c r="P247" s="15" t="s">
        <v>26</v>
      </c>
      <c r="Q247" s="16" t="s">
        <v>26</v>
      </c>
      <c r="R247" s="37" t="s">
        <v>858</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372</v>
      </c>
      <c r="D248" s="17" t="s">
        <v>373</v>
      </c>
      <c r="E248" s="17">
        <v>5</v>
      </c>
      <c r="F248" s="14">
        <v>18.5</v>
      </c>
      <c r="G248" s="14">
        <v>16.87</v>
      </c>
      <c r="H248" s="14">
        <v>15.24</v>
      </c>
      <c r="I248" s="14"/>
      <c r="J248" s="14">
        <v>20.05</v>
      </c>
      <c r="K248" s="14">
        <v>23.3</v>
      </c>
      <c r="L248" s="14">
        <v>28.56</v>
      </c>
      <c r="M248" s="54"/>
      <c r="N248" s="14">
        <v>56.030383317999998</v>
      </c>
      <c r="O248" s="31">
        <v>179.44550437999999</v>
      </c>
      <c r="P248" s="31" t="s">
        <v>26</v>
      </c>
      <c r="Q248" s="17" t="s">
        <v>27</v>
      </c>
      <c r="R248" s="38" t="s">
        <v>859</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374</v>
      </c>
      <c r="D249" s="16" t="s">
        <v>375</v>
      </c>
      <c r="E249" s="16">
        <v>9</v>
      </c>
      <c r="F249" s="15">
        <v>39.35</v>
      </c>
      <c r="G249" s="15">
        <v>34.380000000000003</v>
      </c>
      <c r="H249" s="15">
        <v>29.42</v>
      </c>
      <c r="I249" s="14"/>
      <c r="J249" s="15">
        <v>42.71</v>
      </c>
      <c r="K249" s="15">
        <v>52.63</v>
      </c>
      <c r="L249" s="15">
        <v>68.69</v>
      </c>
      <c r="M249" s="54"/>
      <c r="N249" s="15">
        <v>65.037898729000005</v>
      </c>
      <c r="O249" s="15">
        <v>229.90113667</v>
      </c>
      <c r="P249" s="15" t="s">
        <v>27</v>
      </c>
      <c r="Q249" s="16" t="s">
        <v>27</v>
      </c>
      <c r="R249" s="37" t="s">
        <v>860</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376</v>
      </c>
      <c r="D250" s="17" t="s">
        <v>377</v>
      </c>
      <c r="E250" s="17">
        <v>3</v>
      </c>
      <c r="F250" s="14">
        <v>13.4</v>
      </c>
      <c r="G250" s="14">
        <v>12.17</v>
      </c>
      <c r="H250" s="14">
        <v>10.95</v>
      </c>
      <c r="I250" s="14"/>
      <c r="J250" s="14">
        <v>13.96</v>
      </c>
      <c r="K250" s="14">
        <v>16.399999999999999</v>
      </c>
      <c r="L250" s="14">
        <v>20.350000000000001</v>
      </c>
      <c r="M250" s="54"/>
      <c r="N250" s="14">
        <v>45.069163289999999</v>
      </c>
      <c r="O250" s="31">
        <v>20.694116810000001</v>
      </c>
      <c r="P250" s="31" t="s">
        <v>26</v>
      </c>
      <c r="Q250" s="17" t="s">
        <v>26</v>
      </c>
      <c r="R250" s="38" t="s">
        <v>861</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568</v>
      </c>
      <c r="D251" s="16" t="s">
        <v>569</v>
      </c>
      <c r="E251" s="16">
        <v>9</v>
      </c>
      <c r="F251" s="15">
        <v>6.24</v>
      </c>
      <c r="G251" s="15">
        <v>5.31</v>
      </c>
      <c r="H251" s="15">
        <v>4.3899999999999997</v>
      </c>
      <c r="I251" s="14"/>
      <c r="J251" s="15">
        <v>6.88</v>
      </c>
      <c r="K251" s="15">
        <v>8.7200000000000006</v>
      </c>
      <c r="L251" s="15">
        <v>11.7</v>
      </c>
      <c r="M251" s="54"/>
      <c r="N251" s="15">
        <v>66.270875853000007</v>
      </c>
      <c r="O251" s="15">
        <v>2.6492867619</v>
      </c>
      <c r="P251" s="15" t="s">
        <v>27</v>
      </c>
      <c r="Q251" s="16" t="s">
        <v>27</v>
      </c>
      <c r="R251" s="37" t="s">
        <v>862</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378</v>
      </c>
      <c r="D252" s="17" t="s">
        <v>379</v>
      </c>
      <c r="E252" s="17">
        <v>7</v>
      </c>
      <c r="F252" s="14">
        <v>19.43</v>
      </c>
      <c r="G252" s="14">
        <v>17.149999999999999</v>
      </c>
      <c r="H252" s="14">
        <v>14.88</v>
      </c>
      <c r="I252" s="14"/>
      <c r="J252" s="14">
        <v>20.65</v>
      </c>
      <c r="K252" s="14">
        <v>25.19</v>
      </c>
      <c r="L252" s="14">
        <v>32.54</v>
      </c>
      <c r="M252" s="54"/>
      <c r="N252" s="14">
        <v>67.552292132000005</v>
      </c>
      <c r="O252" s="31">
        <v>17.352104333</v>
      </c>
      <c r="P252" s="31" t="s">
        <v>27</v>
      </c>
      <c r="Q252" s="17" t="s">
        <v>27</v>
      </c>
      <c r="R252" s="38" t="s">
        <v>863</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496</v>
      </c>
      <c r="D253" s="16" t="s">
        <v>497</v>
      </c>
      <c r="E253" s="16">
        <v>0</v>
      </c>
      <c r="F253" s="15">
        <v>88.34</v>
      </c>
      <c r="G253" s="15">
        <v>81.319999999999993</v>
      </c>
      <c r="H253" s="15">
        <v>74.31</v>
      </c>
      <c r="I253" s="14"/>
      <c r="J253" s="15">
        <v>91.4</v>
      </c>
      <c r="K253" s="15">
        <v>105.42</v>
      </c>
      <c r="L253" s="15">
        <v>128.11000000000001</v>
      </c>
      <c r="M253" s="54"/>
      <c r="N253" s="15">
        <v>48.323290972000002</v>
      </c>
      <c r="O253" s="15">
        <v>2.3910623394999999</v>
      </c>
      <c r="P253" s="15" t="s">
        <v>26</v>
      </c>
      <c r="Q253" s="16" t="s">
        <v>26</v>
      </c>
      <c r="R253" s="37" t="s">
        <v>864</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380</v>
      </c>
      <c r="D254" s="17" t="s">
        <v>381</v>
      </c>
      <c r="E254" s="17">
        <v>9</v>
      </c>
      <c r="F254" s="14">
        <v>38.6</v>
      </c>
      <c r="G254" s="14">
        <v>32.979999999999997</v>
      </c>
      <c r="H254" s="14">
        <v>27.37</v>
      </c>
      <c r="I254" s="14"/>
      <c r="J254" s="14">
        <v>41</v>
      </c>
      <c r="K254" s="14">
        <v>52.22</v>
      </c>
      <c r="L254" s="14">
        <v>70.39</v>
      </c>
      <c r="M254" s="54"/>
      <c r="N254" s="14">
        <v>60.397723857999999</v>
      </c>
      <c r="O254" s="31">
        <v>467.3405601</v>
      </c>
      <c r="P254" s="31" t="s">
        <v>27</v>
      </c>
      <c r="Q254" s="17" t="s">
        <v>27</v>
      </c>
      <c r="R254" s="38" t="s">
        <v>865</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382</v>
      </c>
      <c r="D255" s="16" t="s">
        <v>383</v>
      </c>
      <c r="E255" s="16">
        <v>10</v>
      </c>
      <c r="F255" s="15">
        <v>6.07</v>
      </c>
      <c r="G255" s="15">
        <v>5.43</v>
      </c>
      <c r="H255" s="15">
        <v>4.79</v>
      </c>
      <c r="I255" s="14"/>
      <c r="J255" s="15">
        <v>6.32</v>
      </c>
      <c r="K255" s="15">
        <v>7.59</v>
      </c>
      <c r="L255" s="15">
        <v>9.65</v>
      </c>
      <c r="M255" s="54"/>
      <c r="N255" s="15">
        <v>79.494998119000002</v>
      </c>
      <c r="O255" s="15">
        <v>12.317804571</v>
      </c>
      <c r="P255" s="15" t="s">
        <v>27</v>
      </c>
      <c r="Q255" s="16" t="s">
        <v>27</v>
      </c>
      <c r="R255" s="37" t="s">
        <v>866</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384</v>
      </c>
      <c r="D256" s="17" t="s">
        <v>385</v>
      </c>
      <c r="E256" s="17">
        <v>4</v>
      </c>
      <c r="F256" s="14">
        <v>59.4</v>
      </c>
      <c r="G256" s="14">
        <v>56.37</v>
      </c>
      <c r="H256" s="14">
        <v>53.34</v>
      </c>
      <c r="I256" s="14"/>
      <c r="J256" s="14">
        <v>62</v>
      </c>
      <c r="K256" s="14">
        <v>68.05</v>
      </c>
      <c r="L256" s="14">
        <v>77.84</v>
      </c>
      <c r="M256" s="54"/>
      <c r="N256" s="14">
        <v>62.782435696</v>
      </c>
      <c r="O256" s="31">
        <v>16.465790380999998</v>
      </c>
      <c r="P256" s="31" t="s">
        <v>26</v>
      </c>
      <c r="Q256" s="17" t="s">
        <v>27</v>
      </c>
      <c r="R256" s="38" t="s">
        <v>867</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386</v>
      </c>
      <c r="D257" s="16" t="s">
        <v>387</v>
      </c>
      <c r="E257" s="16">
        <v>2</v>
      </c>
      <c r="F257" s="15">
        <v>6.41</v>
      </c>
      <c r="G257" s="15">
        <v>4.8600000000000003</v>
      </c>
      <c r="H257" s="15">
        <v>3.32</v>
      </c>
      <c r="I257" s="14"/>
      <c r="J257" s="15">
        <v>6.58</v>
      </c>
      <c r="K257" s="15">
        <v>9.67</v>
      </c>
      <c r="L257" s="15">
        <v>14.67</v>
      </c>
      <c r="M257" s="54"/>
      <c r="N257" s="15">
        <v>39.895691067000001</v>
      </c>
      <c r="O257" s="15">
        <v>5.1123580952000003</v>
      </c>
      <c r="P257" s="15" t="s">
        <v>26</v>
      </c>
      <c r="Q257" s="16" t="s">
        <v>26</v>
      </c>
      <c r="R257" s="37" t="s">
        <v>868</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386</v>
      </c>
      <c r="D258" s="17" t="s">
        <v>388</v>
      </c>
      <c r="E258" s="17">
        <v>1</v>
      </c>
      <c r="F258" s="14">
        <v>6.67</v>
      </c>
      <c r="G258" s="14">
        <v>4.97</v>
      </c>
      <c r="H258" s="14">
        <v>3.28</v>
      </c>
      <c r="I258" s="14"/>
      <c r="J258" s="14">
        <v>6.84</v>
      </c>
      <c r="K258" s="14">
        <v>10.220000000000001</v>
      </c>
      <c r="L258" s="14">
        <v>15.7</v>
      </c>
      <c r="M258" s="54"/>
      <c r="N258" s="14">
        <v>32.751778512000001</v>
      </c>
      <c r="O258" s="31">
        <v>80.237409619000005</v>
      </c>
      <c r="P258" s="31" t="s">
        <v>26</v>
      </c>
      <c r="Q258" s="17" t="s">
        <v>26</v>
      </c>
      <c r="R258" s="38" t="s">
        <v>869</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389</v>
      </c>
      <c r="D259" s="16" t="s">
        <v>390</v>
      </c>
      <c r="E259" s="16">
        <v>0</v>
      </c>
      <c r="F259" s="15">
        <v>65.87</v>
      </c>
      <c r="G259" s="15">
        <v>60.84</v>
      </c>
      <c r="H259" s="15">
        <v>55.81</v>
      </c>
      <c r="I259" s="14"/>
      <c r="J259" s="15">
        <v>67.37</v>
      </c>
      <c r="K259" s="15">
        <v>77.42</v>
      </c>
      <c r="L259" s="15">
        <v>93.69</v>
      </c>
      <c r="M259" s="54"/>
      <c r="N259" s="15">
        <v>23.381187065999999</v>
      </c>
      <c r="O259" s="15">
        <v>1863.1612818000001</v>
      </c>
      <c r="P259" s="15" t="s">
        <v>26</v>
      </c>
      <c r="Q259" s="16" t="s">
        <v>26</v>
      </c>
      <c r="R259" s="37" t="s">
        <v>870</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391</v>
      </c>
      <c r="D260" s="17" t="s">
        <v>392</v>
      </c>
      <c r="E260" s="17">
        <v>9</v>
      </c>
      <c r="F260" s="14">
        <v>18.690000000000001</v>
      </c>
      <c r="G260" s="14">
        <v>17.32</v>
      </c>
      <c r="H260" s="14">
        <v>15.95</v>
      </c>
      <c r="I260" s="14"/>
      <c r="J260" s="14">
        <v>20.49</v>
      </c>
      <c r="K260" s="14">
        <v>23.22</v>
      </c>
      <c r="L260" s="14">
        <v>27.64</v>
      </c>
      <c r="M260" s="54"/>
      <c r="N260" s="14">
        <v>56.007549208999997</v>
      </c>
      <c r="O260" s="31">
        <v>4.8447490952000001</v>
      </c>
      <c r="P260" s="31" t="s">
        <v>27</v>
      </c>
      <c r="Q260" s="17" t="s">
        <v>27</v>
      </c>
      <c r="R260" s="38" t="s">
        <v>871</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393</v>
      </c>
      <c r="D261" s="16" t="s">
        <v>394</v>
      </c>
      <c r="E261" s="16">
        <v>9</v>
      </c>
      <c r="F261" s="15">
        <v>5.45</v>
      </c>
      <c r="G261" s="15">
        <v>4.05</v>
      </c>
      <c r="H261" s="15">
        <v>2.66</v>
      </c>
      <c r="I261" s="14"/>
      <c r="J261" s="15">
        <v>6.97</v>
      </c>
      <c r="K261" s="15">
        <v>9.75</v>
      </c>
      <c r="L261" s="15">
        <v>14.26</v>
      </c>
      <c r="M261" s="54"/>
      <c r="N261" s="15">
        <v>59.471704039000002</v>
      </c>
      <c r="O261" s="15">
        <v>152.15132795</v>
      </c>
      <c r="P261" s="15" t="s">
        <v>27</v>
      </c>
      <c r="Q261" s="16" t="s">
        <v>27</v>
      </c>
      <c r="R261" s="37" t="s">
        <v>872</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395</v>
      </c>
      <c r="D262" s="17" t="s">
        <v>396</v>
      </c>
      <c r="E262" s="17">
        <v>5</v>
      </c>
      <c r="F262" s="14">
        <v>36.22</v>
      </c>
      <c r="G262" s="14">
        <v>31.76</v>
      </c>
      <c r="H262" s="14">
        <v>27.31</v>
      </c>
      <c r="I262" s="14"/>
      <c r="J262" s="14">
        <v>37.04</v>
      </c>
      <c r="K262" s="14">
        <v>45.94</v>
      </c>
      <c r="L262" s="14">
        <v>60.36</v>
      </c>
      <c r="M262" s="54"/>
      <c r="N262" s="14">
        <v>41.737629853999998</v>
      </c>
      <c r="O262" s="31">
        <v>558.78821680999999</v>
      </c>
      <c r="P262" s="31" t="s">
        <v>27</v>
      </c>
      <c r="Q262" s="17" t="s">
        <v>26</v>
      </c>
      <c r="R262" s="38" t="s">
        <v>873</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397</v>
      </c>
      <c r="D263" s="16" t="s">
        <v>398</v>
      </c>
      <c r="E263" s="16">
        <v>9</v>
      </c>
      <c r="F263" s="15">
        <v>19.059999999999999</v>
      </c>
      <c r="G263" s="15">
        <v>16.47</v>
      </c>
      <c r="H263" s="15">
        <v>13.89</v>
      </c>
      <c r="I263" s="14"/>
      <c r="J263" s="15">
        <v>20.100000000000001</v>
      </c>
      <c r="K263" s="15">
        <v>25.26</v>
      </c>
      <c r="L263" s="15">
        <v>33.61</v>
      </c>
      <c r="M263" s="54"/>
      <c r="N263" s="15">
        <v>78.381987713000001</v>
      </c>
      <c r="O263" s="15">
        <v>19.452278666999998</v>
      </c>
      <c r="P263" s="15" t="s">
        <v>27</v>
      </c>
      <c r="Q263" s="16" t="s">
        <v>27</v>
      </c>
      <c r="R263" s="37" t="s">
        <v>874</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399</v>
      </c>
      <c r="D264" s="17" t="s">
        <v>400</v>
      </c>
      <c r="E264" s="17">
        <v>7</v>
      </c>
      <c r="F264" s="14">
        <v>26.45</v>
      </c>
      <c r="G264" s="14">
        <v>23.42</v>
      </c>
      <c r="H264" s="14">
        <v>20.39</v>
      </c>
      <c r="I264" s="14"/>
      <c r="J264" s="14">
        <v>29.99</v>
      </c>
      <c r="K264" s="14">
        <v>36.04</v>
      </c>
      <c r="L264" s="14">
        <v>45.83</v>
      </c>
      <c r="M264" s="54"/>
      <c r="N264" s="14">
        <v>53.966709530000003</v>
      </c>
      <c r="O264" s="31">
        <v>106.9070219</v>
      </c>
      <c r="P264" s="31" t="s">
        <v>27</v>
      </c>
      <c r="Q264" s="17" t="s">
        <v>27</v>
      </c>
      <c r="R264" s="38" t="s">
        <v>875</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612</v>
      </c>
      <c r="D265" s="16" t="s">
        <v>613</v>
      </c>
      <c r="E265" s="16">
        <v>4</v>
      </c>
      <c r="F265" s="15">
        <v>0.94</v>
      </c>
      <c r="G265" s="15">
        <v>0.69</v>
      </c>
      <c r="H265" s="15">
        <v>0.45</v>
      </c>
      <c r="I265" s="14"/>
      <c r="J265" s="15">
        <v>1.07</v>
      </c>
      <c r="K265" s="15">
        <v>1.55</v>
      </c>
      <c r="L265" s="15">
        <v>2.33</v>
      </c>
      <c r="M265" s="54"/>
      <c r="N265" s="15">
        <v>66.079343487000003</v>
      </c>
      <c r="O265" s="15">
        <v>1.1995437619</v>
      </c>
      <c r="P265" s="15" t="s">
        <v>26</v>
      </c>
      <c r="Q265" s="16" t="s">
        <v>27</v>
      </c>
      <c r="R265" s="37" t="s">
        <v>876</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401</v>
      </c>
      <c r="D266" s="17" t="s">
        <v>402</v>
      </c>
      <c r="E266" s="17">
        <v>4</v>
      </c>
      <c r="F266" s="14">
        <v>14.87</v>
      </c>
      <c r="G266" s="14">
        <v>13.67</v>
      </c>
      <c r="H266" s="14">
        <v>12.47</v>
      </c>
      <c r="I266" s="14"/>
      <c r="J266" s="14">
        <v>16.600000000000001</v>
      </c>
      <c r="K266" s="14">
        <v>18.989999999999998</v>
      </c>
      <c r="L266" s="14">
        <v>22.87</v>
      </c>
      <c r="M266" s="54"/>
      <c r="N266" s="14">
        <v>55.538326058999999</v>
      </c>
      <c r="O266" s="31">
        <v>35.858991809999999</v>
      </c>
      <c r="P266" s="31" t="s">
        <v>26</v>
      </c>
      <c r="Q266" s="17" t="s">
        <v>27</v>
      </c>
      <c r="R266" s="38" t="s">
        <v>877</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614</v>
      </c>
      <c r="D267" s="16" t="s">
        <v>615</v>
      </c>
      <c r="E267" s="16">
        <v>7</v>
      </c>
      <c r="F267" s="15">
        <v>37.22</v>
      </c>
      <c r="G267" s="15">
        <v>35.04</v>
      </c>
      <c r="H267" s="15">
        <v>32.86</v>
      </c>
      <c r="I267" s="14"/>
      <c r="J267" s="15">
        <v>38.18</v>
      </c>
      <c r="K267" s="15">
        <v>42.53</v>
      </c>
      <c r="L267" s="15">
        <v>49.57</v>
      </c>
      <c r="M267" s="54"/>
      <c r="N267" s="15">
        <v>66.473606445000001</v>
      </c>
      <c r="O267" s="15">
        <v>1.1865887167</v>
      </c>
      <c r="P267" s="15" t="s">
        <v>27</v>
      </c>
      <c r="Q267" s="16" t="s">
        <v>27</v>
      </c>
      <c r="R267" s="37" t="s">
        <v>878</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403</v>
      </c>
      <c r="D268" s="17" t="s">
        <v>404</v>
      </c>
      <c r="E268" s="17">
        <v>3</v>
      </c>
      <c r="F268" s="14">
        <v>47.69</v>
      </c>
      <c r="G268" s="14">
        <v>44.32</v>
      </c>
      <c r="H268" s="14">
        <v>40.96</v>
      </c>
      <c r="I268" s="14"/>
      <c r="J268" s="14">
        <v>49.32</v>
      </c>
      <c r="K268" s="14">
        <v>56.04</v>
      </c>
      <c r="L268" s="14">
        <v>66.930000000000007</v>
      </c>
      <c r="M268" s="54"/>
      <c r="N268" s="14">
        <v>28.233020833000001</v>
      </c>
      <c r="O268" s="31">
        <v>529.04368680999994</v>
      </c>
      <c r="P268" s="31" t="s">
        <v>27</v>
      </c>
      <c r="Q268" s="17" t="s">
        <v>26</v>
      </c>
      <c r="R268" s="38" t="s">
        <v>879</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570</v>
      </c>
      <c r="D269" s="16" t="s">
        <v>571</v>
      </c>
      <c r="E269" s="16">
        <v>0</v>
      </c>
      <c r="F269" s="15">
        <v>1694.2</v>
      </c>
      <c r="G269" s="15">
        <v>944.9</v>
      </c>
      <c r="H269" s="15">
        <v>195.61</v>
      </c>
      <c r="I269" s="14"/>
      <c r="J269" s="15">
        <v>1832.63</v>
      </c>
      <c r="K269" s="15">
        <v>3331.21</v>
      </c>
      <c r="L269" s="15">
        <v>5756.1</v>
      </c>
      <c r="M269" s="54"/>
      <c r="N269" s="15">
        <v>14.689232372999999</v>
      </c>
      <c r="O269" s="15">
        <v>3.1360979943</v>
      </c>
      <c r="P269" s="15" t="s">
        <v>26</v>
      </c>
      <c r="Q269" s="16" t="s">
        <v>26</v>
      </c>
      <c r="R269" s="37" t="s">
        <v>880</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405</v>
      </c>
      <c r="D270" s="17" t="s">
        <v>406</v>
      </c>
      <c r="E270" s="17">
        <v>7</v>
      </c>
      <c r="F270" s="14">
        <v>8.76</v>
      </c>
      <c r="G270" s="14">
        <v>8.2100000000000009</v>
      </c>
      <c r="H270" s="14">
        <v>7.67</v>
      </c>
      <c r="I270" s="14"/>
      <c r="J270" s="14">
        <v>9.1300000000000008</v>
      </c>
      <c r="K270" s="14">
        <v>10.210000000000001</v>
      </c>
      <c r="L270" s="14">
        <v>11.97</v>
      </c>
      <c r="M270" s="54"/>
      <c r="N270" s="14">
        <v>67.456610701000002</v>
      </c>
      <c r="O270" s="31">
        <v>3.3765621428999997</v>
      </c>
      <c r="P270" s="31" t="s">
        <v>27</v>
      </c>
      <c r="Q270" s="17" t="s">
        <v>27</v>
      </c>
      <c r="R270" s="38" t="s">
        <v>881</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407</v>
      </c>
      <c r="D271" s="16" t="s">
        <v>408</v>
      </c>
      <c r="E271" s="16">
        <v>7</v>
      </c>
      <c r="F271" s="15" t="s">
        <v>119</v>
      </c>
      <c r="G271" s="15" t="s">
        <v>119</v>
      </c>
      <c r="H271" s="15" t="s">
        <v>119</v>
      </c>
      <c r="I271" s="14"/>
      <c r="J271" s="15" t="s">
        <v>119</v>
      </c>
      <c r="K271" s="15" t="s">
        <v>119</v>
      </c>
      <c r="L271" s="15" t="s">
        <v>119</v>
      </c>
      <c r="M271" s="54"/>
      <c r="N271" s="15" t="s">
        <v>119</v>
      </c>
      <c r="O271" s="15" t="s">
        <v>119</v>
      </c>
      <c r="P271" s="15" t="s">
        <v>119</v>
      </c>
      <c r="Q271" s="16" t="s">
        <v>119</v>
      </c>
      <c r="R271" s="37" t="s">
        <v>120</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409</v>
      </c>
      <c r="D272" s="17" t="s">
        <v>410</v>
      </c>
      <c r="E272" s="17">
        <v>9</v>
      </c>
      <c r="F272" s="14">
        <v>13.15</v>
      </c>
      <c r="G272" s="14">
        <v>10.72</v>
      </c>
      <c r="H272" s="14">
        <v>8.2899999999999991</v>
      </c>
      <c r="I272" s="14"/>
      <c r="J272" s="14">
        <v>14.87</v>
      </c>
      <c r="K272" s="14">
        <v>19.72</v>
      </c>
      <c r="L272" s="14">
        <v>27.57</v>
      </c>
      <c r="M272" s="54"/>
      <c r="N272" s="14">
        <v>67.216767743999995</v>
      </c>
      <c r="O272" s="31">
        <v>81.031450952</v>
      </c>
      <c r="P272" s="31" t="s">
        <v>27</v>
      </c>
      <c r="Q272" s="17" t="s">
        <v>27</v>
      </c>
      <c r="R272" s="38" t="s">
        <v>882</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572</v>
      </c>
      <c r="D273" s="16" t="s">
        <v>573</v>
      </c>
      <c r="E273" s="16">
        <v>4</v>
      </c>
      <c r="F273" s="15">
        <v>34.630000000000003</v>
      </c>
      <c r="G273" s="15">
        <v>28.97</v>
      </c>
      <c r="H273" s="15">
        <v>23.32</v>
      </c>
      <c r="I273" s="14"/>
      <c r="J273" s="15">
        <v>35.51</v>
      </c>
      <c r="K273" s="15">
        <v>46.81</v>
      </c>
      <c r="L273" s="15">
        <v>65.11</v>
      </c>
      <c r="M273" s="54"/>
      <c r="N273" s="15">
        <v>47.136415640000003</v>
      </c>
      <c r="O273" s="15">
        <v>3.0050075329000001</v>
      </c>
      <c r="P273" s="15" t="s">
        <v>27</v>
      </c>
      <c r="Q273" s="16" t="s">
        <v>26</v>
      </c>
      <c r="R273" s="37" t="s">
        <v>883</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574</v>
      </c>
      <c r="D274" s="17" t="s">
        <v>575</v>
      </c>
      <c r="E274" s="17">
        <v>10</v>
      </c>
      <c r="F274" s="14">
        <v>165.71</v>
      </c>
      <c r="G274" s="14">
        <v>152.79</v>
      </c>
      <c r="H274" s="14">
        <v>139.88</v>
      </c>
      <c r="I274" s="14"/>
      <c r="J274" s="14">
        <v>173.54</v>
      </c>
      <c r="K274" s="14">
        <v>199.36</v>
      </c>
      <c r="L274" s="14">
        <v>241.14</v>
      </c>
      <c r="M274" s="54"/>
      <c r="N274" s="14">
        <v>65.650091454000005</v>
      </c>
      <c r="O274" s="31">
        <v>1.4507611361999999</v>
      </c>
      <c r="P274" s="31" t="s">
        <v>27</v>
      </c>
      <c r="Q274" s="17" t="s">
        <v>27</v>
      </c>
      <c r="R274" s="38" t="s">
        <v>884</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586</v>
      </c>
      <c r="D275" s="16" t="s">
        <v>587</v>
      </c>
      <c r="E275" s="16">
        <v>10</v>
      </c>
      <c r="F275" s="15">
        <v>155.65</v>
      </c>
      <c r="G275" s="15">
        <v>143.65</v>
      </c>
      <c r="H275" s="15">
        <v>131.65</v>
      </c>
      <c r="I275" s="14"/>
      <c r="J275" s="15">
        <v>162.37</v>
      </c>
      <c r="K275" s="15">
        <v>186.36</v>
      </c>
      <c r="L275" s="15">
        <v>225.18</v>
      </c>
      <c r="M275" s="54"/>
      <c r="N275" s="15">
        <v>65.876138404000002</v>
      </c>
      <c r="O275" s="15">
        <v>1.3374490548000002</v>
      </c>
      <c r="P275" s="15" t="s">
        <v>27</v>
      </c>
      <c r="Q275" s="16" t="s">
        <v>27</v>
      </c>
      <c r="R275" s="37" t="s">
        <v>885</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498</v>
      </c>
      <c r="D276" s="17" t="s">
        <v>499</v>
      </c>
      <c r="E276" s="17">
        <v>10</v>
      </c>
      <c r="F276" s="14">
        <v>185.68</v>
      </c>
      <c r="G276" s="14">
        <v>170.86</v>
      </c>
      <c r="H276" s="14">
        <v>156.04</v>
      </c>
      <c r="I276" s="14"/>
      <c r="J276" s="14">
        <v>197.6</v>
      </c>
      <c r="K276" s="14">
        <v>227.23</v>
      </c>
      <c r="L276" s="14">
        <v>275.19</v>
      </c>
      <c r="M276" s="54"/>
      <c r="N276" s="14">
        <v>65.922415545999996</v>
      </c>
      <c r="O276" s="31">
        <v>1.4919183829</v>
      </c>
      <c r="P276" s="31" t="s">
        <v>27</v>
      </c>
      <c r="Q276" s="17" t="s">
        <v>27</v>
      </c>
      <c r="R276" s="38" t="s">
        <v>886</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452</v>
      </c>
      <c r="D277" s="16" t="s">
        <v>453</v>
      </c>
      <c r="E277" s="16">
        <v>4</v>
      </c>
      <c r="F277" s="15">
        <v>10.11</v>
      </c>
      <c r="G277" s="15">
        <v>9.89</v>
      </c>
      <c r="H277" s="15">
        <v>9.68</v>
      </c>
      <c r="I277" s="14"/>
      <c r="J277" s="15">
        <v>10.16</v>
      </c>
      <c r="K277" s="15">
        <v>10.58</v>
      </c>
      <c r="L277" s="15">
        <v>11.27</v>
      </c>
      <c r="M277" s="54"/>
      <c r="N277" s="15">
        <v>48.656812486</v>
      </c>
      <c r="O277" s="15">
        <v>6.5675571086</v>
      </c>
      <c r="P277" s="15" t="s">
        <v>27</v>
      </c>
      <c r="Q277" s="16" t="s">
        <v>26</v>
      </c>
      <c r="R277" s="37" t="s">
        <v>887</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481</v>
      </c>
      <c r="D278" s="17" t="s">
        <v>482</v>
      </c>
      <c r="E278" s="17">
        <v>10</v>
      </c>
      <c r="F278" s="14">
        <v>107.37</v>
      </c>
      <c r="G278" s="14">
        <v>99.72</v>
      </c>
      <c r="H278" s="14">
        <v>92.08</v>
      </c>
      <c r="I278" s="14"/>
      <c r="J278" s="14">
        <v>111.5</v>
      </c>
      <c r="K278" s="14">
        <v>126.78</v>
      </c>
      <c r="L278" s="14">
        <v>151.52000000000001</v>
      </c>
      <c r="M278" s="54"/>
      <c r="N278" s="14">
        <v>68.980149084999994</v>
      </c>
      <c r="O278" s="31">
        <v>40.708830511999999</v>
      </c>
      <c r="P278" s="31" t="s">
        <v>27</v>
      </c>
      <c r="Q278" s="17" t="s">
        <v>27</v>
      </c>
      <c r="R278" s="38" t="s">
        <v>888</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889</v>
      </c>
      <c r="D279" s="16" t="s">
        <v>890</v>
      </c>
      <c r="E279" s="16">
        <v>10</v>
      </c>
      <c r="F279" s="15">
        <v>62.6</v>
      </c>
      <c r="G279" s="15">
        <v>60</v>
      </c>
      <c r="H279" s="15">
        <v>57.4</v>
      </c>
      <c r="I279" s="14"/>
      <c r="J279" s="15">
        <v>66.180000000000007</v>
      </c>
      <c r="K279" s="15">
        <v>71.37</v>
      </c>
      <c r="L279" s="15">
        <v>79.77</v>
      </c>
      <c r="M279" s="54"/>
      <c r="N279" s="15">
        <v>70.605612851999993</v>
      </c>
      <c r="O279" s="15">
        <v>1.1457877667</v>
      </c>
      <c r="P279" s="15" t="s">
        <v>27</v>
      </c>
      <c r="Q279" s="16" t="s">
        <v>27</v>
      </c>
      <c r="R279" s="37" t="s">
        <v>891</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892</v>
      </c>
      <c r="D280" s="17" t="s">
        <v>893</v>
      </c>
      <c r="E280" s="17">
        <v>4</v>
      </c>
      <c r="F280" s="14">
        <v>96.3</v>
      </c>
      <c r="G280" s="14">
        <v>94.52</v>
      </c>
      <c r="H280" s="14">
        <v>92.74</v>
      </c>
      <c r="I280" s="14"/>
      <c r="J280" s="14">
        <v>96.67</v>
      </c>
      <c r="K280" s="14">
        <v>100.22</v>
      </c>
      <c r="L280" s="14">
        <v>105.98</v>
      </c>
      <c r="M280" s="54"/>
      <c r="N280" s="14">
        <v>49.794610726000002</v>
      </c>
      <c r="O280" s="31">
        <v>1.5243654504999999</v>
      </c>
      <c r="P280" s="31" t="s">
        <v>27</v>
      </c>
      <c r="Q280" s="17" t="s">
        <v>26</v>
      </c>
      <c r="R280" s="38" t="s">
        <v>894</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895</v>
      </c>
      <c r="D281" s="16" t="s">
        <v>896</v>
      </c>
      <c r="E281" s="16">
        <v>3</v>
      </c>
      <c r="F281" s="15">
        <v>17.07</v>
      </c>
      <c r="G281" s="15">
        <v>16.57</v>
      </c>
      <c r="H281" s="15">
        <v>16.079999999999998</v>
      </c>
      <c r="I281" s="14"/>
      <c r="J281" s="15">
        <v>17.54</v>
      </c>
      <c r="K281" s="15">
        <v>18.52</v>
      </c>
      <c r="L281" s="15">
        <v>20.12</v>
      </c>
      <c r="M281" s="54"/>
      <c r="N281" s="15">
        <v>43.639339466000003</v>
      </c>
      <c r="O281" s="15">
        <v>1.1047972532999999</v>
      </c>
      <c r="P281" s="15" t="s">
        <v>27</v>
      </c>
      <c r="Q281" s="16" t="s">
        <v>26</v>
      </c>
      <c r="R281" s="37" t="s">
        <v>897</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500</v>
      </c>
      <c r="D282" s="17" t="s">
        <v>501</v>
      </c>
      <c r="E282" s="17">
        <v>4</v>
      </c>
      <c r="F282" s="14">
        <v>123.18</v>
      </c>
      <c r="G282" s="14">
        <v>119.24</v>
      </c>
      <c r="H282" s="14">
        <v>115.3</v>
      </c>
      <c r="I282" s="14"/>
      <c r="J282" s="14">
        <v>124.35</v>
      </c>
      <c r="K282" s="14">
        <v>132.22</v>
      </c>
      <c r="L282" s="14">
        <v>144.97</v>
      </c>
      <c r="M282" s="54"/>
      <c r="N282" s="14">
        <v>41.746008396999997</v>
      </c>
      <c r="O282" s="31">
        <v>5.3638543724000005</v>
      </c>
      <c r="P282" s="31" t="s">
        <v>27</v>
      </c>
      <c r="Q282" s="17" t="s">
        <v>26</v>
      </c>
      <c r="R282" s="38" t="s">
        <v>898</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502</v>
      </c>
      <c r="D283" s="16" t="s">
        <v>503</v>
      </c>
      <c r="E283" s="16">
        <v>9</v>
      </c>
      <c r="F283" s="15">
        <v>149.84</v>
      </c>
      <c r="G283" s="15">
        <v>137.6</v>
      </c>
      <c r="H283" s="15">
        <v>125.36</v>
      </c>
      <c r="I283" s="14"/>
      <c r="J283" s="15">
        <v>153.91</v>
      </c>
      <c r="K283" s="15">
        <v>178.38</v>
      </c>
      <c r="L283" s="15">
        <v>217.99</v>
      </c>
      <c r="M283" s="54"/>
      <c r="N283" s="15">
        <v>74.150847615000004</v>
      </c>
      <c r="O283" s="15">
        <v>3.0049907518999999</v>
      </c>
      <c r="P283" s="15" t="s">
        <v>27</v>
      </c>
      <c r="Q283" s="16" t="s">
        <v>27</v>
      </c>
      <c r="R283" s="37" t="s">
        <v>899</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532</v>
      </c>
      <c r="D284" s="17" t="s">
        <v>533</v>
      </c>
      <c r="E284" s="17">
        <v>9</v>
      </c>
      <c r="F284" s="14">
        <v>209.62</v>
      </c>
      <c r="G284" s="14">
        <v>195.27</v>
      </c>
      <c r="H284" s="14">
        <v>180.92</v>
      </c>
      <c r="I284" s="14"/>
      <c r="J284" s="14">
        <v>215.38</v>
      </c>
      <c r="K284" s="14">
        <v>244.07</v>
      </c>
      <c r="L284" s="14">
        <v>290.5</v>
      </c>
      <c r="M284" s="54"/>
      <c r="N284" s="14">
        <v>68.341223040000003</v>
      </c>
      <c r="O284" s="31">
        <v>11.641591149</v>
      </c>
      <c r="P284" s="31" t="s">
        <v>27</v>
      </c>
      <c r="Q284" s="17" t="s">
        <v>27</v>
      </c>
      <c r="R284" s="38" t="s">
        <v>900</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477</v>
      </c>
      <c r="D285" s="16" t="s">
        <v>478</v>
      </c>
      <c r="E285" s="16">
        <v>4</v>
      </c>
      <c r="F285" s="15">
        <v>43.45</v>
      </c>
      <c r="G285" s="15">
        <v>39.25</v>
      </c>
      <c r="H285" s="15">
        <v>35.049999999999997</v>
      </c>
      <c r="I285" s="14"/>
      <c r="J285" s="15">
        <v>44.4</v>
      </c>
      <c r="K285" s="15">
        <v>52.79</v>
      </c>
      <c r="L285" s="15">
        <v>66.39</v>
      </c>
      <c r="M285" s="54"/>
      <c r="N285" s="15">
        <v>45.471347862999998</v>
      </c>
      <c r="O285" s="15">
        <v>2.4705832738</v>
      </c>
      <c r="P285" s="15" t="s">
        <v>27</v>
      </c>
      <c r="Q285" s="16" t="s">
        <v>26</v>
      </c>
      <c r="R285" s="37" t="s">
        <v>901</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534</v>
      </c>
      <c r="D286" s="17" t="s">
        <v>535</v>
      </c>
      <c r="E286" s="17">
        <v>4</v>
      </c>
      <c r="F286" s="14">
        <v>106.18</v>
      </c>
      <c r="G286" s="14">
        <v>103.55</v>
      </c>
      <c r="H286" s="14">
        <v>100.93</v>
      </c>
      <c r="I286" s="14"/>
      <c r="J286" s="14">
        <v>108.4</v>
      </c>
      <c r="K286" s="14">
        <v>113.64</v>
      </c>
      <c r="L286" s="14">
        <v>122.11</v>
      </c>
      <c r="M286" s="54"/>
      <c r="N286" s="14">
        <v>43.486324695999997</v>
      </c>
      <c r="O286" s="31">
        <v>3.5129407500000003</v>
      </c>
      <c r="P286" s="31" t="s">
        <v>27</v>
      </c>
      <c r="Q286" s="17" t="s">
        <v>26</v>
      </c>
      <c r="R286" s="38" t="s">
        <v>902</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616</v>
      </c>
      <c r="D287" s="16" t="s">
        <v>617</v>
      </c>
      <c r="E287" s="16">
        <v>0</v>
      </c>
      <c r="F287" s="15">
        <v>91.9</v>
      </c>
      <c r="G287" s="15">
        <v>79.77</v>
      </c>
      <c r="H287" s="15">
        <v>67.650000000000006</v>
      </c>
      <c r="I287" s="14"/>
      <c r="J287" s="15">
        <v>93.98</v>
      </c>
      <c r="K287" s="15">
        <v>118.22</v>
      </c>
      <c r="L287" s="15">
        <v>157.46</v>
      </c>
      <c r="M287" s="54"/>
      <c r="N287" s="15">
        <v>42.854438340999998</v>
      </c>
      <c r="O287" s="15">
        <v>1.8229030986000001</v>
      </c>
      <c r="P287" s="15" t="s">
        <v>26</v>
      </c>
      <c r="Q287" s="16" t="s">
        <v>26</v>
      </c>
      <c r="R287" s="37" t="s">
        <v>903</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483</v>
      </c>
      <c r="D288" s="17" t="s">
        <v>484</v>
      </c>
      <c r="E288" s="17">
        <v>3</v>
      </c>
      <c r="F288" s="14">
        <v>92.54</v>
      </c>
      <c r="G288" s="14">
        <v>88.47</v>
      </c>
      <c r="H288" s="14">
        <v>84.41</v>
      </c>
      <c r="I288" s="14"/>
      <c r="J288" s="14">
        <v>95.29</v>
      </c>
      <c r="K288" s="14">
        <v>103.41</v>
      </c>
      <c r="L288" s="14">
        <v>116.55</v>
      </c>
      <c r="M288" s="54"/>
      <c r="N288" s="14">
        <v>29.988991937000002</v>
      </c>
      <c r="O288" s="31">
        <v>2.5420416347999999</v>
      </c>
      <c r="P288" s="31" t="s">
        <v>27</v>
      </c>
      <c r="Q288" s="17" t="s">
        <v>26</v>
      </c>
      <c r="R288" s="38" t="s">
        <v>904</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411</v>
      </c>
      <c r="D289" s="16" t="s">
        <v>412</v>
      </c>
      <c r="E289" s="16">
        <v>4</v>
      </c>
      <c r="F289" s="15">
        <v>92</v>
      </c>
      <c r="G289" s="15">
        <v>81.3</v>
      </c>
      <c r="H289" s="15">
        <v>70.61</v>
      </c>
      <c r="I289" s="14"/>
      <c r="J289" s="15">
        <v>94.13</v>
      </c>
      <c r="K289" s="15">
        <v>115.51</v>
      </c>
      <c r="L289" s="15">
        <v>150.12</v>
      </c>
      <c r="M289" s="54"/>
      <c r="N289" s="15">
        <v>44.371818382999997</v>
      </c>
      <c r="O289" s="15">
        <v>7.9580461271000003</v>
      </c>
      <c r="P289" s="15" t="s">
        <v>27</v>
      </c>
      <c r="Q289" s="16" t="s">
        <v>26</v>
      </c>
      <c r="R289" s="37" t="s">
        <v>905</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413</v>
      </c>
      <c r="D290" s="17" t="s">
        <v>414</v>
      </c>
      <c r="E290" s="17">
        <v>3</v>
      </c>
      <c r="F290" s="14">
        <v>35.17</v>
      </c>
      <c r="G290" s="14">
        <v>29.3</v>
      </c>
      <c r="H290" s="14">
        <v>23.44</v>
      </c>
      <c r="I290" s="14"/>
      <c r="J290" s="14">
        <v>36.380000000000003</v>
      </c>
      <c r="K290" s="14">
        <v>48.1</v>
      </c>
      <c r="L290" s="14">
        <v>67.069999999999993</v>
      </c>
      <c r="M290" s="54"/>
      <c r="N290" s="14">
        <v>36.658532790999999</v>
      </c>
      <c r="O290" s="31">
        <v>5.6650088380999994</v>
      </c>
      <c r="P290" s="31" t="s">
        <v>27</v>
      </c>
      <c r="Q290" s="17" t="s">
        <v>26</v>
      </c>
      <c r="R290" s="38" t="s">
        <v>906</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415</v>
      </c>
      <c r="D291" s="16" t="s">
        <v>416</v>
      </c>
      <c r="E291" s="16">
        <v>3</v>
      </c>
      <c r="F291" s="15">
        <v>52.86</v>
      </c>
      <c r="G291" s="15">
        <v>46.42</v>
      </c>
      <c r="H291" s="15">
        <v>39.979999999999997</v>
      </c>
      <c r="I291" s="14"/>
      <c r="J291" s="15">
        <v>54.18</v>
      </c>
      <c r="K291" s="15">
        <v>67.05</v>
      </c>
      <c r="L291" s="15">
        <v>87.89</v>
      </c>
      <c r="M291" s="54"/>
      <c r="N291" s="15">
        <v>41.580653931999997</v>
      </c>
      <c r="O291" s="15">
        <v>13.285773897999999</v>
      </c>
      <c r="P291" s="15" t="s">
        <v>27</v>
      </c>
      <c r="Q291" s="16" t="s">
        <v>26</v>
      </c>
      <c r="R291" s="37" t="s">
        <v>907</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466</v>
      </c>
      <c r="D292" s="17" t="s">
        <v>467</v>
      </c>
      <c r="E292" s="17">
        <v>3</v>
      </c>
      <c r="F292" s="14">
        <v>33.64</v>
      </c>
      <c r="G292" s="14">
        <v>29.94</v>
      </c>
      <c r="H292" s="14">
        <v>26.24</v>
      </c>
      <c r="I292" s="14"/>
      <c r="J292" s="14">
        <v>34.799999999999997</v>
      </c>
      <c r="K292" s="14">
        <v>42.19</v>
      </c>
      <c r="L292" s="14">
        <v>54.15</v>
      </c>
      <c r="M292" s="54"/>
      <c r="N292" s="14">
        <v>21.825189542</v>
      </c>
      <c r="O292" s="31">
        <v>3.6367687543000002</v>
      </c>
      <c r="P292" s="31" t="s">
        <v>27</v>
      </c>
      <c r="Q292" s="17" t="s">
        <v>26</v>
      </c>
      <c r="R292" s="38" t="s">
        <v>908</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618</v>
      </c>
      <c r="D293" s="16" t="s">
        <v>619</v>
      </c>
      <c r="E293" s="16">
        <v>3</v>
      </c>
      <c r="F293" s="15">
        <v>68.819999999999993</v>
      </c>
      <c r="G293" s="15">
        <v>60.7</v>
      </c>
      <c r="H293" s="15">
        <v>52.59</v>
      </c>
      <c r="I293" s="14"/>
      <c r="J293" s="15">
        <v>70.569999999999993</v>
      </c>
      <c r="K293" s="15">
        <v>86.79</v>
      </c>
      <c r="L293" s="15">
        <v>113.05</v>
      </c>
      <c r="M293" s="54"/>
      <c r="N293" s="15">
        <v>45.709079789</v>
      </c>
      <c r="O293" s="15">
        <v>1.7346969643000001</v>
      </c>
      <c r="P293" s="15" t="s">
        <v>27</v>
      </c>
      <c r="Q293" s="16" t="s">
        <v>26</v>
      </c>
      <c r="R293" s="37" t="s">
        <v>909</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603</v>
      </c>
      <c r="D294" s="17" t="s">
        <v>604</v>
      </c>
      <c r="E294" s="17">
        <v>1</v>
      </c>
      <c r="F294" s="14">
        <v>95.1</v>
      </c>
      <c r="G294" s="14">
        <v>92.3</v>
      </c>
      <c r="H294" s="14">
        <v>89.5</v>
      </c>
      <c r="I294" s="14"/>
      <c r="J294" s="14">
        <v>96.4</v>
      </c>
      <c r="K294" s="14">
        <v>101.99</v>
      </c>
      <c r="L294" s="14">
        <v>111.04</v>
      </c>
      <c r="M294" s="54"/>
      <c r="N294" s="14">
        <v>52.447493055999999</v>
      </c>
      <c r="O294" s="31">
        <v>1.2525507494999999</v>
      </c>
      <c r="P294" s="31" t="s">
        <v>26</v>
      </c>
      <c r="Q294" s="17" t="s">
        <v>26</v>
      </c>
      <c r="R294" s="38" t="s">
        <v>910</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417</v>
      </c>
      <c r="D295" s="16" t="s">
        <v>418</v>
      </c>
      <c r="E295" s="16">
        <v>3</v>
      </c>
      <c r="F295" s="15">
        <v>143.6</v>
      </c>
      <c r="G295" s="15">
        <v>139.46</v>
      </c>
      <c r="H295" s="15">
        <v>135.33000000000001</v>
      </c>
      <c r="I295" s="14"/>
      <c r="J295" s="15">
        <v>146.16999999999999</v>
      </c>
      <c r="K295" s="15">
        <v>154.43</v>
      </c>
      <c r="L295" s="15">
        <v>167.81</v>
      </c>
      <c r="M295" s="54"/>
      <c r="N295" s="15">
        <v>38.477678140999998</v>
      </c>
      <c r="O295" s="15">
        <v>13.389705369</v>
      </c>
      <c r="P295" s="15" t="s">
        <v>27</v>
      </c>
      <c r="Q295" s="16" t="s">
        <v>26</v>
      </c>
      <c r="R295" s="37" t="s">
        <v>911</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576</v>
      </c>
      <c r="D296" s="17" t="s">
        <v>577</v>
      </c>
      <c r="E296" s="17">
        <v>7</v>
      </c>
      <c r="F296" s="14">
        <v>23.71</v>
      </c>
      <c r="G296" s="14">
        <v>21.47</v>
      </c>
      <c r="H296" s="14">
        <v>19.239999999999998</v>
      </c>
      <c r="I296" s="14"/>
      <c r="J296" s="14">
        <v>25.99</v>
      </c>
      <c r="K296" s="14">
        <v>30.45</v>
      </c>
      <c r="L296" s="14">
        <v>37.68</v>
      </c>
      <c r="M296" s="54"/>
      <c r="N296" s="14">
        <v>66.997050162999997</v>
      </c>
      <c r="O296" s="31">
        <v>1.2870904038000002</v>
      </c>
      <c r="P296" s="31" t="s">
        <v>26</v>
      </c>
      <c r="Q296" s="17" t="s">
        <v>27</v>
      </c>
      <c r="R296" s="38" t="s">
        <v>912</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504</v>
      </c>
      <c r="D297" s="16" t="s">
        <v>505</v>
      </c>
      <c r="E297" s="16">
        <v>4</v>
      </c>
      <c r="F297" s="15">
        <v>117.26</v>
      </c>
      <c r="G297" s="15">
        <v>113.81</v>
      </c>
      <c r="H297" s="15">
        <v>110.36</v>
      </c>
      <c r="I297" s="14"/>
      <c r="J297" s="15">
        <v>119.47</v>
      </c>
      <c r="K297" s="15">
        <v>126.36</v>
      </c>
      <c r="L297" s="15">
        <v>137.52000000000001</v>
      </c>
      <c r="M297" s="54"/>
      <c r="N297" s="15">
        <v>40.958799962000001</v>
      </c>
      <c r="O297" s="15">
        <v>2.6715807542999999</v>
      </c>
      <c r="P297" s="15" t="s">
        <v>27</v>
      </c>
      <c r="Q297" s="16" t="s">
        <v>26</v>
      </c>
      <c r="R297" s="37" t="s">
        <v>913</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419</v>
      </c>
      <c r="D298" s="17" t="s">
        <v>420</v>
      </c>
      <c r="E298" s="17">
        <v>9</v>
      </c>
      <c r="F298" s="14">
        <v>140.25</v>
      </c>
      <c r="G298" s="14">
        <v>128.81</v>
      </c>
      <c r="H298" s="14">
        <v>117.37</v>
      </c>
      <c r="I298" s="14"/>
      <c r="J298" s="14">
        <v>146.6</v>
      </c>
      <c r="K298" s="14">
        <v>169.47</v>
      </c>
      <c r="L298" s="14">
        <v>206.49</v>
      </c>
      <c r="M298" s="54"/>
      <c r="N298" s="14">
        <v>68.451576466999995</v>
      </c>
      <c r="O298" s="31">
        <v>8.8138079500000011</v>
      </c>
      <c r="P298" s="31" t="s">
        <v>27</v>
      </c>
      <c r="Q298" s="17" t="s">
        <v>27</v>
      </c>
      <c r="R298" s="38" t="s">
        <v>914</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520</v>
      </c>
      <c r="D299" s="16" t="s">
        <v>521</v>
      </c>
      <c r="E299" s="16">
        <v>3</v>
      </c>
      <c r="F299" s="15">
        <v>110.35</v>
      </c>
      <c r="G299" s="15">
        <v>107.22</v>
      </c>
      <c r="H299" s="15">
        <v>104.1</v>
      </c>
      <c r="I299" s="14"/>
      <c r="J299" s="15">
        <v>112.64</v>
      </c>
      <c r="K299" s="15">
        <v>118.88</v>
      </c>
      <c r="L299" s="15">
        <v>128.97999999999999</v>
      </c>
      <c r="M299" s="54"/>
      <c r="N299" s="15">
        <v>39.744823678000003</v>
      </c>
      <c r="O299" s="15">
        <v>2.6721295461999999</v>
      </c>
      <c r="P299" s="15" t="s">
        <v>27</v>
      </c>
      <c r="Q299" s="16" t="s">
        <v>26</v>
      </c>
      <c r="R299" s="37" t="s">
        <v>915</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578</v>
      </c>
      <c r="D300" s="17" t="s">
        <v>579</v>
      </c>
      <c r="E300" s="17">
        <v>1</v>
      </c>
      <c r="F300" s="14">
        <v>26.88</v>
      </c>
      <c r="G300" s="14">
        <v>25.23</v>
      </c>
      <c r="H300" s="14">
        <v>23.58</v>
      </c>
      <c r="I300" s="14"/>
      <c r="J300" s="14">
        <v>27.25</v>
      </c>
      <c r="K300" s="14">
        <v>30.54</v>
      </c>
      <c r="L300" s="14">
        <v>35.86</v>
      </c>
      <c r="M300" s="54"/>
      <c r="N300" s="14">
        <v>53.549834015999998</v>
      </c>
      <c r="O300" s="31">
        <v>2.0025526486</v>
      </c>
      <c r="P300" s="31" t="s">
        <v>26</v>
      </c>
      <c r="Q300" s="17" t="s">
        <v>26</v>
      </c>
      <c r="R300" s="38" t="s">
        <v>916</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472</v>
      </c>
      <c r="D301" s="16" t="s">
        <v>473</v>
      </c>
      <c r="E301" s="16">
        <v>3</v>
      </c>
      <c r="F301" s="15">
        <v>77.25</v>
      </c>
      <c r="G301" s="15">
        <v>68.209999999999994</v>
      </c>
      <c r="H301" s="15">
        <v>59.17</v>
      </c>
      <c r="I301" s="14"/>
      <c r="J301" s="15">
        <v>79.11</v>
      </c>
      <c r="K301" s="15">
        <v>97.18</v>
      </c>
      <c r="L301" s="15">
        <v>126.43</v>
      </c>
      <c r="M301" s="54"/>
      <c r="N301" s="15">
        <v>43.597215861000002</v>
      </c>
      <c r="O301" s="15">
        <v>2.6268273029000002</v>
      </c>
      <c r="P301" s="15" t="s">
        <v>27</v>
      </c>
      <c r="Q301" s="16" t="s">
        <v>26</v>
      </c>
      <c r="R301" s="37" t="s">
        <v>917</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421</v>
      </c>
      <c r="D302" s="17" t="s">
        <v>422</v>
      </c>
      <c r="E302" s="17">
        <v>9</v>
      </c>
      <c r="F302" s="14">
        <v>200.17</v>
      </c>
      <c r="G302" s="14">
        <v>186.28</v>
      </c>
      <c r="H302" s="14">
        <v>172.4</v>
      </c>
      <c r="I302" s="14"/>
      <c r="J302" s="14">
        <v>207</v>
      </c>
      <c r="K302" s="14">
        <v>234.76</v>
      </c>
      <c r="L302" s="14">
        <v>279.69</v>
      </c>
      <c r="M302" s="54"/>
      <c r="N302" s="14">
        <v>68.837131141</v>
      </c>
      <c r="O302" s="31">
        <v>1017.3385547</v>
      </c>
      <c r="P302" s="31" t="s">
        <v>27</v>
      </c>
      <c r="Q302" s="17" t="s">
        <v>27</v>
      </c>
      <c r="R302" s="38" t="s">
        <v>918</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536</v>
      </c>
      <c r="D303" s="16" t="s">
        <v>537</v>
      </c>
      <c r="E303" s="16">
        <v>10</v>
      </c>
      <c r="F303" s="15">
        <v>148.75</v>
      </c>
      <c r="G303" s="15">
        <v>136.83000000000001</v>
      </c>
      <c r="H303" s="15">
        <v>124.91</v>
      </c>
      <c r="I303" s="14"/>
      <c r="J303" s="15">
        <v>156.1</v>
      </c>
      <c r="K303" s="15">
        <v>179.93</v>
      </c>
      <c r="L303" s="15">
        <v>218.5</v>
      </c>
      <c r="M303" s="54"/>
      <c r="N303" s="15">
        <v>65.457223309</v>
      </c>
      <c r="O303" s="15">
        <v>2.0247234529</v>
      </c>
      <c r="P303" s="15" t="s">
        <v>27</v>
      </c>
      <c r="Q303" s="16" t="s">
        <v>27</v>
      </c>
      <c r="R303" s="37" t="s">
        <v>919</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620</v>
      </c>
      <c r="D304" s="17" t="s">
        <v>621</v>
      </c>
      <c r="E304" s="17">
        <v>0</v>
      </c>
      <c r="F304" s="14">
        <v>99.05</v>
      </c>
      <c r="G304" s="14">
        <v>93.35</v>
      </c>
      <c r="H304" s="14">
        <v>87.66</v>
      </c>
      <c r="I304" s="14"/>
      <c r="J304" s="14">
        <v>100.15</v>
      </c>
      <c r="K304" s="14">
        <v>111.53</v>
      </c>
      <c r="L304" s="14">
        <v>129.94999999999999</v>
      </c>
      <c r="M304" s="54"/>
      <c r="N304" s="14">
        <v>47.109024920000003</v>
      </c>
      <c r="O304" s="31">
        <v>8.9190519394999992</v>
      </c>
      <c r="P304" s="31" t="s">
        <v>26</v>
      </c>
      <c r="Q304" s="17" t="s">
        <v>26</v>
      </c>
      <c r="R304" s="38" t="s">
        <v>920</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588</v>
      </c>
      <c r="D305" s="16" t="s">
        <v>589</v>
      </c>
      <c r="E305" s="16">
        <v>0</v>
      </c>
      <c r="F305" s="15">
        <v>95.3</v>
      </c>
      <c r="G305" s="15">
        <v>78.73</v>
      </c>
      <c r="H305" s="15">
        <v>62.16</v>
      </c>
      <c r="I305" s="14"/>
      <c r="J305" s="15">
        <v>99.95</v>
      </c>
      <c r="K305" s="15">
        <v>133.08000000000001</v>
      </c>
      <c r="L305" s="15">
        <v>186.7</v>
      </c>
      <c r="M305" s="54"/>
      <c r="N305" s="15">
        <v>20.818263096999999</v>
      </c>
      <c r="O305" s="15">
        <v>1.8633002229000002</v>
      </c>
      <c r="P305" s="15" t="s">
        <v>26</v>
      </c>
      <c r="Q305" s="16" t="s">
        <v>26</v>
      </c>
      <c r="R305" s="37" t="s">
        <v>921</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423</v>
      </c>
      <c r="D306" s="17" t="s">
        <v>424</v>
      </c>
      <c r="E306" s="17">
        <v>4</v>
      </c>
      <c r="F306" s="14">
        <v>437.27</v>
      </c>
      <c r="G306" s="14">
        <v>424.44</v>
      </c>
      <c r="H306" s="14">
        <v>411.62</v>
      </c>
      <c r="I306" s="14"/>
      <c r="J306" s="14">
        <v>445.7</v>
      </c>
      <c r="K306" s="14">
        <v>471.34</v>
      </c>
      <c r="L306" s="14">
        <v>512.83000000000004</v>
      </c>
      <c r="M306" s="54"/>
      <c r="N306" s="14">
        <v>41.332923059000002</v>
      </c>
      <c r="O306" s="31">
        <v>72.022674058000007</v>
      </c>
      <c r="P306" s="31" t="s">
        <v>27</v>
      </c>
      <c r="Q306" s="17" t="s">
        <v>26</v>
      </c>
      <c r="R306" s="38" t="s">
        <v>922</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425</v>
      </c>
      <c r="D307" s="16" t="s">
        <v>426</v>
      </c>
      <c r="E307" s="16">
        <v>0</v>
      </c>
      <c r="F307" s="15">
        <v>86.5</v>
      </c>
      <c r="G307" s="15">
        <v>78.23</v>
      </c>
      <c r="H307" s="15">
        <v>69.959999999999994</v>
      </c>
      <c r="I307" s="14"/>
      <c r="J307" s="15">
        <v>88.63</v>
      </c>
      <c r="K307" s="15">
        <v>105.16</v>
      </c>
      <c r="L307" s="15">
        <v>131.91</v>
      </c>
      <c r="M307" s="54"/>
      <c r="N307" s="15">
        <v>34.333277356000004</v>
      </c>
      <c r="O307" s="15">
        <v>4.4762370086000001</v>
      </c>
      <c r="P307" s="15" t="s">
        <v>26</v>
      </c>
      <c r="Q307" s="16" t="s">
        <v>26</v>
      </c>
      <c r="R307" s="37" t="s">
        <v>923</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427</v>
      </c>
      <c r="D308" s="17" t="s">
        <v>428</v>
      </c>
      <c r="E308" s="17">
        <v>9</v>
      </c>
      <c r="F308" s="14">
        <v>123</v>
      </c>
      <c r="G308" s="14">
        <v>110.22</v>
      </c>
      <c r="H308" s="14">
        <v>97.45</v>
      </c>
      <c r="I308" s="14"/>
      <c r="J308" s="14">
        <v>139.80000000000001</v>
      </c>
      <c r="K308" s="14">
        <v>165.34</v>
      </c>
      <c r="L308" s="14">
        <v>206.68</v>
      </c>
      <c r="M308" s="54"/>
      <c r="N308" s="14">
        <v>64.915535583999997</v>
      </c>
      <c r="O308" s="31">
        <v>967.37578748999999</v>
      </c>
      <c r="P308" s="31" t="s">
        <v>27</v>
      </c>
      <c r="Q308" s="17" t="s">
        <v>27</v>
      </c>
      <c r="R308" s="38" t="s">
        <v>924</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522</v>
      </c>
      <c r="D309" s="16" t="s">
        <v>523</v>
      </c>
      <c r="E309" s="16">
        <v>10</v>
      </c>
      <c r="F309" s="15">
        <v>69.59</v>
      </c>
      <c r="G309" s="15">
        <v>65.05</v>
      </c>
      <c r="H309" s="15">
        <v>60.52</v>
      </c>
      <c r="I309" s="14"/>
      <c r="J309" s="15">
        <v>71.760000000000005</v>
      </c>
      <c r="K309" s="15">
        <v>80.819999999999993</v>
      </c>
      <c r="L309" s="15">
        <v>95.49</v>
      </c>
      <c r="M309" s="54"/>
      <c r="N309" s="15">
        <v>68.227993024</v>
      </c>
      <c r="O309" s="15">
        <v>1.9511161747999999</v>
      </c>
      <c r="P309" s="15" t="s">
        <v>27</v>
      </c>
      <c r="Q309" s="16" t="s">
        <v>27</v>
      </c>
      <c r="R309" s="37" t="s">
        <v>925</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429</v>
      </c>
      <c r="D310" s="17" t="s">
        <v>430</v>
      </c>
      <c r="E310" s="17">
        <v>9</v>
      </c>
      <c r="F310" s="14">
        <v>210.98</v>
      </c>
      <c r="G310" s="14">
        <v>196.18</v>
      </c>
      <c r="H310" s="14">
        <v>181.39</v>
      </c>
      <c r="I310" s="14"/>
      <c r="J310" s="14">
        <v>218</v>
      </c>
      <c r="K310" s="14">
        <v>247.58</v>
      </c>
      <c r="L310" s="14">
        <v>295.45999999999998</v>
      </c>
      <c r="M310" s="54"/>
      <c r="N310" s="14">
        <v>68.803647780000006</v>
      </c>
      <c r="O310" s="31">
        <v>87.898036034</v>
      </c>
      <c r="P310" s="31" t="s">
        <v>27</v>
      </c>
      <c r="Q310" s="17" t="s">
        <v>27</v>
      </c>
      <c r="R310" s="38" t="s">
        <v>926</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431</v>
      </c>
      <c r="D311" s="16" t="s">
        <v>432</v>
      </c>
      <c r="E311" s="16">
        <v>9</v>
      </c>
      <c r="F311" s="15">
        <v>144.16</v>
      </c>
      <c r="G311" s="15">
        <v>134.75</v>
      </c>
      <c r="H311" s="15">
        <v>125.35</v>
      </c>
      <c r="I311" s="14"/>
      <c r="J311" s="15">
        <v>148.71</v>
      </c>
      <c r="K311" s="15">
        <v>167.51</v>
      </c>
      <c r="L311" s="15">
        <v>197.94</v>
      </c>
      <c r="M311" s="54"/>
      <c r="N311" s="15">
        <v>67.510738802999995</v>
      </c>
      <c r="O311" s="15">
        <v>34.282347699999995</v>
      </c>
      <c r="P311" s="15" t="s">
        <v>27</v>
      </c>
      <c r="Q311" s="16" t="s">
        <v>27</v>
      </c>
      <c r="R311" s="37" t="s">
        <v>927</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524</v>
      </c>
      <c r="D312" s="17" t="s">
        <v>525</v>
      </c>
      <c r="E312" s="17">
        <v>7</v>
      </c>
      <c r="F312" s="14">
        <v>218</v>
      </c>
      <c r="G312" s="14">
        <v>195.46</v>
      </c>
      <c r="H312" s="14">
        <v>172.92</v>
      </c>
      <c r="I312" s="14"/>
      <c r="J312" s="14">
        <v>234</v>
      </c>
      <c r="K312" s="14">
        <v>279.07</v>
      </c>
      <c r="L312" s="14">
        <v>352.01</v>
      </c>
      <c r="M312" s="54"/>
      <c r="N312" s="14">
        <v>62.267567708000001</v>
      </c>
      <c r="O312" s="31">
        <v>10.563525090999999</v>
      </c>
      <c r="P312" s="31" t="s">
        <v>27</v>
      </c>
      <c r="Q312" s="17" t="s">
        <v>27</v>
      </c>
      <c r="R312" s="38" t="s">
        <v>928</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590</v>
      </c>
      <c r="D313" s="16" t="s">
        <v>591</v>
      </c>
      <c r="E313" s="16">
        <v>0</v>
      </c>
      <c r="F313" s="15">
        <v>61.55</v>
      </c>
      <c r="G313" s="15">
        <v>58.2</v>
      </c>
      <c r="H313" s="15">
        <v>54.85</v>
      </c>
      <c r="I313" s="14"/>
      <c r="J313" s="15">
        <v>62.42</v>
      </c>
      <c r="K313" s="15">
        <v>69.11</v>
      </c>
      <c r="L313" s="15">
        <v>79.94</v>
      </c>
      <c r="M313" s="54"/>
      <c r="N313" s="15">
        <v>39.336925659999999</v>
      </c>
      <c r="O313" s="15">
        <v>2.2530239419</v>
      </c>
      <c r="P313" s="15" t="s">
        <v>26</v>
      </c>
      <c r="Q313" s="16" t="s">
        <v>26</v>
      </c>
      <c r="R313" s="37" t="s">
        <v>929</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526</v>
      </c>
      <c r="D314" s="17" t="s">
        <v>527</v>
      </c>
      <c r="E314" s="17">
        <v>10</v>
      </c>
      <c r="F314" s="14">
        <v>67.180000000000007</v>
      </c>
      <c r="G314" s="14">
        <v>60.57</v>
      </c>
      <c r="H314" s="14">
        <v>53.96</v>
      </c>
      <c r="I314" s="14"/>
      <c r="J314" s="14">
        <v>72.760000000000005</v>
      </c>
      <c r="K314" s="14">
        <v>85.97</v>
      </c>
      <c r="L314" s="14">
        <v>107.36</v>
      </c>
      <c r="M314" s="54"/>
      <c r="N314" s="14">
        <v>65.420668460000002</v>
      </c>
      <c r="O314" s="31">
        <v>6.6664987662000001</v>
      </c>
      <c r="P314" s="31" t="s">
        <v>27</v>
      </c>
      <c r="Q314" s="17" t="s">
        <v>27</v>
      </c>
      <c r="R314" s="38" t="s">
        <v>930</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433</v>
      </c>
      <c r="D315" s="16" t="s">
        <v>434</v>
      </c>
      <c r="E315" s="16">
        <v>4</v>
      </c>
      <c r="F315" s="15">
        <v>75.48</v>
      </c>
      <c r="G315" s="15">
        <v>73.12</v>
      </c>
      <c r="H315" s="15">
        <v>70.760000000000005</v>
      </c>
      <c r="I315" s="14"/>
      <c r="J315" s="15">
        <v>76.94</v>
      </c>
      <c r="K315" s="15">
        <v>81.650000000000006</v>
      </c>
      <c r="L315" s="15">
        <v>89.28</v>
      </c>
      <c r="M315" s="54"/>
      <c r="N315" s="15">
        <v>42.370477807999997</v>
      </c>
      <c r="O315" s="15">
        <v>32.498724774999999</v>
      </c>
      <c r="P315" s="15" t="s">
        <v>27</v>
      </c>
      <c r="Q315" s="16" t="s">
        <v>26</v>
      </c>
      <c r="R315" s="37" t="s">
        <v>931</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435</v>
      </c>
      <c r="D316" s="17" t="s">
        <v>436</v>
      </c>
      <c r="E316" s="17">
        <v>4</v>
      </c>
      <c r="F316" s="14">
        <v>53.21</v>
      </c>
      <c r="G316" s="14">
        <v>51.7</v>
      </c>
      <c r="H316" s="14">
        <v>50.19</v>
      </c>
      <c r="I316" s="14"/>
      <c r="J316" s="14">
        <v>54.29</v>
      </c>
      <c r="K316" s="14">
        <v>57.3</v>
      </c>
      <c r="L316" s="14">
        <v>62.18</v>
      </c>
      <c r="M316" s="54"/>
      <c r="N316" s="14">
        <v>42.104297293999998</v>
      </c>
      <c r="O316" s="31">
        <v>10.511686190000001</v>
      </c>
      <c r="P316" s="31" t="s">
        <v>27</v>
      </c>
      <c r="Q316" s="17" t="s">
        <v>26</v>
      </c>
      <c r="R316" s="38" t="s">
        <v>932</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437</v>
      </c>
      <c r="D317" s="16" t="s">
        <v>438</v>
      </c>
      <c r="E317" s="16">
        <v>3</v>
      </c>
      <c r="F317" s="15">
        <v>121.72</v>
      </c>
      <c r="G317" s="15">
        <v>114.43</v>
      </c>
      <c r="H317" s="15">
        <v>107.15</v>
      </c>
      <c r="I317" s="14"/>
      <c r="J317" s="15">
        <v>126.57</v>
      </c>
      <c r="K317" s="15">
        <v>141.13</v>
      </c>
      <c r="L317" s="15">
        <v>164.7</v>
      </c>
      <c r="M317" s="54"/>
      <c r="N317" s="15">
        <v>35.359987238999999</v>
      </c>
      <c r="O317" s="15">
        <v>11.285636172</v>
      </c>
      <c r="P317" s="15" t="s">
        <v>27</v>
      </c>
      <c r="Q317" s="16" t="s">
        <v>26</v>
      </c>
      <c r="R317" s="37" t="s">
        <v>933</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592</v>
      </c>
      <c r="D318" s="17" t="s">
        <v>593</v>
      </c>
      <c r="E318" s="17">
        <v>6</v>
      </c>
      <c r="F318" s="14">
        <v>58.69</v>
      </c>
      <c r="G318" s="14">
        <v>54.35</v>
      </c>
      <c r="H318" s="14">
        <v>50.01</v>
      </c>
      <c r="I318" s="14"/>
      <c r="J318" s="14">
        <v>61.13</v>
      </c>
      <c r="K318" s="14">
        <v>69.8</v>
      </c>
      <c r="L318" s="14">
        <v>83.84</v>
      </c>
      <c r="M318" s="54"/>
      <c r="N318" s="14">
        <v>66.887581706999995</v>
      </c>
      <c r="O318" s="31">
        <v>4.5876271257000001</v>
      </c>
      <c r="P318" s="31" t="s">
        <v>26</v>
      </c>
      <c r="Q318" s="17" t="s">
        <v>27</v>
      </c>
      <c r="R318" s="38" t="s">
        <v>934</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935</v>
      </c>
      <c r="D319" s="16" t="s">
        <v>936</v>
      </c>
      <c r="E319" s="16">
        <v>9</v>
      </c>
      <c r="F319" s="15">
        <v>166.51</v>
      </c>
      <c r="G319" s="15">
        <v>156.97999999999999</v>
      </c>
      <c r="H319" s="15">
        <v>147.46</v>
      </c>
      <c r="I319" s="14"/>
      <c r="J319" s="15">
        <v>175</v>
      </c>
      <c r="K319" s="15">
        <v>194.04</v>
      </c>
      <c r="L319" s="15">
        <v>224.85</v>
      </c>
      <c r="M319" s="54"/>
      <c r="N319" s="15">
        <v>60.238942563999998</v>
      </c>
      <c r="O319" s="15">
        <v>3.3924199275999998</v>
      </c>
      <c r="P319" s="15" t="s">
        <v>27</v>
      </c>
      <c r="Q319" s="16" t="s">
        <v>27</v>
      </c>
      <c r="R319" s="37" t="s">
        <v>937</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938</v>
      </c>
      <c r="D320" s="17" t="s">
        <v>939</v>
      </c>
      <c r="E320" s="17">
        <v>10</v>
      </c>
      <c r="F320" s="14">
        <v>131.85</v>
      </c>
      <c r="G320" s="14">
        <v>124.26</v>
      </c>
      <c r="H320" s="14">
        <v>116.68</v>
      </c>
      <c r="I320" s="14"/>
      <c r="J320" s="14">
        <v>138.74</v>
      </c>
      <c r="K320" s="14">
        <v>153.9</v>
      </c>
      <c r="L320" s="14">
        <v>178.43</v>
      </c>
      <c r="M320" s="54"/>
      <c r="N320" s="14">
        <v>58.751078212000003</v>
      </c>
      <c r="O320" s="31">
        <v>1.3843918857000002</v>
      </c>
      <c r="P320" s="31" t="s">
        <v>27</v>
      </c>
      <c r="Q320" s="17" t="s">
        <v>27</v>
      </c>
      <c r="R320" s="38" t="s">
        <v>940</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439</v>
      </c>
      <c r="D321" s="16" t="s">
        <v>440</v>
      </c>
      <c r="E321" s="16">
        <v>10</v>
      </c>
      <c r="F321" s="15">
        <v>104.52</v>
      </c>
      <c r="G321" s="15">
        <v>90.65</v>
      </c>
      <c r="H321" s="15">
        <v>76.78</v>
      </c>
      <c r="I321" s="14"/>
      <c r="J321" s="15">
        <v>116.22</v>
      </c>
      <c r="K321" s="15">
        <v>143.94999999999999</v>
      </c>
      <c r="L321" s="15">
        <v>188.83</v>
      </c>
      <c r="M321" s="54"/>
      <c r="N321" s="15">
        <v>64.089962928000006</v>
      </c>
      <c r="O321" s="15">
        <v>6.5025334623999997</v>
      </c>
      <c r="P321" s="15" t="s">
        <v>27</v>
      </c>
      <c r="Q321" s="16" t="s">
        <v>27</v>
      </c>
      <c r="R321" s="37" t="s">
        <v>941</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580</v>
      </c>
      <c r="D322" s="17" t="s">
        <v>581</v>
      </c>
      <c r="E322" s="17">
        <v>10</v>
      </c>
      <c r="F322" s="14">
        <v>153.04</v>
      </c>
      <c r="G322" s="14">
        <v>143.53</v>
      </c>
      <c r="H322" s="14">
        <v>134.02000000000001</v>
      </c>
      <c r="I322" s="14"/>
      <c r="J322" s="14">
        <v>157.24</v>
      </c>
      <c r="K322" s="14">
        <v>176.25</v>
      </c>
      <c r="L322" s="14">
        <v>207.02</v>
      </c>
      <c r="M322" s="54"/>
      <c r="N322" s="14">
        <v>68.394118395000007</v>
      </c>
      <c r="O322" s="31">
        <v>1.9872586233</v>
      </c>
      <c r="P322" s="31" t="s">
        <v>27</v>
      </c>
      <c r="Q322" s="17" t="s">
        <v>27</v>
      </c>
      <c r="R322" s="38" t="s">
        <v>942</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488</v>
      </c>
      <c r="D323" s="16" t="s">
        <v>489</v>
      </c>
      <c r="E323" s="16">
        <v>10</v>
      </c>
      <c r="F323" s="15">
        <v>168.41</v>
      </c>
      <c r="G323" s="15">
        <v>156.83000000000001</v>
      </c>
      <c r="H323" s="15">
        <v>145.26</v>
      </c>
      <c r="I323" s="14"/>
      <c r="J323" s="15">
        <v>173.6</v>
      </c>
      <c r="K323" s="15">
        <v>196.74</v>
      </c>
      <c r="L323" s="15">
        <v>234.19</v>
      </c>
      <c r="M323" s="54"/>
      <c r="N323" s="15">
        <v>68.925930167999994</v>
      </c>
      <c r="O323" s="15">
        <v>16.189796599000001</v>
      </c>
      <c r="P323" s="15" t="s">
        <v>27</v>
      </c>
      <c r="Q323" s="16" t="s">
        <v>27</v>
      </c>
      <c r="R323" s="37" t="s">
        <v>943</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622</v>
      </c>
      <c r="D324" s="17" t="s">
        <v>623</v>
      </c>
      <c r="E324" s="17">
        <v>10</v>
      </c>
      <c r="F324" s="14">
        <v>367.12</v>
      </c>
      <c r="G324" s="14">
        <v>340.79</v>
      </c>
      <c r="H324" s="14">
        <v>314.45999999999998</v>
      </c>
      <c r="I324" s="14"/>
      <c r="J324" s="14">
        <v>380</v>
      </c>
      <c r="K324" s="14">
        <v>432.65</v>
      </c>
      <c r="L324" s="14">
        <v>517.85</v>
      </c>
      <c r="M324" s="54"/>
      <c r="N324" s="14">
        <v>69.587998733999996</v>
      </c>
      <c r="O324" s="31">
        <v>2.0357461513999997</v>
      </c>
      <c r="P324" s="31" t="s">
        <v>27</v>
      </c>
      <c r="Q324" s="17" t="s">
        <v>27</v>
      </c>
      <c r="R324" s="38" t="s">
        <v>944</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441</v>
      </c>
      <c r="D325" s="16" t="s">
        <v>442</v>
      </c>
      <c r="E325" s="16">
        <v>3</v>
      </c>
      <c r="F325" s="15">
        <v>24.67</v>
      </c>
      <c r="G325" s="15">
        <v>21.88</v>
      </c>
      <c r="H325" s="15">
        <v>19.09</v>
      </c>
      <c r="I325" s="14"/>
      <c r="J325" s="15">
        <v>25.18</v>
      </c>
      <c r="K325" s="15">
        <v>30.75</v>
      </c>
      <c r="L325" s="15">
        <v>39.770000000000003</v>
      </c>
      <c r="M325" s="54"/>
      <c r="N325" s="15">
        <v>44.016759553999997</v>
      </c>
      <c r="O325" s="15">
        <v>2.8857084313999999</v>
      </c>
      <c r="P325" s="15" t="s">
        <v>27</v>
      </c>
      <c r="Q325" s="16" t="s">
        <v>26</v>
      </c>
      <c r="R325" s="37" t="s">
        <v>945</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946</v>
      </c>
      <c r="D326" s="17" t="s">
        <v>947</v>
      </c>
      <c r="E326" s="17">
        <v>10</v>
      </c>
      <c r="F326" s="14">
        <v>137.29</v>
      </c>
      <c r="G326" s="14">
        <v>124.46</v>
      </c>
      <c r="H326" s="14">
        <v>111.64</v>
      </c>
      <c r="I326" s="14"/>
      <c r="J326" s="14">
        <v>146.69999999999999</v>
      </c>
      <c r="K326" s="14">
        <v>172.34</v>
      </c>
      <c r="L326" s="14">
        <v>213.84</v>
      </c>
      <c r="M326" s="54"/>
      <c r="N326" s="14">
        <v>67.051743357999996</v>
      </c>
      <c r="O326" s="31">
        <v>1.1610242524000001</v>
      </c>
      <c r="P326" s="31" t="s">
        <v>27</v>
      </c>
      <c r="Q326" s="17" t="s">
        <v>27</v>
      </c>
      <c r="R326" s="38" t="s">
        <v>948</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506</v>
      </c>
      <c r="D327" s="16" t="s">
        <v>507</v>
      </c>
      <c r="E327" s="16">
        <v>3</v>
      </c>
      <c r="F327" s="15">
        <v>16.809999999999999</v>
      </c>
      <c r="G327" s="15">
        <v>16.34</v>
      </c>
      <c r="H327" s="15">
        <v>15.87</v>
      </c>
      <c r="I327" s="14"/>
      <c r="J327" s="15">
        <v>17.12</v>
      </c>
      <c r="K327" s="15">
        <v>18.05</v>
      </c>
      <c r="L327" s="15">
        <v>19.559999999999999</v>
      </c>
      <c r="M327" s="54"/>
      <c r="N327" s="15">
        <v>38.492855144000004</v>
      </c>
      <c r="O327" s="15">
        <v>3.7932552685999998</v>
      </c>
      <c r="P327" s="15" t="s">
        <v>27</v>
      </c>
      <c r="Q327" s="16" t="s">
        <v>26</v>
      </c>
      <c r="R327" s="37" t="s">
        <v>949</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624</v>
      </c>
      <c r="D328" s="17" t="s">
        <v>625</v>
      </c>
      <c r="E328" s="17">
        <v>4</v>
      </c>
      <c r="F328" s="14">
        <v>47.25</v>
      </c>
      <c r="G328" s="14">
        <v>44.95</v>
      </c>
      <c r="H328" s="14">
        <v>42.65</v>
      </c>
      <c r="I328" s="14"/>
      <c r="J328" s="14">
        <v>47.58</v>
      </c>
      <c r="K328" s="14">
        <v>52.17</v>
      </c>
      <c r="L328" s="14">
        <v>59.61</v>
      </c>
      <c r="M328" s="54"/>
      <c r="N328" s="14">
        <v>51.129505313000003</v>
      </c>
      <c r="O328" s="31">
        <v>1.4222707743</v>
      </c>
      <c r="P328" s="31" t="s">
        <v>26</v>
      </c>
      <c r="Q328" s="17" t="s">
        <v>26</v>
      </c>
      <c r="R328" s="38" t="s">
        <v>950</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443</v>
      </c>
      <c r="D329" s="16" t="s">
        <v>444</v>
      </c>
      <c r="E329" s="16">
        <v>7</v>
      </c>
      <c r="F329" s="15" t="s">
        <v>119</v>
      </c>
      <c r="G329" s="15" t="s">
        <v>119</v>
      </c>
      <c r="H329" s="15" t="s">
        <v>119</v>
      </c>
      <c r="I329" s="14"/>
      <c r="J329" s="15" t="s">
        <v>119</v>
      </c>
      <c r="K329" s="15" t="s">
        <v>119</v>
      </c>
      <c r="L329" s="15" t="s">
        <v>119</v>
      </c>
      <c r="M329" s="54"/>
      <c r="N329" s="15" t="s">
        <v>119</v>
      </c>
      <c r="O329" s="15" t="s">
        <v>119</v>
      </c>
      <c r="P329" s="15" t="s">
        <v>119</v>
      </c>
      <c r="Q329" s="16" t="s">
        <v>119</v>
      </c>
      <c r="R329" s="37" t="s">
        <v>120</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445</v>
      </c>
      <c r="D330" s="17" t="s">
        <v>446</v>
      </c>
      <c r="E330" s="17">
        <v>9</v>
      </c>
      <c r="F330" s="14">
        <v>21</v>
      </c>
      <c r="G330" s="14">
        <v>19.510000000000002</v>
      </c>
      <c r="H330" s="14">
        <v>18.02</v>
      </c>
      <c r="I330" s="14"/>
      <c r="J330" s="14">
        <v>21.73</v>
      </c>
      <c r="K330" s="14">
        <v>24.7</v>
      </c>
      <c r="L330" s="14">
        <v>29.51</v>
      </c>
      <c r="M330" s="54"/>
      <c r="N330" s="14">
        <v>68.701581912999998</v>
      </c>
      <c r="O330" s="31">
        <v>38.455993814999999</v>
      </c>
      <c r="P330" s="31" t="s">
        <v>27</v>
      </c>
      <c r="Q330" s="17" t="s">
        <v>27</v>
      </c>
      <c r="R330" s="38" t="s">
        <v>951</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447</v>
      </c>
      <c r="D331" s="16" t="s">
        <v>448</v>
      </c>
      <c r="E331" s="16">
        <v>3</v>
      </c>
      <c r="F331" s="15">
        <v>20.56</v>
      </c>
      <c r="G331" s="15">
        <v>19.57</v>
      </c>
      <c r="H331" s="15">
        <v>18.579999999999998</v>
      </c>
      <c r="I331" s="14"/>
      <c r="J331" s="15">
        <v>21.17</v>
      </c>
      <c r="K331" s="15">
        <v>23.14</v>
      </c>
      <c r="L331" s="15">
        <v>26.34</v>
      </c>
      <c r="M331" s="54"/>
      <c r="N331" s="15">
        <v>27.808733148999998</v>
      </c>
      <c r="O331" s="15">
        <v>17.186095590000001</v>
      </c>
      <c r="P331" s="15" t="s">
        <v>27</v>
      </c>
      <c r="Q331" s="16" t="s">
        <v>26</v>
      </c>
      <c r="R331" s="37" t="s">
        <v>952</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449</v>
      </c>
      <c r="D332" s="17" t="s">
        <v>450</v>
      </c>
      <c r="E332" s="17">
        <v>0</v>
      </c>
      <c r="F332" s="14">
        <v>21.88</v>
      </c>
      <c r="G332" s="14">
        <v>20.58</v>
      </c>
      <c r="H332" s="14">
        <v>19.29</v>
      </c>
      <c r="I332" s="14"/>
      <c r="J332" s="14">
        <v>22.12</v>
      </c>
      <c r="K332" s="14">
        <v>24.7</v>
      </c>
      <c r="L332" s="14">
        <v>28.88</v>
      </c>
      <c r="M332" s="54"/>
      <c r="N332" s="14">
        <v>46.147575680999999</v>
      </c>
      <c r="O332" s="31">
        <v>26.83610857</v>
      </c>
      <c r="P332" s="31" t="s">
        <v>26</v>
      </c>
      <c r="Q332" s="17" t="s">
        <v>26</v>
      </c>
      <c r="R332" s="38" t="s">
        <v>953</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582</v>
      </c>
      <c r="D333" s="16" t="s">
        <v>583</v>
      </c>
      <c r="E333" s="16">
        <v>4</v>
      </c>
      <c r="F333" s="15">
        <v>59.04</v>
      </c>
      <c r="G333" s="15">
        <v>52.81</v>
      </c>
      <c r="H333" s="15">
        <v>46.58</v>
      </c>
      <c r="I333" s="14"/>
      <c r="J333" s="15">
        <v>60.47</v>
      </c>
      <c r="K333" s="15">
        <v>72.92</v>
      </c>
      <c r="L333" s="15">
        <v>93.08</v>
      </c>
      <c r="M333" s="54"/>
      <c r="N333" s="15">
        <v>44.811852743000003</v>
      </c>
      <c r="O333" s="15">
        <v>5.5667279033000003</v>
      </c>
      <c r="P333" s="15" t="s">
        <v>27</v>
      </c>
      <c r="Q333" s="16" t="s">
        <v>26</v>
      </c>
      <c r="R333" s="37" t="s">
        <v>954</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626</v>
      </c>
      <c r="D334" s="17" t="s">
        <v>627</v>
      </c>
      <c r="E334" s="17">
        <v>3</v>
      </c>
      <c r="F334" s="14">
        <v>28.51</v>
      </c>
      <c r="G334" s="14">
        <v>26.69</v>
      </c>
      <c r="H334" s="14">
        <v>24.88</v>
      </c>
      <c r="I334" s="14"/>
      <c r="J334" s="14">
        <v>29.83</v>
      </c>
      <c r="K334" s="14">
        <v>33.450000000000003</v>
      </c>
      <c r="L334" s="14">
        <v>39.32</v>
      </c>
      <c r="M334" s="54"/>
      <c r="N334" s="14">
        <v>24.278549578</v>
      </c>
      <c r="O334" s="31">
        <v>2.7298654052</v>
      </c>
      <c r="P334" s="31" t="s">
        <v>27</v>
      </c>
      <c r="Q334" s="17" t="s">
        <v>26</v>
      </c>
      <c r="R334" s="38" t="s">
        <v>955</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65,72 pode buscar suportes 63,01 ou 60,3. Teria sinal de repique altista fechando acima dos 67,37 mirando resistências em 74,49 ou 79,9. O IFR sobrevendido alerta para recuperações se superar 67,37</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2026-10-15T22:52:36Z</cp:lastPrinted>
  <dcterms:created xsi:type="dcterms:W3CDTF">2020-05-21T15:06:06Z</dcterms:created>
  <dcterms:modified xsi:type="dcterms:W3CDTF">2026-10-16T22:42:38Z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