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ODELOS GIBA\"/>
    </mc:Choice>
  </mc:AlternateContent>
  <xr:revisionPtr revIDLastSave="0" documentId="8_{E2E70AC9-80B1-4FED-9422-AF3F6AEFC4E7}" xr6:coauthVersionLast="47" xr6:coauthVersionMax="47" xr10:uidLastSave="{00000000-0000-0000-0000-000000000000}"/>
  <bookViews>
    <workbookView xWindow="90" yWindow="-21720" windowWidth="51840" windowHeight="2112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<sst xmlns="http://schemas.openxmlformats.org/spreadsheetml/2006/main" count="1346" uniqueCount="937">
  <si>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</si>
  <si>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</si>
  <si>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</si>
  <si>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</si>
  <si>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</si>
  <si>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</si>
  <si>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</si>
  <si>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</si>
  <si>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</si>
  <si>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</si>
  <si>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</si>
  <si>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</si>
  <si>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</si>
  <si>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</si>
  <si>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</si>
  <si>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</si>
  <si>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</si>
  <si>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</si>
  <si>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</si>
  <si>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</si>
  <si>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</si>
  <si>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</si>
  <si>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</si>
  <si>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</si>
  <si>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</si>
  <si>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</si>
  <si>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</si>
  <si>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</si>
  <si>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</si>
  <si>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</si>
  <si>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</si>
  <si>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</si>
  <si>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</si>
  <si>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</si>
  <si>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</si>
  <si>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</si>
  <si>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</si>
  <si>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</si>
  <si>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</si>
  <si>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</si>
  <si>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</si>
  <si>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</si>
  <si>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</si>
  <si>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</si>
  <si>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</si>
  <si>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</si>
  <si>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</si>
  <si>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</si>
  <si>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</si>
  <si>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</si>
  <si>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</si>
  <si>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</si>
  <si>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</si>
  <si>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</si>
  <si>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</si>
  <si>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</si>
  <si>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</si>
  <si>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</si>
  <si>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</si>
  <si>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</si>
  <si>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</si>
  <si>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</si>
  <si>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</si>
  <si>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</si>
  <si>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</si>
  <si>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</si>
  <si>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</si>
  <si>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</si>
  <si>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</si>
  <si>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</si>
  <si>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</si>
  <si>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</si>
  <si>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</si>
  <si>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</si>
  <si>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</si>
  <si>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</si>
  <si>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</si>
  <si>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</si>
  <si>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</si>
  <si>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</si>
  <si>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</si>
  <si>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</si>
  <si>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</si>
  <si>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</si>
  <si>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</si>
  <si>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</si>
  <si>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</si>
  <si>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</si>
  <si>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</si>
  <si>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</si>
  <si>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</si>
  <si>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</si>
  <si>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</si>
  <si>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</si>
  <si>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</si>
  <si>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</si>
  <si>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</si>
  <si>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</si>
  <si>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</si>
  <si>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</si>
  <si>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</si>
  <si>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</si>
  <si>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</si>
  <si>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</si>
  <si>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</si>
  <si>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</si>
  <si>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</si>
  <si>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</si>
  <si>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</si>
  <si>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</si>
  <si>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</si>
  <si>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</si>
  <si>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</si>
  <si>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</si>
  <si>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</si>
  <si>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</si>
  <si>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</si>
  <si>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</si>
  <si>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</si>
  <si>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</si>
  <si>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</si>
  <si>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</si>
  <si>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</si>
  <si>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</si>
  <si>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</si>
  <si>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</si>
  <si>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</si>
  <si>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</si>
  <si>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</si>
  <si>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</si>
  <si>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</si>
  <si>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</si>
  <si>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</si>
  <si>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</si>
  <si>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</si>
  <si>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</si>
  <si>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</si>
  <si>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</si>
  <si>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</si>
  <si>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</si>
  <si>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</si>
  <si>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</si>
  <si>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</si>
  <si>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</si>
  <si>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</si>
  <si>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</si>
  <si>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</si>
  <si>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</si>
  <si>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</si>
  <si>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</si>
  <si>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</si>
  <si>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</si>
  <si>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</si>
  <si>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</si>
  <si>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</si>
  <si>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</si>
  <si>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</si>
  <si>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</si>
  <si>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</si>
  <si>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</si>
  <si>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</si>
  <si>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</si>
  <si>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</si>
  <si>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</si>
  <si>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</si>
  <si>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</si>
  <si>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</si>
  <si>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</si>
  <si>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</si>
  <si>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</si>
  <si>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</si>
  <si>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</si>
  <si>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</si>
  <si>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</si>
  <si>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</si>
  <si>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</si>
  <si>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</si>
  <si>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</si>
  <si>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</si>
  <si>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</si>
  <si>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</si>
  <si>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</si>
  <si>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</si>
  <si>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</si>
  <si>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</si>
  <si>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</si>
  <si>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</si>
  <si>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</si>
  <si>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</si>
  <si>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</si>
  <si>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</si>
  <si>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</si>
  <si>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</si>
  <si>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</si>
  <si>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</si>
  <si>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</si>
  <si>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</si>
  <si>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</si>
  <si>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</si>
  <si>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</si>
  <si>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</si>
  <si>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</si>
  <si>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</si>
  <si>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</si>
  <si>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</si>
  <si>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</si>
  <si>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</si>
  <si>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</si>
  <si>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</si>
  <si>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</si>
  <si>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</si>
  <si>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</si>
  <si>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</si>
  <si>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</si>
  <si>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</si>
  <si>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</si>
  <si>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</si>
  <si>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</si>
  <si>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</si>
  <si>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</si>
  <si>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</si>
  <si>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</si>
  <si>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</si>
  <si>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</si>
  <si>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</si>
  <si>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</si>
  <si>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</si>
  <si>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</si>
  <si>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</si>
  <si>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</si>
  <si>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</si>
  <si>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</si>
  <si>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</si>
  <si>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</si>
  <si>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</si>
  <si>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</si>
  <si>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</si>
  <si>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</si>
  <si>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</si>
  <si>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</si>
  <si>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</si>
  <si>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</si>
  <si>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</si>
  <si>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</si>
  <si>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</si>
  <si>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</si>
  <si>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</si>
  <si>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</si>
  <si>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</si>
  <si>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</si>
  <si>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</si>
  <si>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</si>
  <si>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</si>
  <si>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</si>
  <si>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</si>
  <si>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</si>
  <si>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</si>
  <si>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</si>
  <si>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</si>
  <si>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</si>
  <si>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</si>
  <si>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</si>
  <si>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</si>
  <si>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</si>
  <si>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</si>
  <si>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</si>
  <si>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</si>
  <si>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</si>
  <si>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</si>
  <si>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</si>
  <si>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</si>
  <si>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</si>
  <si>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</si>
  <si>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</si>
  <si>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</si>
  <si>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</si>
  <si>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</si>
  <si>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</si>
  <si>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</si>
  <si>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</si>
  <si>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</si>
  <si>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</si>
  <si>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</si>
  <si>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</si>
  <si>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</si>
  <si>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</si>
  <si>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</si>
  <si>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</si>
  <si>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</si>
  <si>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</si>
  <si>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</si>
  <si>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</si>
  <si>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</si>
  <si>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</si>
  <si>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</si>
  <si>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</si>
  <si>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</si>
  <si>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</si>
  <si>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ORVR3</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</si>
  <si>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</si>
  <si>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</si>
  <si>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</si>
  <si>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</si>
  <si>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</si>
  <si>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</si>
  <si>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</si>
  <si>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</si>
  <si>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</si>
  <si>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</si>
  <si>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</si>
  <si>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</si>
  <si>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</si>
  <si>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</si>
  <si>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</si>
  <si>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</si>
  <si>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</si>
  <si>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</si>
  <si>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</si>
  <si>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</si>
  <si>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</si>
  <si>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</si>
  <si>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</si>
  <si>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</si>
  <si>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</si>
  <si>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</si>
  <si>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</si>
  <si>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</si>
  <si>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</si>
  <si>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</si>
  <si>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</si>
  <si>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</si>
  <si>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</si>
  <si>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</si>
  <si>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</si>
  <si>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</si>
  <si>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</si>
  <si>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</si>
  <si>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</si>
  <si>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</si>
  <si>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</si>
  <si>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</si>
  <si>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</si>
  <si>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</si>
  <si>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</si>
  <si>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</si>
  <si>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</si>
  <si>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</si>
  <si>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</si>
  <si>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</si>
  <si>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</si>
  <si>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</si>
  <si>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</si>
  <si>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</si>
  <si>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</si>
  <si>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</si>
  <si>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</si>
  <si>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</si>
  <si>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</si>
  <si>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</si>
  <si>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</si>
  <si>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</si>
  <si>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</si>
  <si>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</si>
  <si>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</si>
  <si>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</si>
  <si>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</si>
  <si>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</si>
  <si>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</si>
  <si>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</si>
  <si>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</si>
  <si>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</si>
  <si>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</si>
  <si>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</si>
  <si>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</si>
  <si>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</si>
  <si>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</si>
  <si>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</si>
  <si>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</si>
  <si>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</si>
  <si>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</si>
  <si>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</si>
  <si>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</si>
  <si>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</si>
  <si>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</si>
  <si>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</si>
  <si>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</si>
  <si>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</si>
  <si>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</si>
  <si>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</si>
  <si>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</si>
  <si>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</si>
  <si>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</si>
  <si>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</si>
  <si>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</si>
  <si>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</si>
  <si>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</si>
  <si>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</si>
  <si>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</si>
  <si>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</si>
  <si>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</si>
  <si>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</si>
  <si>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</si>
  <si>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</si>
  <si>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</si>
  <si>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</si>
  <si>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</si>
  <si>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</si>
  <si>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</si>
  <si>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</si>
  <si>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</si>
  <si>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</si>
  <si>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</si>
  <si>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</si>
  <si>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</si>
  <si>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</si>
  <si>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</si>
  <si>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</si>
  <si>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</si>
  <si>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</si>
  <si>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</si>
  <si>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</si>
  <si>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</si>
  <si>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</si>
  <si>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</si>
  <si>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</si>
  <si>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</si>
  <si>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</si>
  <si>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</si>
  <si>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</si>
  <si>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</si>
  <si>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</si>
  <si>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</si>
  <si>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</si>
  <si>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</si>
  <si>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</si>
  <si>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</si>
  <si>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</si>
  <si>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</si>
  <si>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</si>
  <si>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</si>
  <si>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</si>
  <si>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</si>
  <si>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</si>
  <si>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</si>
  <si>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</si>
  <si>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</si>
  <si>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</si>
  <si>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</si>
  <si>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</si>
  <si>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</si>
  <si>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</si>
  <si>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</si>
  <si>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</si>
  <si>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</si>
  <si>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</si>
  <si>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</si>
  <si>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</si>
  <si>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</si>
  <si>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</si>
  <si>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</si>
  <si>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</si>
  <si>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</si>
  <si>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</si>
  <si>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</si>
  <si>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</si>
  <si>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</si>
  <si>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</si>
  <si>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</si>
  <si>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</si>
  <si>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</si>
  <si>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</si>
  <si>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</si>
  <si>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</si>
  <si>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</si>
  <si>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</si>
  <si>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</si>
  <si>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</si>
  <si>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</si>
  <si>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</si>
  <si>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</si>
  <si>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</si>
  <si>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</si>
  <si>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</si>
  <si>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</si>
  <si>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</si>
  <si>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</si>
  <si>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</si>
  <si>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</si>
  <si>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</si>
  <si>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</si>
  <si>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</si>
  <si>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</si>
  <si>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</si>
  <si>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Quero-Quero</t>
  </si>
  <si>
    <t>BB Etf Ibov</t>
  </si>
  <si>
    <t>BBOV11</t>
  </si>
  <si>
    <t>Eucatex</t>
  </si>
  <si>
    <t>EUCA4</t>
  </si>
  <si>
    <t>Hbr Realty</t>
  </si>
  <si>
    <t>HBRE3</t>
  </si>
  <si>
    <t>Melnick</t>
  </si>
  <si>
    <t>MELK3</t>
  </si>
  <si>
    <t>Pine</t>
  </si>
  <si>
    <t>Western Digital Corp</t>
  </si>
  <si>
    <t>W1DC34</t>
  </si>
  <si>
    <t>Pactual Ibov</t>
  </si>
  <si>
    <t>IBOB11</t>
  </si>
  <si>
    <t>Petrorio</t>
  </si>
  <si>
    <t>Qualcomm Inc</t>
  </si>
  <si>
    <t>QCOM34</t>
  </si>
  <si>
    <t>Romi</t>
  </si>
  <si>
    <t>ROMI3</t>
  </si>
  <si>
    <t>SAPR3</t>
  </si>
  <si>
    <t>The Goldman Sachs Group, Inc</t>
  </si>
  <si>
    <t>GSGI34</t>
  </si>
  <si>
    <t>Uber Technologies, Inc</t>
  </si>
  <si>
    <t>U1BE34</t>
  </si>
  <si>
    <t>Zscaler, Inc</t>
  </si>
  <si>
    <t>Z2SC34</t>
  </si>
  <si>
    <t>BTG Sphedge</t>
  </si>
  <si>
    <t>SPBZ11</t>
  </si>
  <si>
    <t>Btgteva Auvp</t>
  </si>
  <si>
    <t>AUVP11</t>
  </si>
  <si>
    <t>Investogps&amp;P</t>
  </si>
  <si>
    <t>GPUS11</t>
  </si>
  <si>
    <t>iShares MSCI South Korea Capped ETF</t>
  </si>
  <si>
    <t>BEWY39</t>
  </si>
  <si>
    <t>Pibb Ind Brasil 50</t>
  </si>
  <si>
    <t>PIBB11</t>
  </si>
  <si>
    <t>Allied</t>
  </si>
  <si>
    <t>ALLD3</t>
  </si>
  <si>
    <t>Bank Of America Corp</t>
  </si>
  <si>
    <t>BOAC34</t>
  </si>
  <si>
    <t>Coinbase Global, Inc</t>
  </si>
  <si>
    <t>C2OI34</t>
  </si>
  <si>
    <t>Helbor</t>
  </si>
  <si>
    <t>HBOR3</t>
  </si>
  <si>
    <t>Mater Dei</t>
  </si>
  <si>
    <t>MATD3</t>
  </si>
  <si>
    <t>Nike, Inc</t>
  </si>
  <si>
    <t>NIKE34</t>
  </si>
  <si>
    <t>Planoeplano</t>
  </si>
  <si>
    <t>SANB3</t>
  </si>
  <si>
    <t>Syn Prop Tec</t>
  </si>
  <si>
    <t>SYNE3</t>
  </si>
  <si>
    <t>Trisul</t>
  </si>
  <si>
    <t>TRIS3</t>
  </si>
  <si>
    <t>Etf BV Xbci</t>
  </si>
  <si>
    <t>XBCI11</t>
  </si>
  <si>
    <t>Investovwra</t>
  </si>
  <si>
    <t>VWRA11</t>
  </si>
  <si>
    <t>iShares 20 Year Treasury</t>
  </si>
  <si>
    <t>BTLT39</t>
  </si>
  <si>
    <t>It Now Divd</t>
  </si>
  <si>
    <t>DIVD11</t>
  </si>
  <si>
    <t>It Now Ifnc Fundo de Indice</t>
  </si>
  <si>
    <t>FIND11</t>
  </si>
  <si>
    <t>It Now Small</t>
  </si>
  <si>
    <t>SMAC11</t>
  </si>
  <si>
    <t>Nuibovlowvol</t>
  </si>
  <si>
    <t>LVOL11</t>
  </si>
  <si>
    <t>Trend SP Brl</t>
  </si>
  <si>
    <t>SPXH11</t>
  </si>
  <si>
    <t>Automob</t>
  </si>
  <si>
    <t>AMOB3</t>
  </si>
  <si>
    <t>BRAP3</t>
  </si>
  <si>
    <t>Caterpillar Inc</t>
  </si>
  <si>
    <t>CATP34</t>
  </si>
  <si>
    <t>Gafisa</t>
  </si>
  <si>
    <t>GFSA3</t>
  </si>
  <si>
    <t>Mercantil</t>
  </si>
  <si>
    <t>BMEB4</t>
  </si>
  <si>
    <t>Seagate Technology Holdings Plc</t>
  </si>
  <si>
    <t>S1TX34</t>
  </si>
  <si>
    <t>TAEE3</t>
  </si>
  <si>
    <t>Etf Brad Bov</t>
  </si>
  <si>
    <t>BOVB11</t>
  </si>
  <si>
    <t>Etf BV Spyi</t>
  </si>
  <si>
    <t>SPYI11</t>
  </si>
  <si>
    <t>iShares Semiconductor ETF</t>
  </si>
  <si>
    <t>BSOX39</t>
  </si>
  <si>
    <t>Pagseguro Digital Ltd.</t>
  </si>
  <si>
    <t>Profarma</t>
  </si>
  <si>
    <t>Visa Inc</t>
  </si>
  <si>
    <t>Ishares Ibrx Indice Brasil</t>
  </si>
  <si>
    <t>AZEV4</t>
  </si>
  <si>
    <t>PAGS34</t>
  </si>
  <si>
    <t>PFRM3</t>
  </si>
  <si>
    <t>VISA34</t>
  </si>
  <si>
    <t>BRAX11</t>
  </si>
  <si>
    <t>Trend Acwi</t>
  </si>
  <si>
    <t>ACWI11</t>
  </si>
  <si>
    <t>Trend Us Tec</t>
  </si>
  <si>
    <t>UTEC11</t>
  </si>
  <si>
    <t>Akamai Technologies, Inc</t>
  </si>
  <si>
    <t>A1KA34</t>
  </si>
  <si>
    <t>Celesc</t>
  </si>
  <si>
    <t>CLSC4</t>
  </si>
  <si>
    <t>Gen Digital Inc</t>
  </si>
  <si>
    <t>S1YM34</t>
  </si>
  <si>
    <t>Okta, Inc</t>
  </si>
  <si>
    <t>O1KT34</t>
  </si>
  <si>
    <t>P.Acucar-Cbd</t>
  </si>
  <si>
    <t>Global X Copper Miners</t>
  </si>
  <si>
    <t>BCPX39</t>
  </si>
  <si>
    <t>Global X Uranium</t>
  </si>
  <si>
    <t>BURA39</t>
  </si>
  <si>
    <t>Investo Usbd</t>
  </si>
  <si>
    <t>USDB11</t>
  </si>
  <si>
    <t>TTEN3 está em tendência de alta no curto prazo e acima de 15,91 projetaria de 19,8 a 26,1. Tem suportes em 11,63 e 9,68. O padrão de volume favorece a alta. O IFR sobrecomprado alerta realizações se perder 11,63.</t>
  </si>
  <si>
    <t>ABCB4 está em tendência de alta no curto prazo e acima de 29,2 projetaria de 33,58 a 40,67. Tem suportes em 28,06 e 25,86. O IFR sobrecomprado alerta realizações se perder 28,06.</t>
  </si>
  <si>
    <t>A1MD34 está em tendência de alta no curto prazo e acima de 421,75 projetaria de 513,98 a 663,23. Tem suportes em 395,8 e 349,68.</t>
  </si>
  <si>
    <t>A1KA34 está em tendência de baixa no curto prazo e abaixo de 43,42 projetaria de 36,18 a 28,95. Tem resistências em 44,5  e 58,96.</t>
  </si>
  <si>
    <t>BABA34 está em tendência de baixa no curto prazo e abaixo de 18,96 projetaria de 16,73 a 14,5. Tem resistências em 19,21  e 23,66. O IFR sobrevendido alerta para recuperações se superar 19,21</t>
  </si>
  <si>
    <t>ALLD3 está em tendência de alta no curto prazo e acima de 5,2 projetaria de 5,99 a 7,27. Tem suportes em 4,95 e 4,55. O padrão de volume favorece a alta. O IFR sobrecomprado alerta realizações se perder 4,95.</t>
  </si>
  <si>
    <t>ALOS3 está em tendência de alta no curto prazo e acima de 34,63 projetaria de 40,78 a 50,74. Tem suportes em 33,91 e 30,83. O padrão de volume favorece a alta. O IFR sobrecomprado alerta realizações se perder 33,91.</t>
  </si>
  <si>
    <t>ALPA4 está em tendência de alta no curto prazo e acima de 16,75 projetaria de 20,42 a 26,37. Tem suportes em 15,26 e 13,42.</t>
  </si>
  <si>
    <t>GOGL34 está em tendência de baixa no curto prazo e abaixo de 142,95 projetaria de 133,55 a 124,15. Tem resistências em 146,58  e 165,37.</t>
  </si>
  <si>
    <t>ALUP11 está em tendência de alta no curto prazo e acima de 38,69 projetaria de 43,68 a 51,77. Tem suportes em 37,2 e 34,7. O padrão de volume favorece a alta. O IFR sobrecomprado alerta realizações se perder 37,2.</t>
  </si>
  <si>
    <t>AMZO34 está em tendência de alta no curto prazo e acima de 72,85 projetaria de 82,02 a 96,86. Tem suportes em 63,22 e 58,63. O padrão de volume favorece a alta.</t>
  </si>
  <si>
    <t>ABEV3 está em tendência de alta no curto prazo e acima de 16,86 projetaria de 18,3 a 20,64. Tem suportes em 15,71 e 14,98.</t>
  </si>
  <si>
    <t>AMER3 está em tendência de alta no curto prazo e acima de 6,29 projetaria de 8,09 a 11,01. Tem suportes em 5,94 e 5,03.</t>
  </si>
  <si>
    <t>AAPL34 está em tendência de baixa no curto prazo e abaixo de 83,1 projetaria de 77,36 a 71,62. Tem resistências em 84,57  e 96,04.</t>
  </si>
  <si>
    <t>ARML3 está em tendência de alta no curto prazo e acima de 5,79 projetaria de 7,72 a 10,85. Tem suportes em 5,35 e 4,38. O padrão de volume favorece a alta. O IFR sobrecomprado alerta realizações se perder 5,35.</t>
  </si>
  <si>
    <t>ASML34 está em tendência de alta no curto prazo e acima de 190,3 projetaria de 219,53 a 266,84. Tem suportes em 161,22 e 146,6.</t>
  </si>
  <si>
    <t>ASAI3 está em tendência de alta no curto prazo e acima de 13,45 projetaria de 17,07 a 22,93. Tem suportes em 12 e 10,18.</t>
  </si>
  <si>
    <t>AURA33 está em tendência de baixa no curto prazo e abaixo de 135,49 projetaria de 111,13 a 86,77. Tem resistências em 140,93  e 189,64.</t>
  </si>
  <si>
    <t>AURE3 está em tendência de alta no curto prazo e acima de 15,9 projetaria de 19,55 a 25,47. Tem suportes em 15,12 e 13,29. O padrão de volume favorece a alta. O IFR sobrecomprado alerta realizações se perder 15,12.</t>
  </si>
  <si>
    <t>AMOB3 está em tendência de alta no curto prazo e acima de 15,19 projetaria de 18,03 a 22,63. Tem suportes em 13,33 e 11,9.</t>
  </si>
  <si>
    <t>AXIA3 está em tendência de alta no curto prazo e acima de 61,96 projetaria de 70,19 a 83,51. Tem suportes em 59,09 e 54,97. O padrão de volume favorece a alta.</t>
  </si>
  <si>
    <t>AXIA7 está em tendência de alta no curto prazo e acima de 62,35 projetaria de 71,21 a 85,55. Tem suportes em 59,25 e 54,81.</t>
  </si>
  <si>
    <t>AZEV3 está em tendência de baixa no curto prazo e abaixo de 7,04 projetaria de 2,78 a -1,46. Tem resistências em 7,7  e 16,2.</t>
  </si>
  <si>
    <t>AZEV4 está em tendência de alta no curto prazo e acima de 2,82 projetaria de 3,87 a 5,58. Tem suportes em 1,3 e 0,77. O padrão de volume favorece a alta.</t>
  </si>
  <si>
    <t>AZUL3 está em tendência de alta no curto prazo e acima de 25,75 projetaria de 32,07 a 42,3. Tem suportes em 18 e 14,83.</t>
  </si>
  <si>
    <t>AZZA3 está em tendência de alta no curto prazo e acima de 24,6 projetaria de 30,96 a 41,26. Tem suportes em 22,99 e 19,8. O padrão de volume favorece a alta. O IFR sobrecomprado alerta realizações se perder 22,99.</t>
  </si>
  <si>
    <t>B3SA3 está em tendência de alta no curto prazo e acima de 24,28 projetaria de 30,73 a 41,19. Tem suportes em 22,2 e 18,97. O IFR sobrecomprado alerta realizações se perder 22,2.</t>
  </si>
  <si>
    <t>BMGB4 está em tendência de alta no curto prazo e acima de 7,03 projetaria de 8,43 a 10,71. Tem suportes em 6,73 e 6,02. O IFR sobrecomprado alerta realizações se perder 6,73.</t>
  </si>
  <si>
    <t>BOAC34 está em tendência de baixa no curto prazo e abaixo de 66,07 projetaria de 60,32 a 54,57. Tem resistências em 67,3  e 78,79. O IFR sobrevendido alerta para recuperações se superar 67,3</t>
  </si>
  <si>
    <t>BRSR6 está em tendência de alta no curto prazo e acima de 17,97 projetaria de 21,14 a 26,28. Tem suportes em 17 e 15,41. O padrão de volume favorece a alta. O IFR sobrecomprado alerta realizações se perder 17.</t>
  </si>
  <si>
    <t>BBSE3 está em tendência de alta no curto prazo e acima de 42,98 projetaria de 48,99 a 58,72. Tem suportes em 39,93 e 36,92.</t>
  </si>
  <si>
    <t>BMOB3 está em tendência de alta no curto prazo e acima de 31,28 projetaria de 37,01 a 46,28. Tem suportes em 30,35 e 27,48. O padrão de volume favorece a alta. O IFR sobrecomprado alerta realizações se perder 30,35.</t>
  </si>
  <si>
    <t>BERK34 está em tendência de baixa no curto prazo e abaixo de 125,84 projetaria de 121,09 a 116,35. Tem resistências em 127,14  e 136,62.</t>
  </si>
  <si>
    <t>BLAU3 está em tendência de alta no curto prazo e acima de 12,15 projetaria de 14,57 a 18,5. Tem suportes em 11,86 e 10,64. O padrão de volume favorece a alta. O IFR sobrecomprado alerta realizações se perder 11,86.</t>
  </si>
  <si>
    <t>SOJA3 está em tendência de alta no curto prazo e acima de 8,56 projetaria de 10,8 a 14,43. Tem suportes em 7,93 e 6,8. O padrão de volume favorece a alta. O IFR sobrecomprado alerta realizações se perder 7,93.</t>
  </si>
  <si>
    <t>BRBI11 está em tendência de alta no curto prazo e acima de 17,92 projetaria de 21,75 a 27,96. Tem suportes em 16,53 e 14,61. O padrão de volume favorece a alta. O IFR sobrecomprado alerta realizações se perder 16,53.</t>
  </si>
  <si>
    <t>BBDC3 está em tendência de alta no curto prazo e acima de 20,24 projetaria de 24,2 a 30,61. Tem suportes em 19,19 e 17,2. O IFR sobrecomprado alerta realizações se perder 19,19.</t>
  </si>
  <si>
    <t>BBDC4 está em tendência de alta no curto prazo e acima de 23 projetaria de 27,54 a 34,89. Tem suportes em 21,91 e 19,63. O IFR sobrecomprado alerta realizações se perder 21,91.</t>
  </si>
  <si>
    <t>BRAP3 está em tendência de alta no curto prazo e acima de 19,86 projetaria de 21,25 a 23,51. Tem suportes em 18,27 e 17,57. O padrão de volume favorece a alta.</t>
  </si>
  <si>
    <t>BRAP4 está em tendência de baixa no curto prazo e abaixo de 20,7 projetaria de 19,61 a 18,52. Tem resistências em 21,26  e 23,43.</t>
  </si>
  <si>
    <t>SAUD3 está em tendência de alta no curto prazo e acima de 16,19 projetaria de 18,71 a 22,79. Tem suportes em 15,29 e 14,02.</t>
  </si>
  <si>
    <t>BBAS3 está em tendência de alta no curto prazo e acima de 27,19 projetaria de 33,07 a 42,58. Tem suportes em 24,1 e 21,15.</t>
  </si>
  <si>
    <t>AGRO3 está em tendência de alta no curto prazo e acima de 19,84 projetaria de 21,34 a 23,77. Tem suportes em 18,37 e 17,61. O padrão de volume favorece a alta.</t>
  </si>
  <si>
    <t>BRKM5 está em tendência de baixa no curto prazo e abaixo de 4,04 projetaria de 1,94 a -0,15. Tem resistências em 4,3  e 8,49.</t>
  </si>
  <si>
    <t>BRAV3 está em tendência de alta no curto prazo e acima de 21,5 projetaria de 24,29 a 28,82. Tem suportes em 19,4 e 18. O padrão de volume favorece a alta. O IFR sobrecomprado alerta realizações se perder 19,4.</t>
  </si>
  <si>
    <t>AVGO34 está em tendência de alta no curto prazo e acima de 32,18 projetaria de 36,74 a 44,13. Tem suportes em 26,3 e 24,01. O padrão de volume favorece a alta.</t>
  </si>
  <si>
    <t>BPAC11 está em tendência de alta no curto prazo e acima de 84,59 projetaria de 107,18 a 143,74. Tem suportes em 76,57 e 65,27. O IFR sobrecomprado alerta realizações se perder 76,57.</t>
  </si>
  <si>
    <t>CXSE3 está em tendência de alta no curto prazo e acima de 22,14 projetaria de 25,26 a 30,32. Tem suportes em 20,59 e 19,02. O padrão de volume favorece a alta.</t>
  </si>
  <si>
    <t>CAML3 está em tendência de alta no curto prazo e acima de 6,94 projetaria de 8,73 a 11,63. Tem suportes em 6,5 e 5,6. O padrão de volume favorece a alta. O IFR sobrecomprado alerta realizações se perder 6,5.</t>
  </si>
  <si>
    <t>BHIA3 está em tendência de alta no curto prazo e acima de 1,7 projetaria de 2,57 a 3,98. Tem suportes em 1,4 e 0,96. O IFR sobrecomprado alerta realizações se perder 1,4.</t>
  </si>
  <si>
    <t>CATP34 está em tendência de baixa no curto prazo e abaixo de 252,25 projetaria de 219,46 a 186,67. Tem resistências em 266,39  e 331,96.</t>
  </si>
  <si>
    <t>CBAV3 está em tendência de baixa no curto prazo e abaixo de 11,23 projetaria de 11,03 a 10,83. Tem resistências em 11,28  e 11,67.</t>
  </si>
  <si>
    <t>CEAB3 está em tendência de alta no curto prazo e acima de 13,06 projetaria de 16,68 a 22,55. Tem suportes em 12,43 e 10,61. O IFR sobrecomprado alerta realizações se perder 12,43.</t>
  </si>
  <si>
    <t>CLSC4 está em tendência de alta no curto prazo e acima de 197,01 projetaria de 239,52 a 308,32. Tem suportes em 185 e 163,74. O IFR sobrecomprado alerta realizações se perder 185.</t>
  </si>
  <si>
    <t>CMIG3 está em tendência de alta no curto prazo e acima de 18,62 projetaria de 21,12 a 25,17. Tem suportes em 17,72 e 16,46.</t>
  </si>
  <si>
    <t>CMIG4 está em tendência de alta no curto prazo e acima de 12,33 projetaria de 13,88 a 16,4. Tem suportes em 11,82 e 11,04. O IFR sobrecomprado alerta realizações se perder 11,82.</t>
  </si>
  <si>
    <t>N2ET34 está em tendência de baixa no curto prazo e abaixo de 95,5 projetaria de 81,62 a 67,75. Tem resistências em 98,65  e 126,39.</t>
  </si>
  <si>
    <t>COCA34 está em tendência de baixa no curto prazo e abaixo de 71,6 projetaria de 67,31 a 63,03. Tem resistências em 72,5  e 81,06. O IFR sobrevendido alerta para recuperações se superar 72,5</t>
  </si>
  <si>
    <t>COGN3 está em tendência de alta no curto prazo e acima de 2,94 projetaria de 3,52 a 4,47. Tem suportes em 2,83 e 2,53. O padrão de volume favorece a alta. O IFR sobrecomprado alerta realizações se perder 2,83.</t>
  </si>
  <si>
    <t>C2OI34 está em tendência de baixa no curto prazo e abaixo de 35,46 projetaria de 31,16 a 26,87. Tem resistências em 36,09  e 44,67.</t>
  </si>
  <si>
    <t>PASS3 está em tendência de alta no curto prazo e acima de 35,03 projetaria de 44,04 a 58,63. Tem suportes em 26,36 e 21,85. O padrão de volume favorece a alta. O IFR sobrecomprado alerta realizações se perder 26,36.</t>
  </si>
  <si>
    <t>CSMG3 está em tendência de alta no curto prazo e acima de 67,51 projetaria de 76,62 a 91,38. Tem suportes em 61 e 56,44. O padrão de volume favorece a alta. O IFR sobrecomprado alerta realizações se perder 61.</t>
  </si>
  <si>
    <t>CPLE3 está em tendência de alta no curto prazo e acima de 18 projetaria de 20,83 a 25,42. Tem suportes em 17,26 e 15,84. O padrão de volume favorece a alta. O IFR sobrecomprado alerta realizações se perder 17,26.</t>
  </si>
  <si>
    <t>CSAN3 está em tendência de alta no curto prazo e acima de 5,43 projetaria de 6,87 a 9,21. Tem suportes em 4,9 e 4,17. O padrão de volume favorece a alta. O IFR sobrecomprado alerta realizações se perder 4,9.</t>
  </si>
  <si>
    <t>CPFE3 está em tendência de alta no curto prazo e acima de 52,3 projetaria de 59,75 a 71,81. Tem suportes em 49,63 e 45,9. O IFR sobrecomprado alerta realizações se perder 49,63.</t>
  </si>
  <si>
    <t>C2RW34 está em tendência de alta no curto prazo e acima de 64,97 projetaria de 82,56 a 111,04. Tem suportes em 60,17 e 51,37.</t>
  </si>
  <si>
    <t>CSED3 está em tendência de alta no curto prazo e acima de 6,82 projetaria de 8,93 a 12,36. Tem suportes em 6,57 e 5,51. O IFR sobrecomprado alerta realizações se perder 6,57.</t>
  </si>
  <si>
    <t>CMIN3 está em tendência de baixa no curto prazo e abaixo de 4,88 projetaria de 3,95 a 3,03. Tem resistências em 5,01  e 6,85.</t>
  </si>
  <si>
    <t>CURY3 está em tendência de alta no curto prazo e acima de 35,22 projetaria de 40,52 a 49,12. Tem suportes em 30,43 e 27,77. O padrão de volume favorece a alta. O IFR sobrecomprado alerta realizações se perder 30,43.</t>
  </si>
  <si>
    <t>CVCB3 está em tendência de alta no curto prazo e acima de 1,94 projetaria de 2,48 a 3,36. Tem suportes em 1,6 e 1,32.</t>
  </si>
  <si>
    <t>CYRE3 está em tendência de alta no curto prazo e acima de 35,32 projetaria de 44,93 a 60,49. Tem suportes em 32,95 e 28,14. O IFR sobrecomprado alerta realizações se perder 32,95.</t>
  </si>
  <si>
    <t>CYRE4 está em tendência de alta no curto prazo e acima de 33,12 projetaria de 42,37 a 57,35. Tem suportes em 31,38 e 26,75. O IFR sobrecomprado alerta realizações se perder 31,38.</t>
  </si>
  <si>
    <t>DASA3 está em tendência de alta no curto prazo e acima de 4,96 projetaria de 6,78 a 9,74. Tem suportes em 4,36 e 3,44. O padrão de volume favorece a alta. O IFR sobrecomprado alerta realizações se perder 4,36.</t>
  </si>
  <si>
    <t>D1EL34 está em tendência de alta no curto prazo e acima de 122,66 projetaria de 152,97 a 202,03. Tem suportes em 112,38 e 97,22.</t>
  </si>
  <si>
    <t>DESK3 está em tendência de alta no curto prazo e acima de 19,73 projetaria de 21,34 a 23,96. Tem suportes em 19,21 e 18,4.</t>
  </si>
  <si>
    <t>DXCO3 está em tendência de alta no curto prazo e acima de 7,18 projetaria de 8,81 a 11,46. Tem suportes em 6,79 e 5,97. O padrão de volume favorece a alta. O IFR sobrecomprado alerta realizações se perder 6,79.</t>
  </si>
  <si>
    <t>PNVL3 está em tendência de alta no curto prazo e acima de 15 projetaria de 17,96 a 22,76. Tem suportes em 14,36 e 12,87. O padrão de volume favorece a alta. O IFR sobrecomprado alerta realizações se perder 14,36.</t>
  </si>
  <si>
    <t>DIRR3 está em tendência de alta no curto prazo e acima de 14,42 projetaria de 17,42 a 22,28. Tem suportes em 11,26 e 9,75. O padrão de volume favorece a alta. O IFR sobrecomprado alerta realizações se perder 11,26.</t>
  </si>
  <si>
    <t>ECOR3 está em tendência de alta no curto prazo e acima de 13,5 projetaria de 18,23 a 25,89. Tem suportes em 12,83 e 10,46. O IFR sobrecomprado alerta realizações se perder 12,83.</t>
  </si>
  <si>
    <t>LILY34 está em tendência de alta no curto prazo e acima de 223,07 projetaria de 245,94 a 282,97. Tem suportes em 193,98 e 182,54. O padrão de volume favorece a alta.</t>
  </si>
  <si>
    <t>EMBJ3 está em tendência de baixa no curto prazo e abaixo de 89,2 projetaria de 78,72 a 68,25. Tem resistências em 94,7  e 115,64. O IFR sobrevendido alerta para recuperações se superar 94,7</t>
  </si>
  <si>
    <t>ENGI11 está em tendência de alta no curto prazo e acima de 65,94 projetaria de 80,5 a 104,06. Tem suportes em 63,88 e 56,59. O padrão de volume favorece a alta. O IFR sobrecomprado alerta realizações se perder 63,88.</t>
  </si>
  <si>
    <t>ENEV3 está em tendência de alta no curto prazo e acima de 31,69 projetaria de 36,71 a 44,84. Tem suportes em 29,97 e 27,45. O padrão de volume favorece a alta. O IFR sobrecomprado alerta realizações se perder 29,97.</t>
  </si>
  <si>
    <t>EGIE3 está em tendência de alta no curto prazo e acima de 35,23 projetaria de 40,44 a 48,88. Tem suportes em 31,26 e 28,65.</t>
  </si>
  <si>
    <t>EQTL3 está em tendência de alta no curto prazo e acima de 49,6 projetaria de 59,48 a 75,47. Tem suportes em 48 e 43,05. O padrão de volume favorece a alta. O IFR sobrecomprado alerta realizações se perder 48.</t>
  </si>
  <si>
    <t>EUCA4 está em tendência de alta no curto prazo e acima de 27,45 projetaria de 32,65 a 41,07. Tem suportes em 23,93 e 21,32. O padrão de volume favorece a alta. O IFR sobrecomprado alerta realizações se perder 23,93.</t>
  </si>
  <si>
    <t>EVEN3 está em tendência de alta no curto prazo e acima de 5,98 projetaria de 7,24 a 9,28. Tem suportes em 5,4 e 4,76. O padrão de volume favorece a alta. O IFR sobrecomprado alerta realizações se perder 5,4.</t>
  </si>
  <si>
    <t>EZTC3 está em tendência de alta no curto prazo e acima de 18,25 projetaria de 23,29 a 31,47. Tem suportes em 17,47 e 14,94. O padrão de volume favorece a alta. O IFR sobrecomprado alerta realizações se perder 17,47.</t>
  </si>
  <si>
    <t>FESA4 está em tendência de alta no curto prazo e acima de 6,4 projetaria de 7,41 a 9,06. Tem suportes em 5,91 e 5,4. O padrão de volume favorece a alta. O IFR sobrecomprado alerta realizações se perder 5,91.</t>
  </si>
  <si>
    <t>FLRY3 está em tendência de alta no curto prazo e acima de 26,07 projetaria de 33,52 a 45,59. Tem suportes em 25,31 e 21,58. O padrão de volume favorece a alta. O IFR sobrecomprado alerta realizações se perder 25,31.</t>
  </si>
  <si>
    <t>F1TN34 está em tendência de alta no curto prazo e acima de 81,99 projetaria de 96,98 a 121,25. Tem suportes em 78,77 e 71,27. O padrão de volume favorece a alta. O IFR sobrecomprado alerta realizações se perder 78,77.</t>
  </si>
  <si>
    <t>FRAS3 está em tendência de alta no curto prazo e acima de 26,45 projetaria de 31,12 a 38,7. Tem suportes em 25,81 e 23,47. O padrão de volume favorece a alta. O IFR sobrecomprado alerta realizações se perder 25,81.</t>
  </si>
  <si>
    <t>Freeport-Mcmoran Inc</t>
  </si>
  <si>
    <t>FCXO34</t>
  </si>
  <si>
    <t>FCXO34 está em tendência de baixa no curto prazo e abaixo de 117,93 projetaria de 105,18 a 92,43. Tem resistências em 120,53  e 146,02.</t>
  </si>
  <si>
    <t>GFSA3 está em tendência de alta no curto prazo e acima de 1,52 projetaria de 2,33 a 3,65. Tem suportes em 0,37 e -0,03. O IFR sobrecomprado alerta realizações se perder 0,37.</t>
  </si>
  <si>
    <t>S1YM34 está em tendência de baixa no curto prazo e abaixo de 112,28 projetaria de 95,45 a 78,62. Tem resistências em 112,28  e 145,93. O IFR sobrevendido alerta para recuperações se superar 112,28</t>
  </si>
  <si>
    <t>GGBR4 está em tendência de baixa no curto prazo e abaixo de 24,93 projetaria de 22,81 a 20,69. Tem resistências em 25,49  e 29,72.</t>
  </si>
  <si>
    <t>GOAU4 está em tendência de alta no curto prazo e acima de 12,23 projetaria de 14,26 a 17,54. Tem suportes em 11,32 e 10,3.</t>
  </si>
  <si>
    <t>GGPS3 está em tendência de alta no curto prazo e acima de 16,54 projetaria de 20,05 a 25,73. Tem suportes em 15,44 e 13,68. O padrão de volume favorece a alta. O IFR sobrecomprado alerta realizações se perder 15,44.</t>
  </si>
  <si>
    <t>GRND3 está em tendência de alta no curto prazo e acima de 4,38 projetaria de 5,02 a 6,06. Tem suportes em 4,26 e 3,93. O IFR sobrecomprado alerta realizações se perder 4,26.</t>
  </si>
  <si>
    <t>GMAT3 está em tendência de alta no curto prazo e acima de 5,58 projetaria de 6,9 a 9,05. Tem suportes em 5,02 e 4,35.</t>
  </si>
  <si>
    <t>SBFG3 está em tendência de alta no curto prazo e acima de 11,08 projetaria de 13,29 a 16,87. Tem suportes em 9,77 e 8,66.</t>
  </si>
  <si>
    <t>HAPV3 está em tendência de alta no curto prazo e acima de 12,22 projetaria de 16,05 a 22,26. Tem suportes em 8,52 e 6,6. O IFR sobrecomprado alerta realizações se perder 8,52.</t>
  </si>
  <si>
    <t>HBRE3 está em tendência de alta no curto prazo e acima de 3,06 projetaria de 3,73 a 4,83. Tem suportes em 2,88 e 2,54. O padrão de volume favorece a alta. O IFR sobrecomprado alerta realizações se perder 2,88.</t>
  </si>
  <si>
    <t>HBOR3 está em tendência de alta no curto prazo e acima de 2,53 projetaria de 3,07 a 3,95. Tem suportes em 2,43 e 2,15. O padrão de volume favorece a alta. O IFR sobrecomprado alerta realizações se perder 2,43.</t>
  </si>
  <si>
    <t>HBSA3 está em tendência de alta no curto prazo e acima de 4,03 projetaria de 4,72 a 5,84. Tem suportes em 3,91 e 3,56. O padrão de volume favorece a alta. O IFR sobrecomprado alerta realizações se perder 3,91.</t>
  </si>
  <si>
    <t>HYPE3 está em tendência de alta no curto prazo e acima de 30 projetaria de 36,53 a 47,1. Tem suportes em 27,07 e 23,8. O padrão de volume favorece a alta. O IFR sobrecomprado alerta realizações se perder 27,07.</t>
  </si>
  <si>
    <t>IGTI11 está em tendência de alta no curto prazo e acima de 32 projetaria de 37,82 a 47,25. Tem suportes em 31,23 e 28,31. O IFR sobrecomprado alerta realizações se perder 31,23.</t>
  </si>
  <si>
    <t>ITLC34 está em tendência de baixa no curto prazo e abaixo de 92,5 projetaria de 76,2 a 59,91. Tem resistências em 95,86  e 128,44.</t>
  </si>
  <si>
    <t>INTB3 está em tendência de alta no curto prazo e acima de 18,08 projetaria de 21,79 a 27,8. Tem suportes em 17,17 e 15,31. O padrão de volume favorece a alta. O IFR sobrecomprado alerta realizações se perder 17,17.</t>
  </si>
  <si>
    <t>INBR32 está em tendência de alta no curto prazo e acima de 36,81 projetaria de 43,55 a 54,47. Tem suportes em 34,46 e 31,08. O padrão de volume favorece a alta. O IFR sobrecomprado alerta realizações se perder 34,46.</t>
  </si>
  <si>
    <t>MYPK3 está em tendência de alta no curto prazo e acima de 10,55 projetaria de 11,76 a 13,72. Tem suportes em 9,93 e 9,32. O padrão de volume favorece a alta. O IFR sobrecomprado alerta realizações se perder 9,93.</t>
  </si>
  <si>
    <t>RANI3 está em tendência de alta no curto prazo e acima de 8,6 projetaria de 9,27 a 10,35. Tem suportes em 7,98 e 7,64. O padrão de volume favorece a alta. O IFR sobrecomprado alerta realizações se perder 7,98.</t>
  </si>
  <si>
    <t>IRBR3 está em tendência de alta no curto prazo e acima de 67,33 projetaria de 78,88 a 97,57. Tem suportes em 65,5 e 59,72. O IFR sobrecomprado alerta realizações se perder 65,5.</t>
  </si>
  <si>
    <t>ISAE4 está em tendência de alta no curto prazo e acima de 30,45 projetaria de 33,74 a 39,07. Tem suportes em 29,23 e 27,58. O IFR sobrecomprado alerta realizações se perder 29,23.</t>
  </si>
  <si>
    <t>ITSA3 está em tendência de alta no curto prazo e acima de 16,6 projetaria de 19,2 a 23,43. Tem suportes em 15,94 e 14,63. O IFR sobrecomprado alerta realizações se perder 15,94.</t>
  </si>
  <si>
    <t>ITSA4 está em tendência de alta no curto prazo e acima de 16,63 projetaria de 19,43 a 23,96. Tem suportes em 15,95 e 14,54. O IFR sobrecomprado alerta realizações se perder 15,95.</t>
  </si>
  <si>
    <t>ITUB3 está em tendência de alta no curto prazo e acima de 55,43 projetaria de 65,36 a 81,43. Tem suportes em 53,15 e 48,18. O IFR sobrecomprado alerta realizações se perder 53,15.</t>
  </si>
  <si>
    <t>ITUB4 está em tendência de alta no curto prazo e acima de 50,85 projetaria de 59,21 a 72,74. Tem suportes em 48,92 e 44,73. O IFR sobrecomprado alerta realizações se perder 48,92.</t>
  </si>
  <si>
    <t>JALL3 está em tendência de alta no curto prazo e acima de 3 projetaria de 3,69 a 4,81. Tem suportes em 2,76 e 2,41. O padrão de volume favorece a alta. O IFR sobrecomprado alerta realizações se perder 2,76.</t>
  </si>
  <si>
    <t>JBSS32 está em tendência de alta no curto prazo e acima de 73,85 projetaria de 85,22 a 103,63. Tem suportes em 60,44 e 54,75. O padrão de volume favorece a alta.</t>
  </si>
  <si>
    <t>JHSF3 está em tendência de alta no curto prazo e acima de 13,18 projetaria de 15,38 a 18,94. Tem suportes em 12,61 e 11,5. O IFR sobrecomprado alerta realizações se perder 12,61.</t>
  </si>
  <si>
    <t>JPMC34 está em tendência de baixa no curto prazo e abaixo de 162,6 projetaria de 152,33 a 142,06. Tem resistências em 165,5  e 186,03. O IFR sobrevendido alerta para recuperações se superar 165,5</t>
  </si>
  <si>
    <t>JSLG3 está em tendência de alta no curto prazo e acima de 10,8 projetaria de 14,58 a 20,7. Tem suportes em 10,15 e 8,25. O padrão de volume favorece a alta. O IFR sobrecomprado alerta realizações se perder 10,15.</t>
  </si>
  <si>
    <t>KEPL3 está em tendência de alta no curto prazo e acima de 7,4 projetaria de 8,53 a 10,36. Tem suportes em 7,07 e 6,5. O padrão de volume favorece a alta. O IFR sobrecomprado alerta realizações se perder 7,07.</t>
  </si>
  <si>
    <t>KLBN3 está em tendência de baixa no curto prazo e abaixo de 3,73 projetaria de 3,46 a 3,19. Tem resistências em 3,81  e 4,34.</t>
  </si>
  <si>
    <t>KLBN4 está em tendência de baixa no curto prazo e abaixo de 3,66 projetaria de 3,47 a 3,28. Tem resistências em 3,71  e 4,08.</t>
  </si>
  <si>
    <t>KLBN11 está em tendência de baixa no curto prazo e abaixo de 18,33 projetaria de 17,31 a 16,29. Tem resistências em 18,6  e 20,63.</t>
  </si>
  <si>
    <t>LAVV3 está em tendência de alta no curto prazo e acima de 14,15 projetaria de 17,27 a 22,32. Tem suportes em 13,42 e 11,85. O padrão de volume favorece a alta. O IFR sobrecomprado alerta realizações se perder 13,42.</t>
  </si>
  <si>
    <t>LIGT3 está em tendência de alta no curto prazo e acima de 4,15 projetaria de 5,22 a 6,96. Tem suportes em 3,86 e 3,32. O IFR sobrecomprado alerta realizações se perder 3,86.</t>
  </si>
  <si>
    <t>RENT3 está em tendência de alta no curto prazo e acima de 52,03 projetaria de 64,85 a 85,6. Tem suportes em 49,78 e 43,36. O padrão de volume favorece a alta. O IFR sobrecomprado alerta realizações se perder 49,78.</t>
  </si>
  <si>
    <t>RENT4 está em tendência de alta no curto prazo e acima de 50,61 projetaria de 63,03 a 83,13. Tem suportes em 47,88 e 41,66. O IFR sobrecomprado alerta realizações se perder 47,88.</t>
  </si>
  <si>
    <t>LOGG3 está em tendência de alta no curto prazo e acima de 28,85 projetaria de 32,76 a 39,09. Tem suportes em 27,78 e 25,82. O padrão de volume favorece a alta. O IFR sobrecomprado alerta realizações se perder 27,78.</t>
  </si>
  <si>
    <t>LREN3 está em tendência de alta no curto prazo e acima de 15,46 projetaria de 18,67 a 23,88. Tem suportes em 13,33 e 11,72. O IFR sobrecomprado alerta realizações se perder 13,33.</t>
  </si>
  <si>
    <t>LWSA3 está em tendência de alta no curto prazo e acima de 5,08 projetaria de 6,06 a 7,65. Tem suportes em 4,86 e 4,36. O padrão de volume favorece a alta. O IFR sobrecomprado alerta realizações se perder 4,86.</t>
  </si>
  <si>
    <t>MDIA3 está em tendência de alta no curto prazo e acima de 19,06 projetaria de 20,94 a 23,99. Tem suportes em 18,01 e 17,06. O padrão de volume favorece a alta. O IFR sobrecomprado alerta realizações se perder 18,01.</t>
  </si>
  <si>
    <t>MGLU3 está em tendência de alta no curto prazo e acima de 10,08 projetaria de 13,98 a 20,3. Tem suportes em 9,2 e 7,24. O padrão de volume favorece a alta. O IFR sobrecomprado alerta realizações se perder 9,2.</t>
  </si>
  <si>
    <t>POMO3 está em tendência de alta no curto prazo e acima de 5,77 projetaria de 7,04 a 9,1. Tem suportes em 4,28 e 3,64. O padrão de volume favorece a alta. O IFR sobrecomprado alerta realizações se perder 4,28.</t>
  </si>
  <si>
    <t>POMO4 está em tendência de alta no curto prazo e acima de 5,92 projetaria de 7,15 a 9,14. Tem suportes em 4,63 e 4,01. O IFR sobrecomprado alerta realizações se perder 4,63.</t>
  </si>
  <si>
    <t>MBRF3 está em tendência de alta no curto prazo e acima de 19,61 projetaria de 22,77 a 27,89. Tem suportes em 17,62 e 16,03. O padrão de volume favorece a alta. O IFR sobrecomprado alerta realizações se perder 17,62.</t>
  </si>
  <si>
    <t>M2RV34 está em tendência de alta no curto prazo e acima de 171,11 projetaria de 225,1 a 312,47. Tem suportes em 140 e 113.</t>
  </si>
  <si>
    <t>MATD3 está em tendência de alta no curto prazo e acima de 6,3 projetaria de 7,39 a 9,16. Tem suportes em 5,92 e 5,37. O padrão de volume favorece a alta. O IFR sobrecomprado alerta realizações se perder 5,92.</t>
  </si>
  <si>
    <t>CASH3 está em tendência de baixa no curto prazo e abaixo de 4,86 projetaria de 4,11 a 3,37. Tem resistências em 5,31  e 6,79.</t>
  </si>
  <si>
    <t>MELK3 está em tendência de alta no curto prazo e acima de 3,38 projetaria de 3,81 a 4,51. Tem suportes em 3,29 e 3,07. O padrão de volume favorece a alta. O IFR sobrecomprado alerta realizações se perder 3,29.</t>
  </si>
  <si>
    <t>MELI34 está em tendência de alta no curto prazo e acima de 87,87 projetaria de 101,13 a 122,6. Tem suportes em 76,33 e 69,69.</t>
  </si>
  <si>
    <t>BMEB4 está em tendência de alta no curto prazo e acima de 79,2 projetaria de 95,26 a 121,25. Tem suportes em 69,6 e 61,56. O padrão de volume favorece a alta. O IFR sobrecomprado alerta realizações se perder 69,6.</t>
  </si>
  <si>
    <t>M1TA34 está em tendência de baixa no curto prazo e abaixo de 128,35 projetaria de 113,07 a 97,8. Tem resistências em 131,51  e 162,05.</t>
  </si>
  <si>
    <t>LEVE3 está em tendência de alta no curto prazo e acima de 37,46 projetaria de 41,42 a 47,84. Tem suportes em 36,08 e 34,09. O padrão de volume favorece a alta. O IFR sobrecomprado alerta realizações se perder 36,08.</t>
  </si>
  <si>
    <t>MUTC34 está em tendência de alta no curto prazo e acima de 1082,96 projetaria de 1362,17 a 1813,98. Tem suportes em 838,84 e 699,23. O padrão de volume favorece a alta.</t>
  </si>
  <si>
    <t>MSFT34 está em tendência de alta no curto prazo e acima de 113,7 projetaria de 137,42 a 175,82. Tem suportes em 109,12 e 97,25.</t>
  </si>
  <si>
    <t>MILS3 está em tendência de alta no curto prazo e acima de 16,31 projetaria de 17,12 a 18,44. Tem suportes em 16,02 e 15,61.</t>
  </si>
  <si>
    <t>BEEF3 está em tendência de alta no curto prazo e acima de 4,69 projetaria de 5,75 a 7,47. Tem suportes em 4,45 e 3,91. O padrão de volume favorece a alta. O IFR sobrecomprado alerta realizações se perder 4,45.</t>
  </si>
  <si>
    <t>MTRE3 está em tendência de alta no curto prazo e acima de 3,9 projetaria de 4,6 a 5,74. Tem suportes em 3,76 e 3,4. O IFR sobrecomprado alerta realizações se perder 3,76.</t>
  </si>
  <si>
    <t>M1RN34 está em tendência de alta no curto prazo e acima de 54,38 projetaria de 80,69 a 123,27. Tem suportes em 45,65 e 32,49. O padrão de volume favorece a alta.</t>
  </si>
  <si>
    <t>MOTV3 está em tendência de alta no curto prazo e acima de 20,19 projetaria de 24,67 a 31,92. Tem suportes em 19,55 e 17,3. O padrão de volume favorece a alta. O IFR sobrecomprado alerta realizações se perder 19,55.</t>
  </si>
  <si>
    <t>MDNE3 está em tendência de alta no curto prazo e acima de 30,98 projetaria de 36,19 a 44,63. Tem suportes em 29,59 e 26,98. O padrão de volume favorece a alta. O IFR sobrecomprado alerta realizações se perder 29,59.</t>
  </si>
  <si>
    <t>MOVI3 está em tendência de alta no curto prazo e acima de 15,38 projetaria de 20,9 a 29,84. Tem suportes em 14,36 e 11,59. O padrão de volume favorece a alta. O IFR sobrecomprado alerta realizações se perder 14,36.</t>
  </si>
  <si>
    <t>MRVE3 está em tendência de alta no curto prazo e acima de 6,69 projetaria de 8,22 a 10,71. Tem suportes em 6,32 e 5,55. O IFR sobrecomprado alerta realizações se perder 6,32.</t>
  </si>
  <si>
    <t>MLAS3 está em tendência de alta no curto prazo e acima de 2,21 projetaria de 2,66 a 3,39. Tem suportes em 2,1 e 1,87. O padrão de volume favorece a alta. O IFR sobrecomprado alerta realizações se perder 2,1.</t>
  </si>
  <si>
    <t>MULT3 está em tendência de alta no curto prazo e acima de 37,98 projetaria de 45,44 a 57,53. Tem suportes em 36,45 e 32,71. O IFR sobrecomprado alerta realizações se perder 36,45.</t>
  </si>
  <si>
    <t>NATU3 está em tendência de baixa no curto prazo e abaixo de 7,35 projetaria de 6,27 a 5,2. Tem resistências em 8,12  e 10,26.</t>
  </si>
  <si>
    <t>NFLX34 está em tendência de baixa no curto prazo e abaixo de 6,85 projetaria de 6,23 a 5,62. Tem resistências em 7,01  e 8,23.</t>
  </si>
  <si>
    <t>NIKE34 está em tendência de baixa no curto prazo e abaixo de 16,88 projetaria de 14,67 a 12,47. Tem resistências em 17,35  e 21,75.</t>
  </si>
  <si>
    <t>ROXO34 está em tendência de alta no curto prazo e acima de 13,88 projetaria de 16,3 a 20,23. Tem suportes em 12,81 e 11,59. O padrão de volume favorece a alta. O IFR sobrecomprado alerta realizações se perder 12,81.</t>
  </si>
  <si>
    <t>NVDC34 está em tendência de alta no curto prazo e acima de 25,88 projetaria de 29,36 a 34,99. Tem suportes em 24,57 e 22,82.</t>
  </si>
  <si>
    <t>OPCT3 está em tendência de alta no curto prazo e acima de 11,69 projetaria de 13,92 a 17,52. Tem suportes em 9,28 e 8,16. O padrão de volume favorece a alta.</t>
  </si>
  <si>
    <t>O1KT34 está em tendência de alta no curto prazo e acima de 56,26 projetaria de 73,2 a 100,62. Tem suportes em 54,21 e 45,73. O padrão de volume favorece a alta.</t>
  </si>
  <si>
    <t>ORCL34 está em tendência de baixa no curto prazo e abaixo de 117,76 projetaria de 86,75 a 55,74. Tem resistências em 120,72  e 182,73.</t>
  </si>
  <si>
    <t>OBTC3 está em tendência de baixa no curto prazo e abaixo de 6,91 projetaria de 6,06 a 5,21. Tem resistências em 7,95  e 9,64.</t>
  </si>
  <si>
    <t>Orizon</t>
  </si>
  <si>
    <t>ORVR3 está em tendência de alta no curto prazo e acima de 20,99 projetaria de 24,53 a 30,26. Tem suportes em 20,46 e 18,68. O padrão de volume favorece a alta. O IFR sobrecomprado alerta realizações se perder 20,46.</t>
  </si>
  <si>
    <t>PCAR3 está em tendência de alta no curto prazo e acima de 3,85 projetaria de 5,36 a 7,81. Tem suportes em 3,35 e 2,59. O padrão de volume favorece a alta.</t>
  </si>
  <si>
    <t>PAGS34 está em tendência de alta no curto prazo e acima de 11,16 projetaria de 12,79 a 15,45. Tem suportes em 10,25 e 9,43. O IFR sobrecomprado alerta realizações se perder 10,25.</t>
  </si>
  <si>
    <t>PGMN3 está em tendência de alta no curto prazo e acima de 5,19 projetaria de 6,48 a 8,58. Tem suportes em 4,76 e 4,11. O padrão de volume favorece a alta. O IFR sobrecomprado alerta realizações se perder 4,76.</t>
  </si>
  <si>
    <t>P2LT34 está em tendência de alta no curto prazo e acima de 338 projetaria de 433,17 a 587,17. Tem suportes em 316,69 e 269,1.</t>
  </si>
  <si>
    <t>P2AN34 está em tendência de alta no curto prazo e acima de 35,74 projetaria de 44,41 a 58,44. Tem suportes em 33,73 e 29,39.</t>
  </si>
  <si>
    <t>PMAM3 está em tendência de baixa no curto prazo e abaixo de 0,37 projetaria de 0,05 a -0,25. Tem resistências em 0,4  e 1,02.</t>
  </si>
  <si>
    <t>PETR3 está em tendência de alta no curto prazo e acima de 62 projetaria de 75,47 a 97,28. Tem suportes em 59,05 e 52,31. O padrão de volume favorece a alta. O IFR sobrecomprado alerta realizações se perder 59,05.</t>
  </si>
  <si>
    <t>PETR4 está em tendência de alta no curto prazo e acima de 56,75 projetaria de 69,41 a 89,89. Tem suportes em 53,55 e 47,21. O padrão de volume favorece a alta. O IFR sobrecomprado alerta realizações se perder 53,55.</t>
  </si>
  <si>
    <t>RECV3 está em tendência de alta no curto prazo e acima de 11,85 projetaria de 13,55 a 16,31. Tem suportes em 11,66 e 10,8.</t>
  </si>
  <si>
    <t>PRIO3 está em tendência de alta no curto prazo e acima de 66,08 projetaria de 75,17 a 89,89. Tem suportes em 62,03 e 57,48.</t>
  </si>
  <si>
    <t>AUAU3 está em tendência de alta no curto prazo e acima de 4,94 projetaria de 6,1 a 7,99. Tem suportes em 4,73 e 4,14. O IFR sobrecomprado alerta realizações se perder 4,73.</t>
  </si>
  <si>
    <t>PINE4 está em tendência de alta no curto prazo e acima de 14,6 projetaria de 17,57 a 22,39. Tem suportes em 13,75 e 12,26. O IFR sobrecomprado alerta realizações se perder 13,75.</t>
  </si>
  <si>
    <t>PLPL3 está em tendência de alta no curto prazo e acima de 9,06 projetaria de 10,75 a 13,5. Tem suportes em 8,17 e 7,32. O padrão de volume favorece a alta. O IFR sobrecomprado alerta realizações se perder 8,17.</t>
  </si>
  <si>
    <t>PSSA3 está em tendência de alta no curto prazo e acima de 54,94 projetaria de 60,83 a 70,38. Tem suportes em 52,05 e 49,1. O padrão de volume favorece a alta. O IFR sobrecomprado alerta realizações se perder 52,05.</t>
  </si>
  <si>
    <t>Portobello</t>
  </si>
  <si>
    <t>PTBL3</t>
  </si>
  <si>
    <t>PTBL3 está em tendência de alta no curto prazo e acima de 2,6 projetaria de 3,4 a 4,7. Tem suportes em 2,33 e 1,92. O padrão de volume favorece a alta. O IFR sobrecomprado alerta realizações se perder 2,33.</t>
  </si>
  <si>
    <t>POSI3 está em tendência de alta no curto prazo e acima de 4,22 projetaria de 4,86 a 5,9. Tem suportes em 4,04 e 3,71. O padrão de volume favorece a alta. O IFR sobrecomprado alerta realizações se perder 4,04.</t>
  </si>
  <si>
    <t>PRNR3 está em tendência de alta no curto prazo e acima de 20,9 projetaria de 23,95 a 28,9. Tem suportes em 20,19 e 18,66. O IFR sobrecomprado alerta realizações se perder 20,19.</t>
  </si>
  <si>
    <t>PFRM3 está em tendência de alta no curto prazo e acima de 9,2 projetaria de 11,1 a 14,19. Tem suportes em 8,86 e 7,9. O IFR sobrecomprado alerta realizações se perder 8,86.</t>
  </si>
  <si>
    <t>QCOM34 está em tendência de baixa no curto prazo e abaixo de 73,01 projetaria de 59,74 a 46,48. Tem resistências em 74,79  e 101,31.</t>
  </si>
  <si>
    <t>QUAL3 está em tendência de alta no curto prazo e acima de 2,07 projetaria de 2,5 a 3,2. Tem suportes em 1,85 e 1,63. O padrão de volume favorece a alta. O IFR sobrecomprado alerta realizações se perder 1,85.</t>
  </si>
  <si>
    <t>LJQQ3 está em tendência de alta no curto prazo e acima de 2,49 projetaria de 3,44 a 4,99. Tem suportes em 2,18 e 1,7. O padrão de volume favorece a alta. O IFR sobrecomprado alerta realizações se perder 2,18.</t>
  </si>
  <si>
    <t>RADL3 está em tendência de alta no curto prazo e acima de 23,23 projetaria de 27,63 a 34,76. Tem suportes em 21,05 e 18,84.</t>
  </si>
  <si>
    <t>RAIZ4 está em tendência de alta no curto prazo e acima de 0,55 projetaria de 0,76 a 1,1. Tem suportes em 0,33 e 0,22.</t>
  </si>
  <si>
    <t>RAPT4 está em tendência de alta no curto prazo e acima de 6,69 projetaria de 8,24 a 10,75. Tem suportes em 6,44 e 5,66. O padrão de volume favorece a alta. O IFR sobrecomprado alerta realizações se perder 6,44.</t>
  </si>
  <si>
    <t>Recrusul</t>
  </si>
  <si>
    <t>RCSL4</t>
  </si>
  <si>
    <t>RCSL4 está em tendência de baixa no curto prazo e abaixo de 0,9 projetaria de 0,18 a -0,52. Tem resistências em 1,01  e 2,43. O IFR sobrevendido alerta para recuperações se superar 1,01</t>
  </si>
  <si>
    <t>RDOR3 está em tendência de alta no curto prazo e acima de 45,45 projetaria de 53,75 a 67,19. Tem suportes em 44,04 e 39,88. O IFR sobrecomprado alerta realizações se perder 44,04.</t>
  </si>
  <si>
    <t>RIAA3 está em tendência de alta no curto prazo e acima de 9,3 projetaria de 11,09 a 13,99. Tem suportes em 8,65 e 7,75. O IFR sobrecomprado alerta realizações se perder 8,65.</t>
  </si>
  <si>
    <t>ROMI3 está em tendência de alta no curto prazo e acima de 7,4 projetaria de 8,76 a 10,97. Tem suportes em 6,77 e 6,08. O padrão de volume favorece a alta. O IFR sobrecomprado alerta realizações se perder 6,77.</t>
  </si>
  <si>
    <t>RAIL3 está em tendência de alta no curto prazo e acima de 19,37 projetaria de 23,82 a 31,03. Tem suportes em 18,15 e 15,92. O padrão de volume favorece a alta. O IFR sobrecomprado alerta realizações se perder 18,15.</t>
  </si>
  <si>
    <t>SBSP3 está em tendência de alta no curto prazo e acima de 32,41 projetaria de 38,12 a 47,36. Tem suportes em 31,86 e 29. O padrão de volume favorece a alta. O IFR sobrecomprado alerta realizações se perder 31,86.</t>
  </si>
  <si>
    <t>SAPR3 está em tendência de alta no curto prazo e acima de 9,64 projetaria de 11,5 a 14,52. Tem suportes em 8,63 e 7,69. O padrão de volume favorece a alta. O IFR sobrecomprado alerta realizações se perder 8,63.</t>
  </si>
  <si>
    <t>SAPR4 está em tendência de alta no curto prazo e acima de 8,1 projetaria de 9,29 a 11,22. Tem suportes em 7,39 e 6,79. O padrão de volume favorece a alta. O IFR sobrecomprado alerta realizações se perder 7,39.</t>
  </si>
  <si>
    <t>SAPR11 está em tendência de alta no curto prazo e acima de 42,8 projetaria de 50,01 a 61,68. Tem suportes em 38,25 e 34,64. O padrão de volume favorece a alta. O IFR sobrecomprado alerta realizações se perder 38,25.</t>
  </si>
  <si>
    <t>SANB3 está em tendência de baixa no curto prazo e abaixo de 14,49 projetaria de 13,43 a 12,38. Tem resistências em 14,88  e 16,98.</t>
  </si>
  <si>
    <t>SANB4 está em tendência de baixa no curto prazo e abaixo de 14,43 projetaria de 13,68 a 12,93. Tem resistências em 14,72  e 16,21.</t>
  </si>
  <si>
    <t>SANB11 está em tendência de baixa no curto prazo e abaixo de 28,9 projetaria de 27,11 a 25,32. Tem resistências em 29,6  e 33,17.</t>
  </si>
  <si>
    <t>SMTO3 está em tendência de alta no curto prazo e acima de 21,38 projetaria de 26,09 a 33,72. Tem suportes em 19,55 e 17,19. O padrão de volume favorece a alta.</t>
  </si>
  <si>
    <t>SHUL4 está em tendência de alta no curto prazo e acima de 5,11 projetaria de 5,73 a 6,75. Tem suportes em 4,95 e 4,63. O padrão de volume favorece a alta. O IFR sobrecomprado alerta realizações se perder 4,95.</t>
  </si>
  <si>
    <t>S1TX34 está em tendência de baixa no curto prazo e abaixo de 70,93 projetaria de 58,17 a 45,41. Tem resistências em 73,56  e 99,07.</t>
  </si>
  <si>
    <t>SEER3 está em tendência de alta no curto prazo e acima de 17,07 projetaria de 21,51 a 28,71. Tem suportes em 16,24 e 14,01. O IFR sobrecomprado alerta realizações se perder 16,24.</t>
  </si>
  <si>
    <t>CSNA3 está em tendência de alta no curto prazo e acima de 7,26 projetaria de 9,15 a 12,22. Tem suportes em 6,07 e 5,12.</t>
  </si>
  <si>
    <t>Sigma Lithium Corp</t>
  </si>
  <si>
    <t>S2GM34</t>
  </si>
  <si>
    <t>S2GM34 está em tendência de alta no curto prazo e acima de 28,17 projetaria de 37,17 a 51,74. Tem suportes em 16,2 e 11,69. O padrão de volume favorece a alta.</t>
  </si>
  <si>
    <t>SIMH3 está em tendência de alta no curto prazo e acima de 14,67 projetaria de 20,28 a 29,36. Tem suportes em 13,44 e 10,63. O IFR sobrecomprado alerta realizações se perder 13,44.</t>
  </si>
  <si>
    <t>SLCE3 está em tendência de alta no curto prazo e acima de 18,7 projetaria de 22,48 a 28,6. Tem suportes em 17,27 e 15,37.</t>
  </si>
  <si>
    <t>SMFT3 está em tendência de alta no curto prazo e acima de 22,58 projetaria de 26,4 a 32,59. Tem suportes em 21,48 e 19,56. O padrão de volume favorece a alta. O IFR sobrecomprado alerta realizações se perder 21,48.</t>
  </si>
  <si>
    <t>SPCX34 está em tendência de alta no curto prazo e acima de 75,51 projetaria de 100,24 a 140,26. Tem suportes em 55,2 e 42,83.</t>
  </si>
  <si>
    <t>STOC34 está em tendência de alta no curto prazo e acima de 59,85 projetaria de 67,87 a 80,85. Tem suportes em 56,83 e 52,81. O IFR sobrecomprado alerta realizações se perder 56,83.</t>
  </si>
  <si>
    <t>M2ST34 está em tendência de baixa no curto prazo e abaixo de 10,94 projetaria de 8,89 a 6,84. Tem resistências em 11,31  e 15,4.</t>
  </si>
  <si>
    <t>SUZB3 está em tendência de baixa no curto prazo e abaixo de 41,61 projetaria de 38,66 a 35,72. Tem resistências em 42,63  e 48,51.</t>
  </si>
  <si>
    <t>SYNE3 está em tendência de alta no curto prazo e acima de 4,4 projetaria de 5,06 a 6,14. Tem suportes em 3,8 e 3,46. O padrão de volume favorece a alta.</t>
  </si>
  <si>
    <t>TAEE3 está em tendência de alta no curto prazo e acima de 15,2 projetaria de 17,1 a 20,18. Tem suportes em 14,3 e 13,34. O padrão de volume favorece a alta. O IFR sobrecomprado alerta realizações se perder 14,3.</t>
  </si>
  <si>
    <t>TAEE4 está em tendência de alta no curto prazo e acima de 15,5 projetaria de 17,46 a 20,65. Tem suportes em 14,63 e 13,64. O padrão de volume favorece a alta. O IFR sobrecomprado alerta realizações se perder 14,63.</t>
  </si>
  <si>
    <t>TAEE11 está em tendência de alta no curto prazo e acima de 46,45 projetaria de 52,48 a 62,24. Tem suportes em 43,54 e 40,52. O padrão de volume favorece a alta. O IFR sobrecomprado alerta realizações se perder 43,54.</t>
  </si>
  <si>
    <t>TSMC34 está em tendência de alta no curto prazo e acima de 309,32 projetaria de 352,45 a 422,24. Tem suportes em 294,1 e 272,53.</t>
  </si>
  <si>
    <t>TASA4 está em tendência de alta no curto prazo e acima de 10,06 projetaria de 13,76 a 19,76. Tem suportes em 8,03 e 6,17.</t>
  </si>
  <si>
    <t>TGMA3 está em tendência de alta no curto prazo e acima de 44,32 projetaria de 54,13 a 70,01. Tem suportes em 43,33 e 38,42. O padrão de volume favorece a alta. O IFR sobrecomprado alerta realizações se perder 43,33.</t>
  </si>
  <si>
    <t>VIVT3 está em tendência de alta no curto prazo e acima de 36,17 projetaria de 40,77 a 48,21. Tem suportes em 31,3 e 28,99. O padrão de volume favorece a alta.</t>
  </si>
  <si>
    <t>TEND3 está em tendência de alta no curto prazo e acima de 37,23 projetaria de 44,29 a 55,72. Tem suportes em 28,6 e 25,06.</t>
  </si>
  <si>
    <t>TSLA34 está em tendência de alta no curto prazo e acima de 70,43 projetaria de 84,7 a 107,8. Tem suportes em 58,39 e 51,25.</t>
  </si>
  <si>
    <t>GSGI34 está em tendência de baixa no curto prazo e abaixo de 144,71 projetaria de 129,03 a 113,35. Tem resistências em 149,55  e 180,9. O IFR sobrevendido alerta para recuperações se superar 149,55</t>
  </si>
  <si>
    <t>TIMS3 está em tendência de alta no curto prazo e acima de 22,91 projetaria de 26,16 a 31,42. Tem suportes em 18,88 e 17,25. O padrão de volume favorece a alta.</t>
  </si>
  <si>
    <t>TOTS3 está em tendência de alta no curto prazo e acima de 39,63 projetaria de 47,65 a 60,63. Tem suportes em 38,21 e 34,19. O padrão de volume favorece a alta. O IFR sobrecomprado alerta realizações se perder 38,21.</t>
  </si>
  <si>
    <t>TFCO4 está em tendência de alta no curto prazo e acima de 15,98 projetaria de 18,29 a 22,04. Tem suportes em 14,97 e 13,81. O padrão de volume favorece a alta. O IFR sobrecomprado alerta realizações se perder 14,97.</t>
  </si>
  <si>
    <t>TRIS3 está em tendência de alta no curto prazo e acima de 6,32 projetaria de 7,84 a 10,31. Tem suportes em 6,05 e 5,28. O padrão de volume favorece a alta. O IFR sobrecomprado alerta realizações se perder 6,05.</t>
  </si>
  <si>
    <t>TUPY3 está em tendência de alta no curto prazo e acima de 18,8 projetaria de 22,8 a 29,28. Tem suportes em 17,74 e 15,73. O padrão de volume favorece a alta. O IFR sobrecomprado alerta realizações se perder 17,74.</t>
  </si>
  <si>
    <t>U1BE34 está em tendência de baixa no curto prazo e abaixo de 85,35 projetaria de 78,33 a 71,32. Tem resistências em 86,36  e 100,38.</t>
  </si>
  <si>
    <t>UGPA3 está em tendência de alta no curto prazo e acima de 41 projetaria de 52,22 a 70,39. Tem suportes em 38,69 e 33,07.</t>
  </si>
  <si>
    <t>FIQE3 está em tendência de alta no curto prazo e acima de 6,23 projetaria de 7,44 a 9,42. Tem suportes em 5,72 e 5,11. O padrão de volume favorece a alta. O IFR sobrecomprado alerta realizações se perder 5,72.</t>
  </si>
  <si>
    <t>UNIP6 está em tendência de alta no curto prazo e acima de 64,79 projetaria de 70,84 a 80,63. Tem suportes em 57,84 e 54,81. O padrão de volume favorece a alta. O IFR sobrecomprado alerta realizações se perder 57,84.</t>
  </si>
  <si>
    <t>USIM3 está em tendência de alta no curto prazo e acima de 10,31 projetaria de 13,4 a 18,4. Tem suportes em 6,71 e 5,16.</t>
  </si>
  <si>
    <t>USIM5 está em tendência de alta no curto prazo e acima de 11,65 projetaria de 15,12 a 20,75. Tem suportes em 7,14 e 5,4.</t>
  </si>
  <si>
    <t>VALE3 está em tendência de baixa no curto prazo e abaixo de 68,13 projetaria de 63,84 a 59,56. Tem resistências em 69,9  e 78,46.</t>
  </si>
  <si>
    <t>VLID3 está em tendência de alta no curto prazo e acima de 19,29 projetaria de 21,28 a 24,5. Tem suportes em 18,47 e 17,47. O padrão de volume favorece a alta. O IFR sobrecomprado alerta realizações se perder 18,47.</t>
  </si>
  <si>
    <t>VAMO3 está em tendência de alta no curto prazo e acima de 6,28 projetaria de 8,64 a 12,46. Tem suportes em 5,97 e 4,78. O padrão de volume favorece a alta. O IFR sobrecomprado alerta realizações se perder 5,97.</t>
  </si>
  <si>
    <t>VBBR3 está em tendência de baixa no curto prazo e abaixo de 37,35 projetaria de 32,89 a 28,44. Tem resistências em 38,56  e 47,46.</t>
  </si>
  <si>
    <t>VISA34 está em tendência de baixa no curto prazo e abaixo de 91,53 projetaria de 85,35 a 79,18. Tem resistências em 93,84  e 106,18.</t>
  </si>
  <si>
    <t>VTRU3 está em tendência de alta no curto prazo e acima de 18,04 projetaria de 21,92 a 28,21. Tem suportes em 17,02 e 15,07. O padrão de volume favorece a alta. O IFR sobrecomprado alerta realizações se perder 17,02.</t>
  </si>
  <si>
    <t>VIVA3 está em tendência de alta no curto prazo e acima de 28,59 projetaria de 33,83 a 42,31. Tem suportes em 27,33 e 24,7. O padrão de volume favorece a alta. O IFR sobrecomprado alerta realizações se perder 27,33.</t>
  </si>
  <si>
    <t>VULC3 está em tendência de alta no curto prazo e acima de 15,24 projetaria de 16,79 a 19,31. Tem suportes em 14,82 e 14,04. O IFR sobrecomprado alerta realizações se perder 14,82.</t>
  </si>
  <si>
    <t>WEGE3 está em tendência de alta no curto prazo e acima de 52,88 projetaria de 60,01 a 71,55. Tem suportes em 50,32 e 46,75. O padrão de volume favorece a alta.</t>
  </si>
  <si>
    <t>W1DC34 está em tendência de baixa no curto prazo e abaixo de 1984,49 projetaria de 1324,89 a 665,3. Tem resistências em 2037,9  e 3357,08. O IFR sobrevendido alerta para recuperações se superar 2037,9</t>
  </si>
  <si>
    <t>WIZC3 está em tendência de alta no curto prazo e acima de 8,83 projetaria de 9,75 a 11,25. Tem suportes em 8,51 e 8,04. O padrão de volume favorece a alta. O IFR sobrecomprado alerta realizações se perder 8,51.</t>
  </si>
  <si>
    <t>YDUQ3 está em tendência de alta no curto prazo e acima de 13,47 projetaria de 17,45 a 23,9. Tem suportes em 12,95 e 10,95. O padrão de volume favorece a alta. O IFR sobrecomprado alerta realizações se perder 12,95.</t>
  </si>
  <si>
    <t>Z2SC34 está em tendência de alta no curto prazo e acima de 39 projetaria de 50,37 a 68,77. Tem suportes em 34,88 e 29,19. O padrão de volume favorece a alta.</t>
  </si>
  <si>
    <t>DOLA11 está em tendência de baixa no curto prazo e abaixo de 9,94 projetaria de 9,72 a 9,51. Tem resistências em 10  e 10,42.</t>
  </si>
  <si>
    <t>BBOV11 está em tendência de alta no curto prazo e acima de 111,5 projetaria de 126,78 a 151,52. Tem suportes em 107,55 e 99,9. O IFR sobrecomprado alerta realizações se perder 107,55.</t>
  </si>
  <si>
    <t>SPBZ11 está em tendência de alta no curto prazo e acima de 125,75 projetaria de 133,69 a 146,54. Tem suportes em 124,57 e 120,59.</t>
  </si>
  <si>
    <t>AUVP11 está em tendência de alta no curto prazo e acima de 153,34 projetaria de 177,46 a 216,5. Tem suportes em 149,21 e 137,14. O IFR sobrecomprado alerta realizações se perder 149,21.</t>
  </si>
  <si>
    <t>BOVB11 está em tendência de alta no curto prazo e acima de 215,38 projetaria de 244,07 a 290,5. Tem suportes em 209,15 e 194,8. O IFR sobrecomprado alerta realizações se perder 209,15.</t>
  </si>
  <si>
    <t>COIN11 está em tendência de baixa no curto prazo e abaixo de 43,65 projetaria de 39,45 a 35,25. Tem resistências em 44,78  e 53,17.</t>
  </si>
  <si>
    <t>SPYI11 está em tendência de baixa no curto prazo e abaixo de 105,74 projetaria de 102,93 a 100,13. Tem resistências em 106,86  e 112,46.</t>
  </si>
  <si>
    <t>XBCI11 está em tendência de baixa no curto prazo e abaixo de 93,56 projetaria de 81,43 a 69,31. Tem resistências em 99  e 123,24.</t>
  </si>
  <si>
    <t>Fundo Buena Vista II Fundo de Índice</t>
  </si>
  <si>
    <t>QQQI11</t>
  </si>
  <si>
    <t>QQQI11 está em tendência de alta no curto prazo e acima de 100,5 projetaria de 108,62 a 121,76. Tem suportes em 95,62 e 91,55.</t>
  </si>
  <si>
    <t>BCPX39 está em tendência de baixa no curto prazo e abaixo de 41,65 projetaria de 37,38 a 33,12. Tem resistências em 42,8  e 51,32.</t>
  </si>
  <si>
    <t>BURA39 está em tendência de baixa no curto prazo e abaixo de 33,06 projetaria de 29,57 a 26,09. Tem resistências em 34,35  e 41,31.</t>
  </si>
  <si>
    <t>BITH11 está em tendência de baixa no curto prazo e abaixo de 93,2 projetaria de 82,5 a 71,81. Tem resistências em 94,39  e 115,77.</t>
  </si>
  <si>
    <t>ETHE11 está em tendência de baixa no curto prazo e abaixo de 36,64 projetaria de 30,77 a 24,91. Tem resistências em 37,13  e 48,85.</t>
  </si>
  <si>
    <t>HASH11 está em tendência de baixa no curto prazo e abaixo de 54,33 projetaria de 47,89 a 41,45. Tem resistências em 54,96  e 67,83.</t>
  </si>
  <si>
    <t>CHIP11 está em tendência de alta no curto prazo e acima de 43,67 projetaria de 51,06 a 63,02. Tem suportes em 37,69 e 33,99.</t>
  </si>
  <si>
    <t>USDB11 está em tendência de baixa no curto prazo e abaixo de 93 projetaria de 90,2 a 87,4. Tem resistências em 94,17  e 99,76. O IFR sobrevendido alerta para recuperações se superar 94,17</t>
  </si>
  <si>
    <t>WRLD11 está em tendência de baixa no curto prazo e abaixo de 143,75 projetaria de 139,61 a 135,48. Tem resistências em 145,13  e 153,39.</t>
  </si>
  <si>
    <t>Investobter</t>
  </si>
  <si>
    <t>BTER11</t>
  </si>
  <si>
    <t>BTER11 está em tendência de alta no curto prazo e acima de 25,99 projetaria de 30,45 a 37,68. Tem suportes em 24,09 e 21,85. O IFR sobrecomprado alerta realizações se perder 24,09.</t>
  </si>
  <si>
    <t>GPUS11 está em tendência de baixa no curto prazo e abaixo de 117,25 projetaria de 113,75 a 110,25. Tem resistências em 118,43  e 125,42.</t>
  </si>
  <si>
    <t>UTLL11 está em tendência de alta no curto prazo e acima de 142,25 projetaria de 162,44 a 195,11. Tem suportes em 140,23 e 130,13. O IFR sobrecomprado alerta realizações se perder 140,23.</t>
  </si>
  <si>
    <t>VWRA11 está em tendência de baixa no curto prazo e abaixo de 110,57 projetaria de 107,44 a 104,32. Tem resistências em 112,08  e 118,32.</t>
  </si>
  <si>
    <t>iShares 0-3 Month Treasury Bond ETF</t>
  </si>
  <si>
    <t>DOLL39</t>
  </si>
  <si>
    <t>DOLL39 está em tendência de baixa no curto prazo e abaixo de 50,1 projetaria de 48,58 a 47,06. Tem resistências em 50,35  e 53,38.</t>
  </si>
  <si>
    <t>BTLT39 está em tendência de baixa no curto prazo e abaixo de 25,42 projetaria de 23,77 a 22,12. Tem resistências em 25,98  e 29,27.</t>
  </si>
  <si>
    <t>IBIT39 está em tendência de baixa no curto prazo e abaixo de 78,1 projetaria de 69,06 a 60,02. Tem resistências em 78,94  e 97,01.</t>
  </si>
  <si>
    <t>BOVA11 está em tendência de alta no curto prazo e acima de 207 projetaria de 234,76 a 279,69. Tem suportes em 200,95 e 187,06. O IFR sobrecomprado alerta realizações se perder 200,95.</t>
  </si>
  <si>
    <t>BRAX11 está em tendência de alta no curto prazo e acima de 178,77 projetaria de 203,92 a 244,62. Tem suportes em 170,58 e 158. O IFR sobrecomprado alerta realizações se perder 170,58.</t>
  </si>
  <si>
    <t>BEWY39 está em tendência de baixa no curto prazo e abaixo de 112,61 projetaria de 96,04 a 79,47. Tem resistências em 119  e 152,13.</t>
  </si>
  <si>
    <t>IVVB11 está em tendência de baixa no curto prazo e abaixo de 437,5 projetaria de 424,67 a 411,85. Tem resistências em 441,5  e 467,14.</t>
  </si>
  <si>
    <t>BSOX39 está em tendência de alta no curto prazo e acima de 86,48 projetaria de 103,53 a 131,13. Tem suportes em 71,98 e 63,45.</t>
  </si>
  <si>
    <t>BSLV39 está em tendência de baixa no curto prazo e abaixo de 89,35 projetaria de 81,34 a 73,33. Tem resistências em 90,55  e 106,56. O IFR sobrevendido alerta para recuperações se superar 90,55</t>
  </si>
  <si>
    <t>SMAL11 está em tendência de alta no curto prazo e acima de 131,66 projetaria de 152,17 a 185,37. Tem suportes em 128,75 e 118,49. O padrão de volume favorece a alta. O IFR sobrecomprado alerta realizações se perder 128,75.</t>
  </si>
  <si>
    <t>DIVD11 está em tendência de alta no curto prazo e acima de 71,68 projetaria de 80,69 a 95,29. Tem suportes em 69,93 e 65,42. O IFR sobrecomprado alerta realizações se perder 69,93.</t>
  </si>
  <si>
    <t>BOVV11 está em tendência de alta no curto prazo e acima de 218 projetaria de 247,58 a 295,46. Tem suportes em 211 e 196,2. O IFR sobrecomprado alerta realizações se perder 211.</t>
  </si>
  <si>
    <t>DIVO11 está em tendência de alta no curto prazo e acima de 148 projetaria de 166,36 a 196,08. Tem suportes em 144,82 e 135,63. O IFR sobrecomprado alerta realizações se perder 144,82.</t>
  </si>
  <si>
    <t>FIND11 está em tendência de alta no curto prazo e acima de 234 projetaria de 279,07 a 352,01. Tem suportes em 222,55 e 200,01. O IFR sobrecomprado alerta realizações se perder 222,55.</t>
  </si>
  <si>
    <t>SMAC11 está em tendência de alta no curto prazo e acima de 68,17 projetaria de 78,55 a 95,35. Tem suportes em 67,21 e 62,01. O padrão de volume favorece a alta. O IFR sobrecomprado alerta realizações se perder 67,21.</t>
  </si>
  <si>
    <t>SPXR11 está em tendência de alta no curto prazo e acima de 77,98 projetaria de 83,46 a 92,34. Tem suportes em 76,74 e 73,99.</t>
  </si>
  <si>
    <t>SPXI11 está em tendência de baixa no curto prazo e abaixo de 53,27 projetaria de 51,75 a 50,24. Tem resistências em 54,05  e 57,07.</t>
  </si>
  <si>
    <t>TECK11 está em tendência de alta no curto prazo e acima de 131,37 projetaria de 145,93 a 169,5. Tem suportes em 125,14 e 117,85.</t>
  </si>
  <si>
    <t>It Now Util</t>
  </si>
  <si>
    <t>UTLI11</t>
  </si>
  <si>
    <t>UTLI11 está em tendência de alta no curto prazo e acima de 59,27 projetaria de 66,79 a 78,97. Tem suportes em 58,43 e 54,66. O IFR sobrecomprado alerta realizações se perder 58,43.</t>
  </si>
  <si>
    <t>HIGH11 está em tendência de alta no curto prazo e acima de 108,46 projetaria de 131,4 a 168,52. Tem suportes em 105,21 e 93,73. O padrão de volume favorece a alta. O IFR sobrecomprado alerta realizações se perder 105,21.</t>
  </si>
  <si>
    <t>LVOL11 está em tendência de alta no curto prazo e acima de 157,22 projetaria de 176,22 a 206,97. Tem suportes em 153,63 e 144,12. O IFR sobrecomprado alerta realizações se perder 153,63.</t>
  </si>
  <si>
    <t>IBOB11 está em tendência de alta no curto prazo e acima de 173,44 projetaria de 196,48 a 233,77. Tem suportes em 166,31 e 154,78. O IFR sobrecomprado alerta realizações se perder 166,31.</t>
  </si>
  <si>
    <t>PIBB11 está em tendência de alta no curto prazo e acima de 380 projetaria de 432,65 a 517,85. Tem suportes em 362,71 e 336,38. O IFR sobrecomprado alerta realizações se perder 362,71.</t>
  </si>
  <si>
    <t>QBTC11 está em tendência de baixa no curto prazo e abaixo de 24,9 projetaria de 22,11 a 19,32. Tem resistências em 25,19  e 30,76.</t>
  </si>
  <si>
    <t>ACWI11 está em tendência de baixa no curto prazo e abaixo de 16,83 projetaria de 16,36 a 15,89. Tem resistências em 17,14  e 18,07.</t>
  </si>
  <si>
    <t>Trend Dolar</t>
  </si>
  <si>
    <t>DOLX11</t>
  </si>
  <si>
    <t>DOLX11 está em tendência de baixa no curto prazo e abaixo de 46,35 projetaria de 44,05 a 41,75. Tem resistências em 48  e 52,59.</t>
  </si>
  <si>
    <t>BOVX11 está em tendência de alta no curto prazo e acima de 21,73 projetaria de 24,7 a 29,51. Tem suportes em 20,98 e 19,49. O IFR sobrecomprado alerta realizações se perder 20,98.</t>
  </si>
  <si>
    <t>NASD11 está em tendência de alta no curto prazo e acima de 22,6 projetaria de 24,57 a 27,77. Tem suportes em 21,5 e 20,51. O padrão de volume favorece a alta.</t>
  </si>
  <si>
    <t>GOLD11 está em tendência de baixa no curto prazo e abaixo de 21,1 projetaria de 19,8 a 18,51. Tem resistências em 21,37  e 23,95. O IFR sobrevendido alerta para recuperações se superar 21,37</t>
  </si>
  <si>
    <t>GOLX11 está em tendência de baixa no curto prazo e abaixo de 48,92 projetaria de 45,83 a 42,74. Tem resistências em 49,45  e 55,63.</t>
  </si>
  <si>
    <t>SPXH11 está em tendência de alta no curto prazo e acima de 75,28 projetaria de 88,02 a 108,64. Tem suportes em 59,89 e 53,51.</t>
  </si>
  <si>
    <t>UTEC11 está em tendência de alta no curto prazo e acima de 31,95 projetaria de 35,57 a 41,44. Tem suportes em 30,33 e 28,51.</t>
  </si>
  <si>
    <t>Vaneck Gold Miners ETF</t>
  </si>
  <si>
    <t>GDXB39</t>
  </si>
  <si>
    <t>GDXB39 está em tendência de baixa no curto prazo e abaixo de 140,64 projetaria de 121,65 a 102,66. Tem resistências em 143,92  e 181,89. O IFR sobrevendido alerta para recuperações se superar 143,92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</si>
</sst>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AF14" sqref="AF14"/>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91.4257812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0</v>
      </c>
      <c r="X3" s="50">
        <f>X7-X10</f>
        <v>-50</v>
      </c>
      <c r="Y3" s="51">
        <f>W3/(X3+W3)</f>
        <v>0</v>
      </c>
      <c r="Z3" s="35" t="s">
        <v>11</v>
      </c>
    </row>
    <row r="4" spans="2:28" ht="15" customHeight="1" x14ac:dyDescent="0.25">
      <c r="B4" s="3"/>
      <c r="C4" s="26"/>
      <c r="D4" s="27"/>
      <c r="E4" s="27"/>
      <c r="F4" s="27"/>
      <c r="G4" s="27"/>
      <c r="H4" s="27"/>
      <c r="I4" s="27"/>
      <c r="J4" s="27"/>
      <c r="K4" s="27"/>
      <c r="L4" s="27"/>
      <c r="M4" s="27"/>
      <c r="N4" s="27"/>
      <c r="O4" s="28"/>
      <c r="P4" s="53"/>
      <c r="Q4" s="27"/>
      <c r="R4" s="29"/>
      <c r="S4" s="20"/>
      <c r="Y4" s="52">
        <f>U10</f>
        <v>0</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0</v>
      </c>
      <c r="X7" s="33">
        <f>COUNTIF($Q$17:$Q$352,"Baixa")</f>
        <v>0</v>
      </c>
      <c r="Y7" s="33"/>
      <c r="Z7" s="33">
        <f>W7+X7</f>
        <v>0</v>
      </c>
    </row>
    <row r="8" spans="2:28" ht="15" customHeight="1" x14ac:dyDescent="0.25">
      <c r="B8" s="3"/>
      <c r="C8" s="26"/>
      <c r="D8" s="27"/>
      <c r="E8" s="27"/>
      <c r="F8" s="27"/>
      <c r="G8" s="27"/>
      <c r="H8" s="27"/>
      <c r="I8" s="27"/>
      <c r="J8" s="27"/>
      <c r="K8" s="27"/>
      <c r="L8" s="27"/>
      <c r="M8" s="27"/>
      <c r="N8" s="27"/>
      <c r="O8" s="28"/>
      <c r="P8" s="53"/>
      <c r="Q8" s="27"/>
      <c r="R8" s="29"/>
      <c r="S8" s="20"/>
      <c r="W8" s="34" t="e">
        <f>W7/Z7</f>
        <v>#DIV/0!</v>
      </c>
      <c r="X8" s="34" t="e">
        <f>X7/Z7</f>
        <v>#DIV/0!</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50</v>
      </c>
      <c r="V9" s="49" t="s">
        <v>14</v>
      </c>
      <c r="W9" s="45">
        <f>SUMIF(D17:D352,"=*34*",E17:E352)/U9</f>
        <v>0</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v>
      </c>
      <c r="V10" s="44" t="s">
        <v>9</v>
      </c>
      <c r="W10" s="47">
        <f>COUNTIFS(D17:D352,"=*34*",Q17:Q352,"Alta")</f>
        <v>0</v>
      </c>
      <c r="X10" s="48">
        <f>U9-W10</f>
        <v>50</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46303</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f>_xlfn.XLOOKUP(V16,D17:D352,R17:R352)</f>
        <v>0</v>
      </c>
    </row>
    <row r="17" spans="2:260" s="12" customFormat="1" ht="65.099999999999994" customHeight="1" x14ac:dyDescent="0.25">
      <c r="B17" s="3"/>
      <c r="C17" s="9" t="s">
        <v>24</v>
      </c>
      <c r="D17" s="16" t="s">
        <v>25</v>
      </c>
      <c r="E17" s="16"/>
      <c r="F17" s="15">
        <v>11.63</v>
      </c>
      <c r="G17" s="15">
        <v>9.68</v>
      </c>
      <c r="H17" s="15">
        <v>7.73</v>
      </c>
      <c r="I17" s="14"/>
      <c r="J17" s="15">
        <v>15.91</v>
      </c>
      <c r="K17" s="15">
        <v>19.8</v>
      </c>
      <c r="L17" s="15">
        <v>26.1</v>
      </c>
      <c r="M17" s="54"/>
      <c r="N17" s="15">
        <v>82.067346173000004</v>
      </c>
      <c r="O17" s="15">
        <v>24.056705773000001</v>
      </c>
      <c r="P17" s="15" t="s">
        <v>27</v>
      </c>
      <c r="Q17" s="16" t="s">
        <v>609</v>
      </c>
      <c r="R17" s="37"/>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c r="F18" s="14">
        <v>28.06</v>
      </c>
      <c r="G18" s="14">
        <v>25.86</v>
      </c>
      <c r="H18" s="14">
        <v>23.67</v>
      </c>
      <c r="I18" s="14"/>
      <c r="J18" s="14">
        <v>29.2</v>
      </c>
      <c r="K18" s="14">
        <v>33.58</v>
      </c>
      <c r="L18" s="14">
        <v>40.67</v>
      </c>
      <c r="M18" s="54"/>
      <c r="N18" s="14">
        <v>73.345224111999997</v>
      </c>
      <c r="O18" s="31">
        <v>17.536796909</v>
      </c>
      <c r="P18" s="31" t="s">
        <v>27</v>
      </c>
      <c r="Q18" s="17" t="s">
        <v>610</v>
      </c>
      <c r="R18" s="38"/>
      <c r="S18" s="10"/>
      <c r="T18" s="11"/>
      <c r="U18" s="11"/>
      <c r="V18" s="11"/>
      <c r="W18" s="36" t="e">
        <f>SUM(E17:E352)/X18</f>
        <v>#DIV/0!</v>
      </c>
      <c r="X18" s="11">
        <f>COUNT(E17:E352)</f>
        <v>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c r="F19" s="15">
        <v>395.8</v>
      </c>
      <c r="G19" s="15">
        <v>349.68</v>
      </c>
      <c r="H19" s="15">
        <v>303.56</v>
      </c>
      <c r="I19" s="14"/>
      <c r="J19" s="15">
        <v>421.75</v>
      </c>
      <c r="K19" s="15">
        <v>513.98</v>
      </c>
      <c r="L19" s="15">
        <v>663.23</v>
      </c>
      <c r="M19" s="54"/>
      <c r="N19" s="15">
        <v>65.708094529999997</v>
      </c>
      <c r="O19" s="15">
        <v>31.178712481999998</v>
      </c>
      <c r="P19" s="15" t="s">
        <v>27</v>
      </c>
      <c r="Q19" s="16" t="s">
        <v>611</v>
      </c>
      <c r="R19" s="37"/>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594</v>
      </c>
      <c r="D20" s="17" t="s">
        <v>595</v>
      </c>
      <c r="E20" s="17"/>
      <c r="F20" s="14">
        <v>43.42</v>
      </c>
      <c r="G20" s="14">
        <v>36.18</v>
      </c>
      <c r="H20" s="14">
        <v>28.95</v>
      </c>
      <c r="I20" s="14"/>
      <c r="J20" s="14">
        <v>44.5</v>
      </c>
      <c r="K20" s="14">
        <v>58.96</v>
      </c>
      <c r="L20" s="14">
        <v>82.37</v>
      </c>
      <c r="M20" s="54"/>
      <c r="N20" s="14">
        <v>38.369391927999999</v>
      </c>
      <c r="O20" s="31">
        <v>1.7654381123</v>
      </c>
      <c r="P20" s="31" t="s">
        <v>26</v>
      </c>
      <c r="Q20" s="17" t="s">
        <v>612</v>
      </c>
      <c r="R20" s="38"/>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c r="F21" s="15">
        <v>18.96</v>
      </c>
      <c r="G21" s="15">
        <v>16.73</v>
      </c>
      <c r="H21" s="15">
        <v>14.5</v>
      </c>
      <c r="I21" s="14"/>
      <c r="J21" s="15">
        <v>19.21</v>
      </c>
      <c r="K21" s="15">
        <v>23.66</v>
      </c>
      <c r="L21" s="15">
        <v>30.87</v>
      </c>
      <c r="M21" s="54"/>
      <c r="N21" s="15">
        <v>23.963492964</v>
      </c>
      <c r="O21" s="15">
        <v>6.6339163399999999</v>
      </c>
      <c r="P21" s="15" t="s">
        <v>26</v>
      </c>
      <c r="Q21" s="16" t="s">
        <v>613</v>
      </c>
      <c r="R21" s="37"/>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529</v>
      </c>
      <c r="D22" s="17" t="s">
        <v>530</v>
      </c>
      <c r="E22" s="17"/>
      <c r="F22" s="14">
        <v>4.95</v>
      </c>
      <c r="G22" s="14">
        <v>4.55</v>
      </c>
      <c r="H22" s="14">
        <v>4.1500000000000004</v>
      </c>
      <c r="I22" s="14"/>
      <c r="J22" s="14">
        <v>5.2</v>
      </c>
      <c r="K22" s="14">
        <v>5.99</v>
      </c>
      <c r="L22" s="14">
        <v>7.27</v>
      </c>
      <c r="M22" s="54"/>
      <c r="N22" s="14">
        <v>83.074351512999996</v>
      </c>
      <c r="O22" s="31">
        <v>5.8453396364000003</v>
      </c>
      <c r="P22" s="31" t="s">
        <v>27</v>
      </c>
      <c r="Q22" s="17" t="s">
        <v>614</v>
      </c>
      <c r="R22" s="38"/>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c r="F23" s="15">
        <v>33.909999999999997</v>
      </c>
      <c r="G23" s="15">
        <v>30.83</v>
      </c>
      <c r="H23" s="15">
        <v>27.75</v>
      </c>
      <c r="I23" s="14"/>
      <c r="J23" s="15">
        <v>34.630000000000003</v>
      </c>
      <c r="K23" s="15">
        <v>40.78</v>
      </c>
      <c r="L23" s="15">
        <v>50.74</v>
      </c>
      <c r="M23" s="54"/>
      <c r="N23" s="15">
        <v>89.559572524999993</v>
      </c>
      <c r="O23" s="15">
        <v>206.08111595</v>
      </c>
      <c r="P23" s="15" t="s">
        <v>27</v>
      </c>
      <c r="Q23" s="16" t="s">
        <v>615</v>
      </c>
      <c r="R23" s="37"/>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c r="F24" s="14">
        <v>15.26</v>
      </c>
      <c r="G24" s="14">
        <v>13.42</v>
      </c>
      <c r="H24" s="14">
        <v>11.58</v>
      </c>
      <c r="I24" s="14"/>
      <c r="J24" s="14">
        <v>16.75</v>
      </c>
      <c r="K24" s="14">
        <v>20.420000000000002</v>
      </c>
      <c r="L24" s="14">
        <v>26.37</v>
      </c>
      <c r="M24" s="54"/>
      <c r="N24" s="14">
        <v>63.496606323000002</v>
      </c>
      <c r="O24" s="31">
        <v>34.025050863999994</v>
      </c>
      <c r="P24" s="31" t="s">
        <v>27</v>
      </c>
      <c r="Q24" s="17" t="s">
        <v>616</v>
      </c>
      <c r="R24" s="38"/>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c r="F25" s="15">
        <v>142.94999999999999</v>
      </c>
      <c r="G25" s="15">
        <v>133.55000000000001</v>
      </c>
      <c r="H25" s="15">
        <v>124.15</v>
      </c>
      <c r="I25" s="14"/>
      <c r="J25" s="15">
        <v>146.58000000000001</v>
      </c>
      <c r="K25" s="15">
        <v>165.37</v>
      </c>
      <c r="L25" s="15">
        <v>195.77</v>
      </c>
      <c r="M25" s="54"/>
      <c r="N25" s="15">
        <v>47.472177356000003</v>
      </c>
      <c r="O25" s="15">
        <v>51.992374204999997</v>
      </c>
      <c r="P25" s="15" t="s">
        <v>26</v>
      </c>
      <c r="Q25" s="16" t="s">
        <v>617</v>
      </c>
      <c r="R25" s="37"/>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c r="F26" s="14">
        <v>37.200000000000003</v>
      </c>
      <c r="G26" s="14">
        <v>34.700000000000003</v>
      </c>
      <c r="H26" s="14">
        <v>32.200000000000003</v>
      </c>
      <c r="I26" s="14"/>
      <c r="J26" s="14">
        <v>38.69</v>
      </c>
      <c r="K26" s="14">
        <v>43.68</v>
      </c>
      <c r="L26" s="14">
        <v>51.77</v>
      </c>
      <c r="M26" s="54"/>
      <c r="N26" s="14">
        <v>86.439356872000005</v>
      </c>
      <c r="O26" s="31">
        <v>42.660409955000006</v>
      </c>
      <c r="P26" s="31" t="s">
        <v>27</v>
      </c>
      <c r="Q26" s="17" t="s">
        <v>618</v>
      </c>
      <c r="R26" s="38"/>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c r="F27" s="15">
        <v>63.22</v>
      </c>
      <c r="G27" s="15">
        <v>58.63</v>
      </c>
      <c r="H27" s="15">
        <v>54.04</v>
      </c>
      <c r="I27" s="14"/>
      <c r="J27" s="15">
        <v>72.849999999999994</v>
      </c>
      <c r="K27" s="15">
        <v>82.02</v>
      </c>
      <c r="L27" s="15">
        <v>96.86</v>
      </c>
      <c r="M27" s="54"/>
      <c r="N27" s="15">
        <v>52.859208524000003</v>
      </c>
      <c r="O27" s="15">
        <v>44.722030836999998</v>
      </c>
      <c r="P27" s="15" t="s">
        <v>27</v>
      </c>
      <c r="Q27" s="16" t="s">
        <v>619</v>
      </c>
      <c r="R27" s="37"/>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c r="F28" s="14">
        <v>15.71</v>
      </c>
      <c r="G28" s="14">
        <v>14.98</v>
      </c>
      <c r="H28" s="14">
        <v>14.26</v>
      </c>
      <c r="I28" s="14"/>
      <c r="J28" s="14">
        <v>16.86</v>
      </c>
      <c r="K28" s="14">
        <v>18.3</v>
      </c>
      <c r="L28" s="14">
        <v>20.64</v>
      </c>
      <c r="M28" s="54"/>
      <c r="N28" s="14">
        <v>58.392716557999996</v>
      </c>
      <c r="O28" s="31">
        <v>433.26839782000002</v>
      </c>
      <c r="P28" s="31" t="s">
        <v>27</v>
      </c>
      <c r="Q28" s="17" t="s">
        <v>620</v>
      </c>
      <c r="R28" s="38"/>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c r="F29" s="15">
        <v>5.94</v>
      </c>
      <c r="G29" s="15">
        <v>5.03</v>
      </c>
      <c r="H29" s="15">
        <v>4.13</v>
      </c>
      <c r="I29" s="14"/>
      <c r="J29" s="15">
        <v>6.29</v>
      </c>
      <c r="K29" s="15">
        <v>8.09</v>
      </c>
      <c r="L29" s="15">
        <v>11.01</v>
      </c>
      <c r="M29" s="54"/>
      <c r="N29" s="15">
        <v>68.486010891000006</v>
      </c>
      <c r="O29" s="15">
        <v>9.2344254999999986</v>
      </c>
      <c r="P29" s="15" t="s">
        <v>27</v>
      </c>
      <c r="Q29" s="16" t="s">
        <v>621</v>
      </c>
      <c r="R29" s="37"/>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c r="F30" s="14" t="s">
        <v>119</v>
      </c>
      <c r="G30" s="14" t="s">
        <v>119</v>
      </c>
      <c r="H30" s="14" t="s">
        <v>119</v>
      </c>
      <c r="I30" s="14"/>
      <c r="J30" s="14" t="s">
        <v>119</v>
      </c>
      <c r="K30" s="14" t="s">
        <v>119</v>
      </c>
      <c r="L30" s="14" t="s">
        <v>119</v>
      </c>
      <c r="M30" s="54"/>
      <c r="N30" s="14" t="s">
        <v>119</v>
      </c>
      <c r="O30" s="31" t="s">
        <v>119</v>
      </c>
      <c r="P30" s="31" t="s">
        <v>119</v>
      </c>
      <c r="Q30" s="17" t="s">
        <v>120</v>
      </c>
      <c r="R30" s="38"/>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c r="F31" s="15">
        <v>83.1</v>
      </c>
      <c r="G31" s="15">
        <v>77.36</v>
      </c>
      <c r="H31" s="15">
        <v>71.62</v>
      </c>
      <c r="I31" s="14"/>
      <c r="J31" s="15">
        <v>84.57</v>
      </c>
      <c r="K31" s="15">
        <v>96.04</v>
      </c>
      <c r="L31" s="15">
        <v>114.61</v>
      </c>
      <c r="M31" s="54"/>
      <c r="N31" s="15">
        <v>44.812889343999998</v>
      </c>
      <c r="O31" s="15">
        <v>28.324990864</v>
      </c>
      <c r="P31" s="15" t="s">
        <v>26</v>
      </c>
      <c r="Q31" s="16" t="s">
        <v>622</v>
      </c>
      <c r="R31" s="37"/>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c r="F32" s="14">
        <v>5.35</v>
      </c>
      <c r="G32" s="14">
        <v>4.38</v>
      </c>
      <c r="H32" s="14">
        <v>3.41</v>
      </c>
      <c r="I32" s="14"/>
      <c r="J32" s="14">
        <v>5.79</v>
      </c>
      <c r="K32" s="14">
        <v>7.72</v>
      </c>
      <c r="L32" s="14">
        <v>10.85</v>
      </c>
      <c r="M32" s="54"/>
      <c r="N32" s="14">
        <v>80.290680848999997</v>
      </c>
      <c r="O32" s="31">
        <v>6.5740079544999999</v>
      </c>
      <c r="P32" s="31" t="s">
        <v>27</v>
      </c>
      <c r="Q32" s="17" t="s">
        <v>623</v>
      </c>
      <c r="R32" s="38"/>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461</v>
      </c>
      <c r="D33" s="16" t="s">
        <v>462</v>
      </c>
      <c r="E33" s="16"/>
      <c r="F33" s="15">
        <v>161.22</v>
      </c>
      <c r="G33" s="15">
        <v>146.6</v>
      </c>
      <c r="H33" s="15">
        <v>131.97999999999999</v>
      </c>
      <c r="I33" s="14"/>
      <c r="J33" s="15">
        <v>190.3</v>
      </c>
      <c r="K33" s="15">
        <v>219.53</v>
      </c>
      <c r="L33" s="15">
        <v>266.83999999999997</v>
      </c>
      <c r="M33" s="54"/>
      <c r="N33" s="15">
        <v>48.304473322</v>
      </c>
      <c r="O33" s="15">
        <v>5.9976030976999999</v>
      </c>
      <c r="P33" s="15" t="s">
        <v>27</v>
      </c>
      <c r="Q33" s="16" t="s">
        <v>624</v>
      </c>
      <c r="R33" s="37"/>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c r="F34" s="14">
        <v>12</v>
      </c>
      <c r="G34" s="14">
        <v>10.18</v>
      </c>
      <c r="H34" s="14">
        <v>8.3699999999999992</v>
      </c>
      <c r="I34" s="14"/>
      <c r="J34" s="14">
        <v>13.45</v>
      </c>
      <c r="K34" s="14">
        <v>17.07</v>
      </c>
      <c r="L34" s="14">
        <v>22.93</v>
      </c>
      <c r="M34" s="54"/>
      <c r="N34" s="14">
        <v>67.821276988999998</v>
      </c>
      <c r="O34" s="31">
        <v>189.08082099999999</v>
      </c>
      <c r="P34" s="31" t="s">
        <v>27</v>
      </c>
      <c r="Q34" s="17" t="s">
        <v>625</v>
      </c>
      <c r="R34" s="38"/>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c r="F35" s="15">
        <v>135.49</v>
      </c>
      <c r="G35" s="15">
        <v>111.13</v>
      </c>
      <c r="H35" s="15">
        <v>86.77</v>
      </c>
      <c r="I35" s="14"/>
      <c r="J35" s="15">
        <v>140.93</v>
      </c>
      <c r="K35" s="15">
        <v>189.64</v>
      </c>
      <c r="L35" s="15">
        <v>268.48</v>
      </c>
      <c r="M35" s="54"/>
      <c r="N35" s="15">
        <v>41.184953636000003</v>
      </c>
      <c r="O35" s="15">
        <v>120.72016393</v>
      </c>
      <c r="P35" s="15" t="s">
        <v>26</v>
      </c>
      <c r="Q35" s="16" t="s">
        <v>626</v>
      </c>
      <c r="R35" s="37"/>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c r="F36" s="14">
        <v>15.12</v>
      </c>
      <c r="G36" s="14">
        <v>13.29</v>
      </c>
      <c r="H36" s="14">
        <v>11.46</v>
      </c>
      <c r="I36" s="14"/>
      <c r="J36" s="14">
        <v>15.9</v>
      </c>
      <c r="K36" s="14">
        <v>19.55</v>
      </c>
      <c r="L36" s="14">
        <v>25.47</v>
      </c>
      <c r="M36" s="54"/>
      <c r="N36" s="14">
        <v>86.327085101999998</v>
      </c>
      <c r="O36" s="31">
        <v>57.061262045000007</v>
      </c>
      <c r="P36" s="31" t="s">
        <v>27</v>
      </c>
      <c r="Q36" s="17" t="s">
        <v>627</v>
      </c>
      <c r="R36" s="38"/>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563</v>
      </c>
      <c r="D37" s="16" t="s">
        <v>564</v>
      </c>
      <c r="E37" s="16"/>
      <c r="F37" s="15">
        <v>13.33</v>
      </c>
      <c r="G37" s="15">
        <v>11.9</v>
      </c>
      <c r="H37" s="15">
        <v>10.48</v>
      </c>
      <c r="I37" s="14"/>
      <c r="J37" s="15">
        <v>15.19</v>
      </c>
      <c r="K37" s="15">
        <v>18.03</v>
      </c>
      <c r="L37" s="15">
        <v>22.63</v>
      </c>
      <c r="M37" s="54"/>
      <c r="N37" s="15">
        <v>66.097350333999998</v>
      </c>
      <c r="O37" s="15">
        <v>1.7495717727000002</v>
      </c>
      <c r="P37" s="15" t="s">
        <v>27</v>
      </c>
      <c r="Q37" s="16" t="s">
        <v>628</v>
      </c>
      <c r="R37" s="37"/>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c r="F38" s="14">
        <v>59.09</v>
      </c>
      <c r="G38" s="14">
        <v>54.97</v>
      </c>
      <c r="H38" s="14">
        <v>50.85</v>
      </c>
      <c r="I38" s="14"/>
      <c r="J38" s="14">
        <v>61.96</v>
      </c>
      <c r="K38" s="14">
        <v>70.19</v>
      </c>
      <c r="L38" s="14">
        <v>83.51</v>
      </c>
      <c r="M38" s="54"/>
      <c r="N38" s="14">
        <v>69.264317509999998</v>
      </c>
      <c r="O38" s="31">
        <v>1010.5547094999999</v>
      </c>
      <c r="P38" s="31" t="s">
        <v>27</v>
      </c>
      <c r="Q38" s="17" t="s">
        <v>629</v>
      </c>
      <c r="R38" s="38"/>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c r="F39" s="15">
        <v>59.25</v>
      </c>
      <c r="G39" s="15">
        <v>54.81</v>
      </c>
      <c r="H39" s="15">
        <v>50.38</v>
      </c>
      <c r="I39" s="14"/>
      <c r="J39" s="15">
        <v>62.35</v>
      </c>
      <c r="K39" s="15">
        <v>71.209999999999994</v>
      </c>
      <c r="L39" s="15">
        <v>85.55</v>
      </c>
      <c r="M39" s="54"/>
      <c r="N39" s="15">
        <v>68.939843652999997</v>
      </c>
      <c r="O39" s="15">
        <v>109.08527194999999</v>
      </c>
      <c r="P39" s="15" t="s">
        <v>27</v>
      </c>
      <c r="Q39" s="16" t="s">
        <v>630</v>
      </c>
      <c r="R39" s="37"/>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c r="F40" s="14">
        <v>7.04</v>
      </c>
      <c r="G40" s="14">
        <v>2.78</v>
      </c>
      <c r="H40" s="14">
        <v>-1.46</v>
      </c>
      <c r="I40" s="14"/>
      <c r="J40" s="14">
        <v>7.7</v>
      </c>
      <c r="K40" s="14">
        <v>16.2</v>
      </c>
      <c r="L40" s="14">
        <v>29.97</v>
      </c>
      <c r="M40" s="54"/>
      <c r="N40" s="14">
        <v>48.116258506999998</v>
      </c>
      <c r="O40" s="31">
        <v>6.4579050454999996</v>
      </c>
      <c r="P40" s="31" t="s">
        <v>26</v>
      </c>
      <c r="Q40" s="17" t="s">
        <v>631</v>
      </c>
      <c r="R40" s="38"/>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585</v>
      </c>
      <c r="E41" s="16"/>
      <c r="F41" s="15">
        <v>1.3</v>
      </c>
      <c r="G41" s="15">
        <v>0.77</v>
      </c>
      <c r="H41" s="15">
        <v>0.24</v>
      </c>
      <c r="I41" s="14"/>
      <c r="J41" s="15">
        <v>2.82</v>
      </c>
      <c r="K41" s="15">
        <v>3.87</v>
      </c>
      <c r="L41" s="15">
        <v>5.58</v>
      </c>
      <c r="M41" s="54"/>
      <c r="N41" s="15">
        <v>59.013193626000003</v>
      </c>
      <c r="O41" s="15">
        <v>2.7675634544999999</v>
      </c>
      <c r="P41" s="15" t="s">
        <v>27</v>
      </c>
      <c r="Q41" s="16" t="s">
        <v>632</v>
      </c>
      <c r="R41" s="37"/>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479</v>
      </c>
      <c r="D42" s="17" t="s">
        <v>480</v>
      </c>
      <c r="E42" s="17"/>
      <c r="F42" s="14">
        <v>18</v>
      </c>
      <c r="G42" s="14">
        <v>14.83</v>
      </c>
      <c r="H42" s="14">
        <v>11.67</v>
      </c>
      <c r="I42" s="14"/>
      <c r="J42" s="14">
        <v>25.75</v>
      </c>
      <c r="K42" s="14">
        <v>32.07</v>
      </c>
      <c r="L42" s="14">
        <v>42.3</v>
      </c>
      <c r="M42" s="54"/>
      <c r="N42" s="14">
        <v>49.400289274999999</v>
      </c>
      <c r="O42" s="31">
        <v>2.6121149999999997</v>
      </c>
      <c r="P42" s="31" t="s">
        <v>27</v>
      </c>
      <c r="Q42" s="17" t="s">
        <v>633</v>
      </c>
      <c r="R42" s="38"/>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65</v>
      </c>
      <c r="D43" s="16" t="s">
        <v>66</v>
      </c>
      <c r="E43" s="16"/>
      <c r="F43" s="15">
        <v>22.99</v>
      </c>
      <c r="G43" s="15">
        <v>19.8</v>
      </c>
      <c r="H43" s="15">
        <v>16.62</v>
      </c>
      <c r="I43" s="14"/>
      <c r="J43" s="15">
        <v>24.6</v>
      </c>
      <c r="K43" s="15">
        <v>30.96</v>
      </c>
      <c r="L43" s="15">
        <v>41.26</v>
      </c>
      <c r="M43" s="54"/>
      <c r="N43" s="15">
        <v>85.721410943999999</v>
      </c>
      <c r="O43" s="15">
        <v>85.836691135999999</v>
      </c>
      <c r="P43" s="15" t="s">
        <v>27</v>
      </c>
      <c r="Q43" s="16" t="s">
        <v>634</v>
      </c>
      <c r="R43" s="37"/>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67</v>
      </c>
      <c r="D44" s="17" t="s">
        <v>68</v>
      </c>
      <c r="E44" s="17"/>
      <c r="F44" s="14">
        <v>22.2</v>
      </c>
      <c r="G44" s="14">
        <v>18.97</v>
      </c>
      <c r="H44" s="14">
        <v>15.74</v>
      </c>
      <c r="I44" s="14"/>
      <c r="J44" s="14">
        <v>24.28</v>
      </c>
      <c r="K44" s="14">
        <v>30.73</v>
      </c>
      <c r="L44" s="14">
        <v>41.19</v>
      </c>
      <c r="M44" s="54"/>
      <c r="N44" s="14">
        <v>78.782496882999993</v>
      </c>
      <c r="O44" s="31">
        <v>1070.2448138</v>
      </c>
      <c r="P44" s="31" t="s">
        <v>27</v>
      </c>
      <c r="Q44" s="17" t="s">
        <v>635</v>
      </c>
      <c r="R44" s="38"/>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69</v>
      </c>
      <c r="D45" s="16" t="s">
        <v>70</v>
      </c>
      <c r="E45" s="16"/>
      <c r="F45" s="15">
        <v>6.73</v>
      </c>
      <c r="G45" s="15">
        <v>6.02</v>
      </c>
      <c r="H45" s="15">
        <v>5.32</v>
      </c>
      <c r="I45" s="14"/>
      <c r="J45" s="15">
        <v>7.03</v>
      </c>
      <c r="K45" s="15">
        <v>8.43</v>
      </c>
      <c r="L45" s="15">
        <v>10.71</v>
      </c>
      <c r="M45" s="54"/>
      <c r="N45" s="15">
        <v>72.044992962999999</v>
      </c>
      <c r="O45" s="15">
        <v>10.297125863</v>
      </c>
      <c r="P45" s="15" t="s">
        <v>27</v>
      </c>
      <c r="Q45" s="16" t="s">
        <v>636</v>
      </c>
      <c r="R45" s="37"/>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531</v>
      </c>
      <c r="D46" s="17" t="s">
        <v>532</v>
      </c>
      <c r="E46" s="17"/>
      <c r="F46" s="14">
        <v>66.069999999999993</v>
      </c>
      <c r="G46" s="14">
        <v>60.32</v>
      </c>
      <c r="H46" s="14">
        <v>54.57</v>
      </c>
      <c r="I46" s="14"/>
      <c r="J46" s="14">
        <v>67.3</v>
      </c>
      <c r="K46" s="14">
        <v>78.790000000000006</v>
      </c>
      <c r="L46" s="14">
        <v>97.4</v>
      </c>
      <c r="M46" s="54"/>
      <c r="N46" s="14">
        <v>17.688400411</v>
      </c>
      <c r="O46" s="31">
        <v>2.4220798885999999</v>
      </c>
      <c r="P46" s="31" t="s">
        <v>26</v>
      </c>
      <c r="Q46" s="17" t="s">
        <v>637</v>
      </c>
      <c r="R46" s="38"/>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71</v>
      </c>
      <c r="D47" s="16" t="s">
        <v>72</v>
      </c>
      <c r="E47" s="16"/>
      <c r="F47" s="15">
        <v>17</v>
      </c>
      <c r="G47" s="15">
        <v>15.41</v>
      </c>
      <c r="H47" s="15">
        <v>13.82</v>
      </c>
      <c r="I47" s="14"/>
      <c r="J47" s="15">
        <v>17.97</v>
      </c>
      <c r="K47" s="15">
        <v>21.14</v>
      </c>
      <c r="L47" s="15">
        <v>26.28</v>
      </c>
      <c r="M47" s="54"/>
      <c r="N47" s="15">
        <v>80.537258777000005</v>
      </c>
      <c r="O47" s="15">
        <v>51.084267408999999</v>
      </c>
      <c r="P47" s="15" t="s">
        <v>27</v>
      </c>
      <c r="Q47" s="16" t="s">
        <v>638</v>
      </c>
      <c r="R47" s="37"/>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73</v>
      </c>
      <c r="D48" s="17" t="s">
        <v>74</v>
      </c>
      <c r="E48" s="17"/>
      <c r="F48" s="14">
        <v>39.93</v>
      </c>
      <c r="G48" s="14">
        <v>36.92</v>
      </c>
      <c r="H48" s="14">
        <v>33.909999999999997</v>
      </c>
      <c r="I48" s="14"/>
      <c r="J48" s="14">
        <v>42.98</v>
      </c>
      <c r="K48" s="14">
        <v>48.99</v>
      </c>
      <c r="L48" s="14">
        <v>58.72</v>
      </c>
      <c r="M48" s="54"/>
      <c r="N48" s="14">
        <v>55.369796403999999</v>
      </c>
      <c r="O48" s="31">
        <v>260.61975785999999</v>
      </c>
      <c r="P48" s="31" t="s">
        <v>27</v>
      </c>
      <c r="Q48" s="17" t="s">
        <v>639</v>
      </c>
      <c r="R48" s="38"/>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75</v>
      </c>
      <c r="D49" s="16" t="s">
        <v>76</v>
      </c>
      <c r="E49" s="16"/>
      <c r="F49" s="15">
        <v>30.35</v>
      </c>
      <c r="G49" s="15">
        <v>27.48</v>
      </c>
      <c r="H49" s="15">
        <v>24.61</v>
      </c>
      <c r="I49" s="14"/>
      <c r="J49" s="15">
        <v>31.28</v>
      </c>
      <c r="K49" s="15">
        <v>37.01</v>
      </c>
      <c r="L49" s="15">
        <v>46.28</v>
      </c>
      <c r="M49" s="54"/>
      <c r="N49" s="15">
        <v>81.783956080999999</v>
      </c>
      <c r="O49" s="15">
        <v>25.183168500000001</v>
      </c>
      <c r="P49" s="15" t="s">
        <v>27</v>
      </c>
      <c r="Q49" s="16" t="s">
        <v>640</v>
      </c>
      <c r="R49" s="37"/>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77</v>
      </c>
      <c r="D50" s="17" t="s">
        <v>78</v>
      </c>
      <c r="E50" s="17"/>
      <c r="F50" s="14">
        <v>125.84</v>
      </c>
      <c r="G50" s="14">
        <v>121.09</v>
      </c>
      <c r="H50" s="14">
        <v>116.35</v>
      </c>
      <c r="I50" s="14"/>
      <c r="J50" s="14">
        <v>127.14</v>
      </c>
      <c r="K50" s="14">
        <v>136.62</v>
      </c>
      <c r="L50" s="14">
        <v>151.96</v>
      </c>
      <c r="M50" s="54"/>
      <c r="N50" s="14">
        <v>39.666113772999999</v>
      </c>
      <c r="O50" s="31">
        <v>7.5722801885999997</v>
      </c>
      <c r="P50" s="31" t="s">
        <v>26</v>
      </c>
      <c r="Q50" s="17" t="s">
        <v>641</v>
      </c>
      <c r="R50" s="38"/>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79</v>
      </c>
      <c r="D51" s="16" t="s">
        <v>80</v>
      </c>
      <c r="E51" s="16"/>
      <c r="F51" s="15">
        <v>11.86</v>
      </c>
      <c r="G51" s="15">
        <v>10.64</v>
      </c>
      <c r="H51" s="15">
        <v>9.43</v>
      </c>
      <c r="I51" s="14"/>
      <c r="J51" s="15">
        <v>12.15</v>
      </c>
      <c r="K51" s="15">
        <v>14.57</v>
      </c>
      <c r="L51" s="15">
        <v>18.5</v>
      </c>
      <c r="M51" s="54"/>
      <c r="N51" s="15">
        <v>88.086842872999995</v>
      </c>
      <c r="O51" s="15">
        <v>2.9961084999999996</v>
      </c>
      <c r="P51" s="15" t="s">
        <v>27</v>
      </c>
      <c r="Q51" s="16" t="s">
        <v>642</v>
      </c>
      <c r="R51" s="37"/>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81</v>
      </c>
      <c r="D52" s="17" t="s">
        <v>82</v>
      </c>
      <c r="E52" s="17"/>
      <c r="F52" s="14">
        <v>7.93</v>
      </c>
      <c r="G52" s="14">
        <v>6.8</v>
      </c>
      <c r="H52" s="14">
        <v>5.68</v>
      </c>
      <c r="I52" s="14"/>
      <c r="J52" s="14">
        <v>8.56</v>
      </c>
      <c r="K52" s="14">
        <v>10.8</v>
      </c>
      <c r="L52" s="14">
        <v>14.43</v>
      </c>
      <c r="M52" s="54"/>
      <c r="N52" s="14">
        <v>74.915846760999997</v>
      </c>
      <c r="O52" s="31">
        <v>5.7901590908999996</v>
      </c>
      <c r="P52" s="31" t="s">
        <v>27</v>
      </c>
      <c r="Q52" s="17" t="s">
        <v>643</v>
      </c>
      <c r="R52" s="38"/>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83</v>
      </c>
      <c r="D53" s="16" t="s">
        <v>84</v>
      </c>
      <c r="E53" s="16"/>
      <c r="F53" s="15">
        <v>16.53</v>
      </c>
      <c r="G53" s="15">
        <v>14.61</v>
      </c>
      <c r="H53" s="15">
        <v>12.69</v>
      </c>
      <c r="I53" s="14"/>
      <c r="J53" s="15">
        <v>17.920000000000002</v>
      </c>
      <c r="K53" s="15">
        <v>21.75</v>
      </c>
      <c r="L53" s="15">
        <v>27.96</v>
      </c>
      <c r="M53" s="54"/>
      <c r="N53" s="15">
        <v>82.262490169000003</v>
      </c>
      <c r="O53" s="15">
        <v>7.1722110455000001</v>
      </c>
      <c r="P53" s="15" t="s">
        <v>27</v>
      </c>
      <c r="Q53" s="16" t="s">
        <v>644</v>
      </c>
      <c r="R53" s="37"/>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86</v>
      </c>
      <c r="E54" s="17"/>
      <c r="F54" s="14">
        <v>19.190000000000001</v>
      </c>
      <c r="G54" s="14">
        <v>17.2</v>
      </c>
      <c r="H54" s="14">
        <v>15.22</v>
      </c>
      <c r="I54" s="14"/>
      <c r="J54" s="14">
        <v>20.239999999999998</v>
      </c>
      <c r="K54" s="14">
        <v>24.2</v>
      </c>
      <c r="L54" s="14">
        <v>30.61</v>
      </c>
      <c r="M54" s="54"/>
      <c r="N54" s="14">
        <v>76.372781025999998</v>
      </c>
      <c r="O54" s="31">
        <v>248.81161313999999</v>
      </c>
      <c r="P54" s="31" t="s">
        <v>27</v>
      </c>
      <c r="Q54" s="17" t="s">
        <v>645</v>
      </c>
      <c r="R54" s="38"/>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87</v>
      </c>
      <c r="E55" s="16"/>
      <c r="F55" s="15">
        <v>21.91</v>
      </c>
      <c r="G55" s="15">
        <v>19.63</v>
      </c>
      <c r="H55" s="15">
        <v>17.36</v>
      </c>
      <c r="I55" s="14"/>
      <c r="J55" s="15">
        <v>23</v>
      </c>
      <c r="K55" s="15">
        <v>27.54</v>
      </c>
      <c r="L55" s="15">
        <v>34.89</v>
      </c>
      <c r="M55" s="54"/>
      <c r="N55" s="15">
        <v>76.196337266</v>
      </c>
      <c r="O55" s="15">
        <v>1114.9429580999999</v>
      </c>
      <c r="P55" s="15" t="s">
        <v>27</v>
      </c>
      <c r="Q55" s="16" t="s">
        <v>646</v>
      </c>
      <c r="R55" s="37"/>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88</v>
      </c>
      <c r="D56" s="17" t="s">
        <v>565</v>
      </c>
      <c r="E56" s="17"/>
      <c r="F56" s="14">
        <v>18.27</v>
      </c>
      <c r="G56" s="14">
        <v>17.57</v>
      </c>
      <c r="H56" s="14">
        <v>16.87</v>
      </c>
      <c r="I56" s="14"/>
      <c r="J56" s="14">
        <v>19.86</v>
      </c>
      <c r="K56" s="14">
        <v>21.25</v>
      </c>
      <c r="L56" s="14">
        <v>23.51</v>
      </c>
      <c r="M56" s="54"/>
      <c r="N56" s="14">
        <v>61.707130415000002</v>
      </c>
      <c r="O56" s="31">
        <v>1.1451782273</v>
      </c>
      <c r="P56" s="31" t="s">
        <v>27</v>
      </c>
      <c r="Q56" s="17" t="s">
        <v>647</v>
      </c>
      <c r="R56" s="38"/>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89</v>
      </c>
      <c r="E57" s="16"/>
      <c r="F57" s="15">
        <v>20.7</v>
      </c>
      <c r="G57" s="15">
        <v>19.61</v>
      </c>
      <c r="H57" s="15">
        <v>18.52</v>
      </c>
      <c r="I57" s="14"/>
      <c r="J57" s="15">
        <v>21.26</v>
      </c>
      <c r="K57" s="15">
        <v>23.43</v>
      </c>
      <c r="L57" s="15">
        <v>26.95</v>
      </c>
      <c r="M57" s="54"/>
      <c r="N57" s="15">
        <v>51.403949791000002</v>
      </c>
      <c r="O57" s="15">
        <v>61.856311864000006</v>
      </c>
      <c r="P57" s="15" t="s">
        <v>26</v>
      </c>
      <c r="Q57" s="16" t="s">
        <v>648</v>
      </c>
      <c r="R57" s="37"/>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90</v>
      </c>
      <c r="D58" s="17" t="s">
        <v>91</v>
      </c>
      <c r="E58" s="17"/>
      <c r="F58" s="14">
        <v>15.29</v>
      </c>
      <c r="G58" s="14">
        <v>14.02</v>
      </c>
      <c r="H58" s="14">
        <v>12.76</v>
      </c>
      <c r="I58" s="14"/>
      <c r="J58" s="14">
        <v>16.190000000000001</v>
      </c>
      <c r="K58" s="14">
        <v>18.71</v>
      </c>
      <c r="L58" s="14">
        <v>22.79</v>
      </c>
      <c r="M58" s="54"/>
      <c r="N58" s="14">
        <v>66.304432310999999</v>
      </c>
      <c r="O58" s="31">
        <v>115.14308059</v>
      </c>
      <c r="P58" s="31" t="s">
        <v>27</v>
      </c>
      <c r="Q58" s="17" t="s">
        <v>649</v>
      </c>
      <c r="R58" s="38"/>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11</v>
      </c>
      <c r="D59" s="16" t="s">
        <v>92</v>
      </c>
      <c r="E59" s="16"/>
      <c r="F59" s="15">
        <v>24.1</v>
      </c>
      <c r="G59" s="15">
        <v>21.15</v>
      </c>
      <c r="H59" s="15">
        <v>18.21</v>
      </c>
      <c r="I59" s="14"/>
      <c r="J59" s="15">
        <v>27.19</v>
      </c>
      <c r="K59" s="15">
        <v>33.07</v>
      </c>
      <c r="L59" s="15">
        <v>42.58</v>
      </c>
      <c r="M59" s="54"/>
      <c r="N59" s="15">
        <v>58.824177085999999</v>
      </c>
      <c r="O59" s="15">
        <v>1112.2562760000001</v>
      </c>
      <c r="P59" s="15" t="s">
        <v>27</v>
      </c>
      <c r="Q59" s="16" t="s">
        <v>650</v>
      </c>
      <c r="R59" s="37"/>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93</v>
      </c>
      <c r="D60" s="17" t="s">
        <v>94</v>
      </c>
      <c r="E60" s="17"/>
      <c r="F60" s="14">
        <v>18.37</v>
      </c>
      <c r="G60" s="14">
        <v>17.61</v>
      </c>
      <c r="H60" s="14">
        <v>16.86</v>
      </c>
      <c r="I60" s="14"/>
      <c r="J60" s="14">
        <v>19.84</v>
      </c>
      <c r="K60" s="14">
        <v>21.34</v>
      </c>
      <c r="L60" s="14">
        <v>23.77</v>
      </c>
      <c r="M60" s="54"/>
      <c r="N60" s="14">
        <v>69.674400872000007</v>
      </c>
      <c r="O60" s="31">
        <v>5.0136712727000008</v>
      </c>
      <c r="P60" s="31" t="s">
        <v>27</v>
      </c>
      <c r="Q60" s="17" t="s">
        <v>651</v>
      </c>
      <c r="R60" s="38"/>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95</v>
      </c>
      <c r="D61" s="16" t="s">
        <v>96</v>
      </c>
      <c r="E61" s="16"/>
      <c r="F61" s="15">
        <v>4.04</v>
      </c>
      <c r="G61" s="15">
        <v>1.94</v>
      </c>
      <c r="H61" s="15">
        <v>-0.15</v>
      </c>
      <c r="I61" s="14"/>
      <c r="J61" s="15">
        <v>4.3</v>
      </c>
      <c r="K61" s="15">
        <v>8.49</v>
      </c>
      <c r="L61" s="15">
        <v>15.28</v>
      </c>
      <c r="M61" s="54"/>
      <c r="N61" s="15">
        <v>49.759920629</v>
      </c>
      <c r="O61" s="15">
        <v>23.047723409</v>
      </c>
      <c r="P61" s="15" t="s">
        <v>26</v>
      </c>
      <c r="Q61" s="16" t="s">
        <v>652</v>
      </c>
      <c r="R61" s="37"/>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97</v>
      </c>
      <c r="D62" s="17" t="s">
        <v>98</v>
      </c>
      <c r="E62" s="17"/>
      <c r="F62" s="14">
        <v>19.399999999999999</v>
      </c>
      <c r="G62" s="14">
        <v>18</v>
      </c>
      <c r="H62" s="14">
        <v>16.600000000000001</v>
      </c>
      <c r="I62" s="14"/>
      <c r="J62" s="14">
        <v>21.5</v>
      </c>
      <c r="K62" s="14">
        <v>24.29</v>
      </c>
      <c r="L62" s="14">
        <v>28.82</v>
      </c>
      <c r="M62" s="54"/>
      <c r="N62" s="14">
        <v>78.078381481999998</v>
      </c>
      <c r="O62" s="31">
        <v>64.693339726999994</v>
      </c>
      <c r="P62" s="31" t="s">
        <v>27</v>
      </c>
      <c r="Q62" s="17" t="s">
        <v>653</v>
      </c>
      <c r="R62" s="38"/>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99</v>
      </c>
      <c r="D63" s="16" t="s">
        <v>100</v>
      </c>
      <c r="E63" s="16"/>
      <c r="F63" s="15">
        <v>26.3</v>
      </c>
      <c r="G63" s="15">
        <v>24.01</v>
      </c>
      <c r="H63" s="15">
        <v>21.73</v>
      </c>
      <c r="I63" s="14"/>
      <c r="J63" s="15">
        <v>32.18</v>
      </c>
      <c r="K63" s="15">
        <v>36.74</v>
      </c>
      <c r="L63" s="15">
        <v>44.13</v>
      </c>
      <c r="M63" s="54"/>
      <c r="N63" s="15">
        <v>60.067099769000002</v>
      </c>
      <c r="O63" s="15">
        <v>6.7621336964000003</v>
      </c>
      <c r="P63" s="15" t="s">
        <v>27</v>
      </c>
      <c r="Q63" s="16" t="s">
        <v>654</v>
      </c>
      <c r="R63" s="37"/>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101</v>
      </c>
      <c r="D64" s="17" t="s">
        <v>102</v>
      </c>
      <c r="E64" s="17"/>
      <c r="F64" s="14">
        <v>76.569999999999993</v>
      </c>
      <c r="G64" s="14">
        <v>65.27</v>
      </c>
      <c r="H64" s="14">
        <v>53.97</v>
      </c>
      <c r="I64" s="14"/>
      <c r="J64" s="14">
        <v>84.59</v>
      </c>
      <c r="K64" s="14">
        <v>107.18</v>
      </c>
      <c r="L64" s="14">
        <v>143.74</v>
      </c>
      <c r="M64" s="54"/>
      <c r="N64" s="14">
        <v>75.291378495999993</v>
      </c>
      <c r="O64" s="31">
        <v>980.55748386000005</v>
      </c>
      <c r="P64" s="31" t="s">
        <v>27</v>
      </c>
      <c r="Q64" s="17" t="s">
        <v>655</v>
      </c>
      <c r="R64" s="38"/>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103</v>
      </c>
      <c r="D65" s="16" t="s">
        <v>104</v>
      </c>
      <c r="E65" s="16"/>
      <c r="F65" s="15">
        <v>20.59</v>
      </c>
      <c r="G65" s="15">
        <v>19.02</v>
      </c>
      <c r="H65" s="15">
        <v>17.46</v>
      </c>
      <c r="I65" s="14"/>
      <c r="J65" s="15">
        <v>22.14</v>
      </c>
      <c r="K65" s="15">
        <v>25.26</v>
      </c>
      <c r="L65" s="15">
        <v>30.32</v>
      </c>
      <c r="M65" s="54"/>
      <c r="N65" s="15">
        <v>68.844488593999998</v>
      </c>
      <c r="O65" s="15">
        <v>152.6876</v>
      </c>
      <c r="P65" s="15" t="s">
        <v>27</v>
      </c>
      <c r="Q65" s="16" t="s">
        <v>656</v>
      </c>
      <c r="R65" s="37"/>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105</v>
      </c>
      <c r="D66" s="17" t="s">
        <v>106</v>
      </c>
      <c r="E66" s="17"/>
      <c r="F66" s="14">
        <v>6.5</v>
      </c>
      <c r="G66" s="14">
        <v>5.6</v>
      </c>
      <c r="H66" s="14">
        <v>4.7</v>
      </c>
      <c r="I66" s="14"/>
      <c r="J66" s="14">
        <v>6.94</v>
      </c>
      <c r="K66" s="14">
        <v>8.73</v>
      </c>
      <c r="L66" s="14">
        <v>11.63</v>
      </c>
      <c r="M66" s="54"/>
      <c r="N66" s="14">
        <v>92.049545292999994</v>
      </c>
      <c r="O66" s="31">
        <v>6.3136741363999995</v>
      </c>
      <c r="P66" s="31" t="s">
        <v>27</v>
      </c>
      <c r="Q66" s="17" t="s">
        <v>657</v>
      </c>
      <c r="R66" s="38"/>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107</v>
      </c>
      <c r="D67" s="16" t="s">
        <v>108</v>
      </c>
      <c r="E67" s="16"/>
      <c r="F67" s="15">
        <v>1.4</v>
      </c>
      <c r="G67" s="15">
        <v>0.96</v>
      </c>
      <c r="H67" s="15">
        <v>0.52</v>
      </c>
      <c r="I67" s="14"/>
      <c r="J67" s="15">
        <v>1.7</v>
      </c>
      <c r="K67" s="15">
        <v>2.57</v>
      </c>
      <c r="L67" s="15">
        <v>3.98</v>
      </c>
      <c r="M67" s="54"/>
      <c r="N67" s="15">
        <v>85.771225952999998</v>
      </c>
      <c r="O67" s="15">
        <v>14.351207089999999</v>
      </c>
      <c r="P67" s="15" t="s">
        <v>27</v>
      </c>
      <c r="Q67" s="16" t="s">
        <v>658</v>
      </c>
      <c r="R67" s="37"/>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566</v>
      </c>
      <c r="D68" s="17" t="s">
        <v>567</v>
      </c>
      <c r="E68" s="17"/>
      <c r="F68" s="14">
        <v>252.25</v>
      </c>
      <c r="G68" s="14">
        <v>219.46</v>
      </c>
      <c r="H68" s="14">
        <v>186.67</v>
      </c>
      <c r="I68" s="14"/>
      <c r="J68" s="14">
        <v>266.39</v>
      </c>
      <c r="K68" s="14">
        <v>331.96</v>
      </c>
      <c r="L68" s="14">
        <v>438.07</v>
      </c>
      <c r="M68" s="54"/>
      <c r="N68" s="14">
        <v>36.153834949999997</v>
      </c>
      <c r="O68" s="31">
        <v>1.3422014864</v>
      </c>
      <c r="P68" s="31" t="s">
        <v>26</v>
      </c>
      <c r="Q68" s="17" t="s">
        <v>659</v>
      </c>
      <c r="R68" s="38"/>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109</v>
      </c>
      <c r="D69" s="16" t="s">
        <v>110</v>
      </c>
      <c r="E69" s="16"/>
      <c r="F69" s="15">
        <v>11.23</v>
      </c>
      <c r="G69" s="15">
        <v>11.03</v>
      </c>
      <c r="H69" s="15">
        <v>10.83</v>
      </c>
      <c r="I69" s="14"/>
      <c r="J69" s="15">
        <v>11.28</v>
      </c>
      <c r="K69" s="15">
        <v>11.67</v>
      </c>
      <c r="L69" s="15">
        <v>12.31</v>
      </c>
      <c r="M69" s="54"/>
      <c r="N69" s="15">
        <v>50.019461495999998</v>
      </c>
      <c r="O69" s="15">
        <v>37.460845544999998</v>
      </c>
      <c r="P69" s="15" t="s">
        <v>26</v>
      </c>
      <c r="Q69" s="16" t="s">
        <v>660</v>
      </c>
      <c r="R69" s="37"/>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111</v>
      </c>
      <c r="D70" s="17" t="s">
        <v>112</v>
      </c>
      <c r="E70" s="17"/>
      <c r="F70" s="14">
        <v>12.43</v>
      </c>
      <c r="G70" s="14">
        <v>10.61</v>
      </c>
      <c r="H70" s="14">
        <v>8.8000000000000007</v>
      </c>
      <c r="I70" s="14"/>
      <c r="J70" s="14">
        <v>13.06</v>
      </c>
      <c r="K70" s="14">
        <v>16.68</v>
      </c>
      <c r="L70" s="14">
        <v>22.55</v>
      </c>
      <c r="M70" s="54"/>
      <c r="N70" s="14">
        <v>88.213801360000005</v>
      </c>
      <c r="O70" s="31">
        <v>102.98379627</v>
      </c>
      <c r="P70" s="31" t="s">
        <v>27</v>
      </c>
      <c r="Q70" s="17" t="s">
        <v>661</v>
      </c>
      <c r="R70" s="38"/>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596</v>
      </c>
      <c r="D71" s="16" t="s">
        <v>597</v>
      </c>
      <c r="E71" s="16"/>
      <c r="F71" s="15">
        <v>185</v>
      </c>
      <c r="G71" s="15">
        <v>163.74</v>
      </c>
      <c r="H71" s="15">
        <v>142.47999999999999</v>
      </c>
      <c r="I71" s="14"/>
      <c r="J71" s="15">
        <v>197.01</v>
      </c>
      <c r="K71" s="15">
        <v>239.52</v>
      </c>
      <c r="L71" s="15">
        <v>308.32</v>
      </c>
      <c r="M71" s="54"/>
      <c r="N71" s="15">
        <v>88.606553743999996</v>
      </c>
      <c r="O71" s="15">
        <v>1.1426110455</v>
      </c>
      <c r="P71" s="15" t="s">
        <v>27</v>
      </c>
      <c r="Q71" s="16" t="s">
        <v>662</v>
      </c>
      <c r="R71" s="37"/>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485</v>
      </c>
      <c r="E72" s="17"/>
      <c r="F72" s="14">
        <v>17.72</v>
      </c>
      <c r="G72" s="14">
        <v>16.46</v>
      </c>
      <c r="H72" s="14">
        <v>15.21</v>
      </c>
      <c r="I72" s="14"/>
      <c r="J72" s="14">
        <v>18.62</v>
      </c>
      <c r="K72" s="14">
        <v>21.12</v>
      </c>
      <c r="L72" s="14">
        <v>25.17</v>
      </c>
      <c r="M72" s="54"/>
      <c r="N72" s="14">
        <v>69.977341344999999</v>
      </c>
      <c r="O72" s="31">
        <v>2.6107332726999997</v>
      </c>
      <c r="P72" s="31" t="s">
        <v>27</v>
      </c>
      <c r="Q72" s="17" t="s">
        <v>663</v>
      </c>
      <c r="R72" s="38"/>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114</v>
      </c>
      <c r="E73" s="16"/>
      <c r="F73" s="15">
        <v>11.82</v>
      </c>
      <c r="G73" s="15">
        <v>11.04</v>
      </c>
      <c r="H73" s="15">
        <v>10.26</v>
      </c>
      <c r="I73" s="14"/>
      <c r="J73" s="15">
        <v>12.33</v>
      </c>
      <c r="K73" s="15">
        <v>13.88</v>
      </c>
      <c r="L73" s="15">
        <v>16.399999999999999</v>
      </c>
      <c r="M73" s="54"/>
      <c r="N73" s="15">
        <v>70.950748011000002</v>
      </c>
      <c r="O73" s="15">
        <v>195.80050495</v>
      </c>
      <c r="P73" s="15" t="s">
        <v>27</v>
      </c>
      <c r="Q73" s="16" t="s">
        <v>664</v>
      </c>
      <c r="R73" s="37"/>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490</v>
      </c>
      <c r="D74" s="17" t="s">
        <v>491</v>
      </c>
      <c r="E74" s="17"/>
      <c r="F74" s="14">
        <v>95.5</v>
      </c>
      <c r="G74" s="14">
        <v>81.62</v>
      </c>
      <c r="H74" s="14">
        <v>67.75</v>
      </c>
      <c r="I74" s="14"/>
      <c r="J74" s="14">
        <v>98.65</v>
      </c>
      <c r="K74" s="14">
        <v>126.39</v>
      </c>
      <c r="L74" s="14">
        <v>171.29</v>
      </c>
      <c r="M74" s="54"/>
      <c r="N74" s="14">
        <v>43.995537435000003</v>
      </c>
      <c r="O74" s="31">
        <v>3.7465391749999997</v>
      </c>
      <c r="P74" s="31" t="s">
        <v>26</v>
      </c>
      <c r="Q74" s="17" t="s">
        <v>665</v>
      </c>
      <c r="R74" s="38"/>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473</v>
      </c>
      <c r="D75" s="16" t="s">
        <v>474</v>
      </c>
      <c r="E75" s="16"/>
      <c r="F75" s="15">
        <v>71.599999999999994</v>
      </c>
      <c r="G75" s="15">
        <v>67.31</v>
      </c>
      <c r="H75" s="15">
        <v>63.03</v>
      </c>
      <c r="I75" s="14"/>
      <c r="J75" s="15">
        <v>72.5</v>
      </c>
      <c r="K75" s="15">
        <v>81.06</v>
      </c>
      <c r="L75" s="15">
        <v>94.91</v>
      </c>
      <c r="M75" s="54"/>
      <c r="N75" s="15">
        <v>25.720776979</v>
      </c>
      <c r="O75" s="15">
        <v>2.9976758009000002</v>
      </c>
      <c r="P75" s="15" t="s">
        <v>26</v>
      </c>
      <c r="Q75" s="16" t="s">
        <v>666</v>
      </c>
      <c r="R75" s="37"/>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115</v>
      </c>
      <c r="D76" s="17" t="s">
        <v>116</v>
      </c>
      <c r="E76" s="17"/>
      <c r="F76" s="14">
        <v>2.83</v>
      </c>
      <c r="G76" s="14">
        <v>2.5299999999999998</v>
      </c>
      <c r="H76" s="14">
        <v>2.2400000000000002</v>
      </c>
      <c r="I76" s="14"/>
      <c r="J76" s="14">
        <v>2.94</v>
      </c>
      <c r="K76" s="14">
        <v>3.52</v>
      </c>
      <c r="L76" s="14">
        <v>4.47</v>
      </c>
      <c r="M76" s="54"/>
      <c r="N76" s="14">
        <v>82.449010178999998</v>
      </c>
      <c r="O76" s="31">
        <v>105.69034063000001</v>
      </c>
      <c r="P76" s="31" t="s">
        <v>27</v>
      </c>
      <c r="Q76" s="17" t="s">
        <v>667</v>
      </c>
      <c r="R76" s="38"/>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533</v>
      </c>
      <c r="D77" s="16" t="s">
        <v>534</v>
      </c>
      <c r="E77" s="16"/>
      <c r="F77" s="15">
        <v>35.46</v>
      </c>
      <c r="G77" s="15">
        <v>31.16</v>
      </c>
      <c r="H77" s="15">
        <v>26.87</v>
      </c>
      <c r="I77" s="14"/>
      <c r="J77" s="15">
        <v>36.090000000000003</v>
      </c>
      <c r="K77" s="15">
        <v>44.67</v>
      </c>
      <c r="L77" s="15">
        <v>58.56</v>
      </c>
      <c r="M77" s="54"/>
      <c r="N77" s="15">
        <v>35.846203645999999</v>
      </c>
      <c r="O77" s="15">
        <v>8.2817156200000017</v>
      </c>
      <c r="P77" s="15" t="s">
        <v>26</v>
      </c>
      <c r="Q77" s="16" t="s">
        <v>668</v>
      </c>
      <c r="R77" s="37"/>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117</v>
      </c>
      <c r="D78" s="17" t="s">
        <v>118</v>
      </c>
      <c r="E78" s="17"/>
      <c r="F78" s="14">
        <v>26.36</v>
      </c>
      <c r="G78" s="14">
        <v>21.85</v>
      </c>
      <c r="H78" s="14">
        <v>17.34</v>
      </c>
      <c r="I78" s="14"/>
      <c r="J78" s="14">
        <v>35.03</v>
      </c>
      <c r="K78" s="14">
        <v>44.04</v>
      </c>
      <c r="L78" s="14">
        <v>58.63</v>
      </c>
      <c r="M78" s="54"/>
      <c r="N78" s="14">
        <v>81.815388557000006</v>
      </c>
      <c r="O78" s="31">
        <v>30.573497182000001</v>
      </c>
      <c r="P78" s="31" t="s">
        <v>27</v>
      </c>
      <c r="Q78" s="17" t="s">
        <v>669</v>
      </c>
      <c r="R78" s="38"/>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121</v>
      </c>
      <c r="D79" s="16" t="s">
        <v>122</v>
      </c>
      <c r="E79" s="16"/>
      <c r="F79" s="15">
        <v>61</v>
      </c>
      <c r="G79" s="15">
        <v>56.44</v>
      </c>
      <c r="H79" s="15">
        <v>51.88</v>
      </c>
      <c r="I79" s="14"/>
      <c r="J79" s="15">
        <v>67.510000000000005</v>
      </c>
      <c r="K79" s="15">
        <v>76.62</v>
      </c>
      <c r="L79" s="15">
        <v>91.38</v>
      </c>
      <c r="M79" s="54"/>
      <c r="N79" s="15">
        <v>77.293060237999995</v>
      </c>
      <c r="O79" s="15">
        <v>250.41033568</v>
      </c>
      <c r="P79" s="15" t="s">
        <v>27</v>
      </c>
      <c r="Q79" s="16" t="s">
        <v>670</v>
      </c>
      <c r="R79" s="37"/>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123</v>
      </c>
      <c r="D80" s="17" t="s">
        <v>124</v>
      </c>
      <c r="E80" s="17"/>
      <c r="F80" s="14">
        <v>17.260000000000002</v>
      </c>
      <c r="G80" s="14">
        <v>15.84</v>
      </c>
      <c r="H80" s="14">
        <v>14.42</v>
      </c>
      <c r="I80" s="14"/>
      <c r="J80" s="14">
        <v>18</v>
      </c>
      <c r="K80" s="14">
        <v>20.83</v>
      </c>
      <c r="L80" s="14">
        <v>25.42</v>
      </c>
      <c r="M80" s="54"/>
      <c r="N80" s="14">
        <v>84.749329278000005</v>
      </c>
      <c r="O80" s="31">
        <v>335.49032614000004</v>
      </c>
      <c r="P80" s="31" t="s">
        <v>27</v>
      </c>
      <c r="Q80" s="17" t="s">
        <v>671</v>
      </c>
      <c r="R80" s="38"/>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125</v>
      </c>
      <c r="D81" s="16" t="s">
        <v>126</v>
      </c>
      <c r="E81" s="16"/>
      <c r="F81" s="15">
        <v>4.9000000000000004</v>
      </c>
      <c r="G81" s="15">
        <v>4.17</v>
      </c>
      <c r="H81" s="15">
        <v>3.45</v>
      </c>
      <c r="I81" s="14"/>
      <c r="J81" s="15">
        <v>5.43</v>
      </c>
      <c r="K81" s="15">
        <v>6.87</v>
      </c>
      <c r="L81" s="15">
        <v>9.2100000000000009</v>
      </c>
      <c r="M81" s="54"/>
      <c r="N81" s="15">
        <v>82.767776112000007</v>
      </c>
      <c r="O81" s="15">
        <v>166.48113945</v>
      </c>
      <c r="P81" s="15" t="s">
        <v>27</v>
      </c>
      <c r="Q81" s="16" t="s">
        <v>672</v>
      </c>
      <c r="R81" s="37"/>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127</v>
      </c>
      <c r="D82" s="17" t="s">
        <v>128</v>
      </c>
      <c r="E82" s="17"/>
      <c r="F82" s="14">
        <v>49.63</v>
      </c>
      <c r="G82" s="14">
        <v>45.9</v>
      </c>
      <c r="H82" s="14">
        <v>42.17</v>
      </c>
      <c r="I82" s="14"/>
      <c r="J82" s="14">
        <v>52.3</v>
      </c>
      <c r="K82" s="14">
        <v>59.75</v>
      </c>
      <c r="L82" s="14">
        <v>71.81</v>
      </c>
      <c r="M82" s="54"/>
      <c r="N82" s="14">
        <v>79.499876413999999</v>
      </c>
      <c r="O82" s="31">
        <v>96.508785317999994</v>
      </c>
      <c r="P82" s="31" t="s">
        <v>27</v>
      </c>
      <c r="Q82" s="17" t="s">
        <v>673</v>
      </c>
      <c r="R82" s="38"/>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463</v>
      </c>
      <c r="D83" s="16" t="s">
        <v>464</v>
      </c>
      <c r="E83" s="16"/>
      <c r="F83" s="15">
        <v>60.17</v>
      </c>
      <c r="G83" s="15">
        <v>51.37</v>
      </c>
      <c r="H83" s="15">
        <v>42.57</v>
      </c>
      <c r="I83" s="14"/>
      <c r="J83" s="15">
        <v>64.97</v>
      </c>
      <c r="K83" s="15">
        <v>82.56</v>
      </c>
      <c r="L83" s="15">
        <v>111.04</v>
      </c>
      <c r="M83" s="54"/>
      <c r="N83" s="15">
        <v>52.026712070000002</v>
      </c>
      <c r="O83" s="15">
        <v>7.9742276304999997</v>
      </c>
      <c r="P83" s="15" t="s">
        <v>27</v>
      </c>
      <c r="Q83" s="16" t="s">
        <v>674</v>
      </c>
      <c r="R83" s="37"/>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470</v>
      </c>
      <c r="D84" s="17" t="s">
        <v>471</v>
      </c>
      <c r="E84" s="17"/>
      <c r="F84" s="14">
        <v>6.57</v>
      </c>
      <c r="G84" s="14">
        <v>5.51</v>
      </c>
      <c r="H84" s="14">
        <v>4.45</v>
      </c>
      <c r="I84" s="14"/>
      <c r="J84" s="14">
        <v>6.82</v>
      </c>
      <c r="K84" s="14">
        <v>8.93</v>
      </c>
      <c r="L84" s="14">
        <v>12.36</v>
      </c>
      <c r="M84" s="54"/>
      <c r="N84" s="14">
        <v>82.250841111</v>
      </c>
      <c r="O84" s="31">
        <v>2.3452250000000001</v>
      </c>
      <c r="P84" s="31" t="s">
        <v>27</v>
      </c>
      <c r="Q84" s="17" t="s">
        <v>675</v>
      </c>
      <c r="R84" s="38"/>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129</v>
      </c>
      <c r="D85" s="16" t="s">
        <v>130</v>
      </c>
      <c r="E85" s="16"/>
      <c r="F85" s="15">
        <v>4.88</v>
      </c>
      <c r="G85" s="15">
        <v>3.95</v>
      </c>
      <c r="H85" s="15">
        <v>3.03</v>
      </c>
      <c r="I85" s="14"/>
      <c r="J85" s="15">
        <v>5.01</v>
      </c>
      <c r="K85" s="15">
        <v>6.85</v>
      </c>
      <c r="L85" s="15">
        <v>9.84</v>
      </c>
      <c r="M85" s="54"/>
      <c r="N85" s="15">
        <v>36.348234857000001</v>
      </c>
      <c r="O85" s="15">
        <v>53.063920408999998</v>
      </c>
      <c r="P85" s="15" t="s">
        <v>26</v>
      </c>
      <c r="Q85" s="16" t="s">
        <v>676</v>
      </c>
      <c r="R85" s="37"/>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131</v>
      </c>
      <c r="D86" s="17" t="s">
        <v>132</v>
      </c>
      <c r="E86" s="17"/>
      <c r="F86" s="14">
        <v>30.43</v>
      </c>
      <c r="G86" s="14">
        <v>27.77</v>
      </c>
      <c r="H86" s="14">
        <v>25.12</v>
      </c>
      <c r="I86" s="14"/>
      <c r="J86" s="14">
        <v>35.22</v>
      </c>
      <c r="K86" s="14">
        <v>40.520000000000003</v>
      </c>
      <c r="L86" s="14">
        <v>49.12</v>
      </c>
      <c r="M86" s="54"/>
      <c r="N86" s="14">
        <v>70.196278371999995</v>
      </c>
      <c r="O86" s="31">
        <v>144.06221027000001</v>
      </c>
      <c r="P86" s="31" t="s">
        <v>27</v>
      </c>
      <c r="Q86" s="17" t="s">
        <v>677</v>
      </c>
      <c r="R86" s="38"/>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133</v>
      </c>
      <c r="D87" s="16" t="s">
        <v>134</v>
      </c>
      <c r="E87" s="16"/>
      <c r="F87" s="15">
        <v>1.6</v>
      </c>
      <c r="G87" s="15">
        <v>1.32</v>
      </c>
      <c r="H87" s="15">
        <v>1.05</v>
      </c>
      <c r="I87" s="14"/>
      <c r="J87" s="15">
        <v>1.94</v>
      </c>
      <c r="K87" s="15">
        <v>2.48</v>
      </c>
      <c r="L87" s="15">
        <v>3.36</v>
      </c>
      <c r="M87" s="54"/>
      <c r="N87" s="15">
        <v>59.218509771999997</v>
      </c>
      <c r="O87" s="15">
        <v>24.955988090999998</v>
      </c>
      <c r="P87" s="15" t="s">
        <v>27</v>
      </c>
      <c r="Q87" s="16" t="s">
        <v>678</v>
      </c>
      <c r="R87" s="37"/>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135</v>
      </c>
      <c r="D88" s="17" t="s">
        <v>136</v>
      </c>
      <c r="E88" s="17"/>
      <c r="F88" s="14">
        <v>32.950000000000003</v>
      </c>
      <c r="G88" s="14">
        <v>28.14</v>
      </c>
      <c r="H88" s="14">
        <v>23.33</v>
      </c>
      <c r="I88" s="14"/>
      <c r="J88" s="14">
        <v>35.32</v>
      </c>
      <c r="K88" s="14">
        <v>44.93</v>
      </c>
      <c r="L88" s="14">
        <v>60.49</v>
      </c>
      <c r="M88" s="54"/>
      <c r="N88" s="14">
        <v>76.634239988000004</v>
      </c>
      <c r="O88" s="31">
        <v>263.32087654999998</v>
      </c>
      <c r="P88" s="31" t="s">
        <v>27</v>
      </c>
      <c r="Q88" s="17" t="s">
        <v>679</v>
      </c>
      <c r="R88" s="38"/>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137</v>
      </c>
      <c r="E89" s="16"/>
      <c r="F89" s="15">
        <v>31.38</v>
      </c>
      <c r="G89" s="15">
        <v>26.75</v>
      </c>
      <c r="H89" s="15">
        <v>22.12</v>
      </c>
      <c r="I89" s="14"/>
      <c r="J89" s="15">
        <v>33.119999999999997</v>
      </c>
      <c r="K89" s="15">
        <v>42.37</v>
      </c>
      <c r="L89" s="15">
        <v>57.35</v>
      </c>
      <c r="M89" s="54"/>
      <c r="N89" s="15">
        <v>78.161828572000005</v>
      </c>
      <c r="O89" s="15">
        <v>9.8330365454999988</v>
      </c>
      <c r="P89" s="15" t="s">
        <v>27</v>
      </c>
      <c r="Q89" s="16" t="s">
        <v>680</v>
      </c>
      <c r="R89" s="37"/>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138</v>
      </c>
      <c r="D90" s="17" t="s">
        <v>139</v>
      </c>
      <c r="E90" s="17"/>
      <c r="F90" s="14">
        <v>4.3600000000000003</v>
      </c>
      <c r="G90" s="14">
        <v>3.44</v>
      </c>
      <c r="H90" s="14">
        <v>2.5299999999999998</v>
      </c>
      <c r="I90" s="14"/>
      <c r="J90" s="14">
        <v>4.96</v>
      </c>
      <c r="K90" s="14">
        <v>6.78</v>
      </c>
      <c r="L90" s="14">
        <v>9.74</v>
      </c>
      <c r="M90" s="54"/>
      <c r="N90" s="14">
        <v>88.338626300000001</v>
      </c>
      <c r="O90" s="31">
        <v>4.8623349545000005</v>
      </c>
      <c r="P90" s="31" t="s">
        <v>27</v>
      </c>
      <c r="Q90" s="17" t="s">
        <v>681</v>
      </c>
      <c r="R90" s="38"/>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140</v>
      </c>
      <c r="D91" s="16" t="s">
        <v>141</v>
      </c>
      <c r="E91" s="16"/>
      <c r="F91" s="15">
        <v>112.38</v>
      </c>
      <c r="G91" s="15">
        <v>97.22</v>
      </c>
      <c r="H91" s="15">
        <v>82.06</v>
      </c>
      <c r="I91" s="14"/>
      <c r="J91" s="15">
        <v>122.66</v>
      </c>
      <c r="K91" s="15">
        <v>152.97</v>
      </c>
      <c r="L91" s="15">
        <v>202.03</v>
      </c>
      <c r="M91" s="54"/>
      <c r="N91" s="15">
        <v>57.232988906000003</v>
      </c>
      <c r="O91" s="15">
        <v>3.9902312759000003</v>
      </c>
      <c r="P91" s="15" t="s">
        <v>27</v>
      </c>
      <c r="Q91" s="16" t="s">
        <v>682</v>
      </c>
      <c r="R91" s="37"/>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142</v>
      </c>
      <c r="D92" s="17" t="s">
        <v>143</v>
      </c>
      <c r="E92" s="17"/>
      <c r="F92" s="14">
        <v>19.21</v>
      </c>
      <c r="G92" s="14">
        <v>18.399999999999999</v>
      </c>
      <c r="H92" s="14">
        <v>17.59</v>
      </c>
      <c r="I92" s="14"/>
      <c r="J92" s="14">
        <v>19.73</v>
      </c>
      <c r="K92" s="14">
        <v>21.34</v>
      </c>
      <c r="L92" s="14">
        <v>23.96</v>
      </c>
      <c r="M92" s="54"/>
      <c r="N92" s="14">
        <v>55.927831896000001</v>
      </c>
      <c r="O92" s="31">
        <v>13.6854765</v>
      </c>
      <c r="P92" s="31" t="s">
        <v>27</v>
      </c>
      <c r="Q92" s="17" t="s">
        <v>683</v>
      </c>
      <c r="R92" s="38"/>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144</v>
      </c>
      <c r="D93" s="16" t="s">
        <v>145</v>
      </c>
      <c r="E93" s="16"/>
      <c r="F93" s="15">
        <v>6.79</v>
      </c>
      <c r="G93" s="15">
        <v>5.97</v>
      </c>
      <c r="H93" s="15">
        <v>5.15</v>
      </c>
      <c r="I93" s="14"/>
      <c r="J93" s="15">
        <v>7.18</v>
      </c>
      <c r="K93" s="15">
        <v>8.81</v>
      </c>
      <c r="L93" s="15">
        <v>11.46</v>
      </c>
      <c r="M93" s="54"/>
      <c r="N93" s="15">
        <v>93.669368477000006</v>
      </c>
      <c r="O93" s="15">
        <v>18.990724818</v>
      </c>
      <c r="P93" s="15" t="s">
        <v>27</v>
      </c>
      <c r="Q93" s="16" t="s">
        <v>684</v>
      </c>
      <c r="R93" s="37"/>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146</v>
      </c>
      <c r="D94" s="17" t="s">
        <v>147</v>
      </c>
      <c r="E94" s="17"/>
      <c r="F94" s="14">
        <v>14.36</v>
      </c>
      <c r="G94" s="14">
        <v>12.87</v>
      </c>
      <c r="H94" s="14">
        <v>11.39</v>
      </c>
      <c r="I94" s="14"/>
      <c r="J94" s="14">
        <v>15</v>
      </c>
      <c r="K94" s="14">
        <v>17.96</v>
      </c>
      <c r="L94" s="14">
        <v>22.76</v>
      </c>
      <c r="M94" s="54"/>
      <c r="N94" s="14">
        <v>81.697579958999995</v>
      </c>
      <c r="O94" s="31">
        <v>12.466348772</v>
      </c>
      <c r="P94" s="31" t="s">
        <v>27</v>
      </c>
      <c r="Q94" s="17" t="s">
        <v>685</v>
      </c>
      <c r="R94" s="38"/>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148</v>
      </c>
      <c r="D95" s="16" t="s">
        <v>149</v>
      </c>
      <c r="E95" s="16"/>
      <c r="F95" s="15">
        <v>11.26</v>
      </c>
      <c r="G95" s="15">
        <v>9.75</v>
      </c>
      <c r="H95" s="15">
        <v>8.25</v>
      </c>
      <c r="I95" s="14"/>
      <c r="J95" s="15">
        <v>14.42</v>
      </c>
      <c r="K95" s="15">
        <v>17.420000000000002</v>
      </c>
      <c r="L95" s="15">
        <v>22.28</v>
      </c>
      <c r="M95" s="54"/>
      <c r="N95" s="15">
        <v>77.494670185000004</v>
      </c>
      <c r="O95" s="15">
        <v>135.76570504999998</v>
      </c>
      <c r="P95" s="15" t="s">
        <v>27</v>
      </c>
      <c r="Q95" s="16" t="s">
        <v>686</v>
      </c>
      <c r="R95" s="37"/>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150</v>
      </c>
      <c r="D96" s="17" t="s">
        <v>151</v>
      </c>
      <c r="E96" s="17"/>
      <c r="F96" s="14">
        <v>12.83</v>
      </c>
      <c r="G96" s="14">
        <v>10.46</v>
      </c>
      <c r="H96" s="14">
        <v>8.09</v>
      </c>
      <c r="I96" s="14"/>
      <c r="J96" s="14">
        <v>13.5</v>
      </c>
      <c r="K96" s="14">
        <v>18.23</v>
      </c>
      <c r="L96" s="14">
        <v>25.89</v>
      </c>
      <c r="M96" s="54"/>
      <c r="N96" s="14">
        <v>89.684111611000006</v>
      </c>
      <c r="O96" s="31">
        <v>118.09130895000001</v>
      </c>
      <c r="P96" s="31" t="s">
        <v>27</v>
      </c>
      <c r="Q96" s="17" t="s">
        <v>687</v>
      </c>
      <c r="R96" s="38"/>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152</v>
      </c>
      <c r="D97" s="16" t="s">
        <v>153</v>
      </c>
      <c r="E97" s="16"/>
      <c r="F97" s="15">
        <v>193.98</v>
      </c>
      <c r="G97" s="15">
        <v>182.54</v>
      </c>
      <c r="H97" s="15">
        <v>171.1</v>
      </c>
      <c r="I97" s="14"/>
      <c r="J97" s="15">
        <v>223.07</v>
      </c>
      <c r="K97" s="15">
        <v>245.94</v>
      </c>
      <c r="L97" s="15">
        <v>282.97000000000003</v>
      </c>
      <c r="M97" s="54"/>
      <c r="N97" s="15">
        <v>51.398373812999999</v>
      </c>
      <c r="O97" s="15">
        <v>6.5122962381999994</v>
      </c>
      <c r="P97" s="15" t="s">
        <v>27</v>
      </c>
      <c r="Q97" s="16" t="s">
        <v>688</v>
      </c>
      <c r="R97" s="37"/>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154</v>
      </c>
      <c r="D98" s="17" t="s">
        <v>155</v>
      </c>
      <c r="E98" s="17"/>
      <c r="F98" s="14" t="s">
        <v>119</v>
      </c>
      <c r="G98" s="14" t="s">
        <v>119</v>
      </c>
      <c r="H98" s="14" t="s">
        <v>119</v>
      </c>
      <c r="I98" s="14"/>
      <c r="J98" s="14" t="s">
        <v>119</v>
      </c>
      <c r="K98" s="14" t="s">
        <v>119</v>
      </c>
      <c r="L98" s="14" t="s">
        <v>119</v>
      </c>
      <c r="M98" s="54"/>
      <c r="N98" s="14">
        <v>94.064508982000007</v>
      </c>
      <c r="O98" s="31">
        <v>1.0764285713999999</v>
      </c>
      <c r="P98" s="31" t="s">
        <v>27</v>
      </c>
      <c r="Q98" s="17" t="s">
        <v>119</v>
      </c>
      <c r="R98" s="38"/>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156</v>
      </c>
      <c r="D99" s="16" t="s">
        <v>157</v>
      </c>
      <c r="E99" s="16"/>
      <c r="F99" s="15">
        <v>89.2</v>
      </c>
      <c r="G99" s="15">
        <v>78.72</v>
      </c>
      <c r="H99" s="15">
        <v>68.25</v>
      </c>
      <c r="I99" s="14"/>
      <c r="J99" s="15">
        <v>94.7</v>
      </c>
      <c r="K99" s="15">
        <v>115.64</v>
      </c>
      <c r="L99" s="15">
        <v>149.53</v>
      </c>
      <c r="M99" s="54"/>
      <c r="N99" s="15">
        <v>24.20573512</v>
      </c>
      <c r="O99" s="15">
        <v>600.0071950900001</v>
      </c>
      <c r="P99" s="15" t="s">
        <v>26</v>
      </c>
      <c r="Q99" s="16" t="s">
        <v>689</v>
      </c>
      <c r="R99" s="37"/>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158</v>
      </c>
      <c r="D100" s="17" t="s">
        <v>159</v>
      </c>
      <c r="E100" s="17"/>
      <c r="F100" s="14">
        <v>63.88</v>
      </c>
      <c r="G100" s="14">
        <v>56.59</v>
      </c>
      <c r="H100" s="14">
        <v>49.31</v>
      </c>
      <c r="I100" s="14"/>
      <c r="J100" s="14">
        <v>65.94</v>
      </c>
      <c r="K100" s="14">
        <v>80.5</v>
      </c>
      <c r="L100" s="14">
        <v>104.06</v>
      </c>
      <c r="M100" s="54"/>
      <c r="N100" s="14">
        <v>91.442728294000005</v>
      </c>
      <c r="O100" s="31">
        <v>219.22835222999998</v>
      </c>
      <c r="P100" s="31" t="s">
        <v>27</v>
      </c>
      <c r="Q100" s="17" t="s">
        <v>690</v>
      </c>
      <c r="R100" s="38"/>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160</v>
      </c>
      <c r="D101" s="16" t="s">
        <v>161</v>
      </c>
      <c r="E101" s="16"/>
      <c r="F101" s="15">
        <v>29.97</v>
      </c>
      <c r="G101" s="15">
        <v>27.45</v>
      </c>
      <c r="H101" s="15">
        <v>24.94</v>
      </c>
      <c r="I101" s="14"/>
      <c r="J101" s="15">
        <v>31.69</v>
      </c>
      <c r="K101" s="15">
        <v>36.71</v>
      </c>
      <c r="L101" s="15">
        <v>44.84</v>
      </c>
      <c r="M101" s="54"/>
      <c r="N101" s="15">
        <v>78.415992992</v>
      </c>
      <c r="O101" s="15">
        <v>311.58436582000002</v>
      </c>
      <c r="P101" s="15" t="s">
        <v>27</v>
      </c>
      <c r="Q101" s="16" t="s">
        <v>691</v>
      </c>
      <c r="R101" s="37"/>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162</v>
      </c>
      <c r="D102" s="17" t="s">
        <v>163</v>
      </c>
      <c r="E102" s="17"/>
      <c r="F102" s="14">
        <v>31.26</v>
      </c>
      <c r="G102" s="14">
        <v>28.65</v>
      </c>
      <c r="H102" s="14">
        <v>26.04</v>
      </c>
      <c r="I102" s="14"/>
      <c r="J102" s="14">
        <v>35.229999999999997</v>
      </c>
      <c r="K102" s="14">
        <v>40.44</v>
      </c>
      <c r="L102" s="14">
        <v>48.88</v>
      </c>
      <c r="M102" s="54"/>
      <c r="N102" s="14">
        <v>65.520726280000005</v>
      </c>
      <c r="O102" s="31">
        <v>102.1237045</v>
      </c>
      <c r="P102" s="31" t="s">
        <v>27</v>
      </c>
      <c r="Q102" s="17" t="s">
        <v>692</v>
      </c>
      <c r="R102" s="38"/>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164</v>
      </c>
      <c r="D103" s="16" t="s">
        <v>165</v>
      </c>
      <c r="E103" s="16"/>
      <c r="F103" s="15">
        <v>48</v>
      </c>
      <c r="G103" s="15">
        <v>43.05</v>
      </c>
      <c r="H103" s="15">
        <v>38.11</v>
      </c>
      <c r="I103" s="14"/>
      <c r="J103" s="15">
        <v>49.6</v>
      </c>
      <c r="K103" s="15">
        <v>59.48</v>
      </c>
      <c r="L103" s="15">
        <v>75.47</v>
      </c>
      <c r="M103" s="54"/>
      <c r="N103" s="15">
        <v>90.368127623999996</v>
      </c>
      <c r="O103" s="15">
        <v>493.96277909000003</v>
      </c>
      <c r="P103" s="15" t="s">
        <v>27</v>
      </c>
      <c r="Q103" s="16" t="s">
        <v>693</v>
      </c>
      <c r="R103" s="37"/>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496</v>
      </c>
      <c r="D104" s="17" t="s">
        <v>497</v>
      </c>
      <c r="E104" s="17"/>
      <c r="F104" s="14">
        <v>23.93</v>
      </c>
      <c r="G104" s="14">
        <v>21.32</v>
      </c>
      <c r="H104" s="14">
        <v>18.72</v>
      </c>
      <c r="I104" s="14"/>
      <c r="J104" s="14">
        <v>27.45</v>
      </c>
      <c r="K104" s="14">
        <v>32.65</v>
      </c>
      <c r="L104" s="14">
        <v>41.07</v>
      </c>
      <c r="M104" s="54"/>
      <c r="N104" s="14">
        <v>76.247178237</v>
      </c>
      <c r="O104" s="31">
        <v>1.6728527727</v>
      </c>
      <c r="P104" s="31" t="s">
        <v>27</v>
      </c>
      <c r="Q104" s="17" t="s">
        <v>694</v>
      </c>
      <c r="R104" s="38"/>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166</v>
      </c>
      <c r="D105" s="16" t="s">
        <v>167</v>
      </c>
      <c r="E105" s="16"/>
      <c r="F105" s="15">
        <v>5.4</v>
      </c>
      <c r="G105" s="15">
        <v>4.76</v>
      </c>
      <c r="H105" s="15">
        <v>4.13</v>
      </c>
      <c r="I105" s="14"/>
      <c r="J105" s="15">
        <v>5.98</v>
      </c>
      <c r="K105" s="15">
        <v>7.24</v>
      </c>
      <c r="L105" s="15">
        <v>9.2799999999999994</v>
      </c>
      <c r="M105" s="54"/>
      <c r="N105" s="15">
        <v>77.815124791000002</v>
      </c>
      <c r="O105" s="15">
        <v>7.1089223181999994</v>
      </c>
      <c r="P105" s="15" t="s">
        <v>27</v>
      </c>
      <c r="Q105" s="16" t="s">
        <v>695</v>
      </c>
      <c r="R105" s="37"/>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168</v>
      </c>
      <c r="D106" s="17" t="s">
        <v>169</v>
      </c>
      <c r="E106" s="17"/>
      <c r="F106" s="14">
        <v>17.47</v>
      </c>
      <c r="G106" s="14">
        <v>14.94</v>
      </c>
      <c r="H106" s="14">
        <v>12.42</v>
      </c>
      <c r="I106" s="14"/>
      <c r="J106" s="14">
        <v>18.25</v>
      </c>
      <c r="K106" s="14">
        <v>23.29</v>
      </c>
      <c r="L106" s="14">
        <v>31.47</v>
      </c>
      <c r="M106" s="54"/>
      <c r="N106" s="14">
        <v>90.410807233</v>
      </c>
      <c r="O106" s="31">
        <v>45.652526090999999</v>
      </c>
      <c r="P106" s="31" t="s">
        <v>27</v>
      </c>
      <c r="Q106" s="17" t="s">
        <v>696</v>
      </c>
      <c r="R106" s="38"/>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170</v>
      </c>
      <c r="D107" s="16" t="s">
        <v>171</v>
      </c>
      <c r="E107" s="16"/>
      <c r="F107" s="15">
        <v>5.91</v>
      </c>
      <c r="G107" s="15">
        <v>5.4</v>
      </c>
      <c r="H107" s="15">
        <v>4.8899999999999997</v>
      </c>
      <c r="I107" s="14"/>
      <c r="J107" s="15">
        <v>6.4</v>
      </c>
      <c r="K107" s="15">
        <v>7.41</v>
      </c>
      <c r="L107" s="15">
        <v>9.06</v>
      </c>
      <c r="M107" s="54"/>
      <c r="N107" s="15">
        <v>79.378981683000006</v>
      </c>
      <c r="O107" s="15">
        <v>6.7902247727000002</v>
      </c>
      <c r="P107" s="15" t="s">
        <v>27</v>
      </c>
      <c r="Q107" s="16" t="s">
        <v>697</v>
      </c>
      <c r="R107" s="37"/>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172</v>
      </c>
      <c r="D108" s="17" t="s">
        <v>173</v>
      </c>
      <c r="E108" s="17"/>
      <c r="F108" s="14">
        <v>25.31</v>
      </c>
      <c r="G108" s="14">
        <v>21.58</v>
      </c>
      <c r="H108" s="14">
        <v>17.850000000000001</v>
      </c>
      <c r="I108" s="14"/>
      <c r="J108" s="14">
        <v>26.07</v>
      </c>
      <c r="K108" s="14">
        <v>33.520000000000003</v>
      </c>
      <c r="L108" s="14">
        <v>45.59</v>
      </c>
      <c r="M108" s="54"/>
      <c r="N108" s="14">
        <v>87.226385463</v>
      </c>
      <c r="O108" s="31">
        <v>108.05810372000001</v>
      </c>
      <c r="P108" s="31" t="s">
        <v>27</v>
      </c>
      <c r="Q108" s="17" t="s">
        <v>698</v>
      </c>
      <c r="R108" s="38"/>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465</v>
      </c>
      <c r="D109" s="16" t="s">
        <v>466</v>
      </c>
      <c r="E109" s="16"/>
      <c r="F109" s="15">
        <v>78.77</v>
      </c>
      <c r="G109" s="15">
        <v>71.27</v>
      </c>
      <c r="H109" s="15">
        <v>63.77</v>
      </c>
      <c r="I109" s="14"/>
      <c r="J109" s="15">
        <v>81.99</v>
      </c>
      <c r="K109" s="15">
        <v>96.98</v>
      </c>
      <c r="L109" s="15">
        <v>121.25</v>
      </c>
      <c r="M109" s="54"/>
      <c r="N109" s="15">
        <v>71.790238746</v>
      </c>
      <c r="O109" s="15">
        <v>3.1742019327</v>
      </c>
      <c r="P109" s="15" t="s">
        <v>27</v>
      </c>
      <c r="Q109" s="16" t="s">
        <v>699</v>
      </c>
      <c r="R109" s="37"/>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174</v>
      </c>
      <c r="D110" s="17" t="s">
        <v>175</v>
      </c>
      <c r="E110" s="17"/>
      <c r="F110" s="14">
        <v>25.81</v>
      </c>
      <c r="G110" s="14">
        <v>23.47</v>
      </c>
      <c r="H110" s="14">
        <v>21.13</v>
      </c>
      <c r="I110" s="14"/>
      <c r="J110" s="14">
        <v>26.45</v>
      </c>
      <c r="K110" s="14">
        <v>31.12</v>
      </c>
      <c r="L110" s="14">
        <v>38.700000000000003</v>
      </c>
      <c r="M110" s="54"/>
      <c r="N110" s="14">
        <v>84.165237301000005</v>
      </c>
      <c r="O110" s="31">
        <v>5.4895168181999994</v>
      </c>
      <c r="P110" s="31" t="s">
        <v>27</v>
      </c>
      <c r="Q110" s="17" t="s">
        <v>700</v>
      </c>
      <c r="R110" s="38"/>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701</v>
      </c>
      <c r="D111" s="16" t="s">
        <v>702</v>
      </c>
      <c r="E111" s="16"/>
      <c r="F111" s="15">
        <v>117.93</v>
      </c>
      <c r="G111" s="15">
        <v>105.18</v>
      </c>
      <c r="H111" s="15">
        <v>92.43</v>
      </c>
      <c r="I111" s="14"/>
      <c r="J111" s="15">
        <v>120.53</v>
      </c>
      <c r="K111" s="15">
        <v>146.02000000000001</v>
      </c>
      <c r="L111" s="15">
        <v>187.27</v>
      </c>
      <c r="M111" s="54"/>
      <c r="N111" s="15">
        <v>41.698827704000003</v>
      </c>
      <c r="O111" s="15">
        <v>2.6946026867999997</v>
      </c>
      <c r="P111" s="15" t="s">
        <v>26</v>
      </c>
      <c r="Q111" s="16" t="s">
        <v>703</v>
      </c>
      <c r="R111" s="37"/>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568</v>
      </c>
      <c r="D112" s="17" t="s">
        <v>569</v>
      </c>
      <c r="E112" s="17"/>
      <c r="F112" s="14">
        <v>0.37</v>
      </c>
      <c r="G112" s="14">
        <v>-0.03</v>
      </c>
      <c r="H112" s="14">
        <v>-0.44</v>
      </c>
      <c r="I112" s="14"/>
      <c r="J112" s="14">
        <v>1.52</v>
      </c>
      <c r="K112" s="14">
        <v>2.33</v>
      </c>
      <c r="L112" s="14">
        <v>3.65</v>
      </c>
      <c r="M112" s="54"/>
      <c r="N112" s="14">
        <v>82.971104237999995</v>
      </c>
      <c r="O112" s="31">
        <v>1.9922304999999998</v>
      </c>
      <c r="P112" s="31" t="s">
        <v>27</v>
      </c>
      <c r="Q112" s="17" t="s">
        <v>704</v>
      </c>
      <c r="R112" s="38"/>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598</v>
      </c>
      <c r="D113" s="16" t="s">
        <v>599</v>
      </c>
      <c r="E113" s="16"/>
      <c r="F113" s="15">
        <v>112.28</v>
      </c>
      <c r="G113" s="15">
        <v>95.45</v>
      </c>
      <c r="H113" s="15">
        <v>78.62</v>
      </c>
      <c r="I113" s="14"/>
      <c r="J113" s="15">
        <v>112.28</v>
      </c>
      <c r="K113" s="15">
        <v>145.93</v>
      </c>
      <c r="L113" s="15">
        <v>200.38</v>
      </c>
      <c r="M113" s="54"/>
      <c r="N113" s="15">
        <v>27.904827513000001</v>
      </c>
      <c r="O113" s="15">
        <v>1.0491729336</v>
      </c>
      <c r="P113" s="15" t="s">
        <v>26</v>
      </c>
      <c r="Q113" s="16" t="s">
        <v>705</v>
      </c>
      <c r="R113" s="37"/>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176</v>
      </c>
      <c r="D114" s="17" t="s">
        <v>177</v>
      </c>
      <c r="E114" s="17"/>
      <c r="F114" s="14">
        <v>24.93</v>
      </c>
      <c r="G114" s="14">
        <v>22.81</v>
      </c>
      <c r="H114" s="14">
        <v>20.69</v>
      </c>
      <c r="I114" s="14"/>
      <c r="J114" s="14">
        <v>25.49</v>
      </c>
      <c r="K114" s="14">
        <v>29.72</v>
      </c>
      <c r="L114" s="14">
        <v>36.56</v>
      </c>
      <c r="M114" s="54"/>
      <c r="N114" s="14">
        <v>49.684238606999998</v>
      </c>
      <c r="O114" s="31">
        <v>245.66339436000001</v>
      </c>
      <c r="P114" s="31" t="s">
        <v>26</v>
      </c>
      <c r="Q114" s="17" t="s">
        <v>706</v>
      </c>
      <c r="R114" s="38"/>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178</v>
      </c>
      <c r="D115" s="16" t="s">
        <v>179</v>
      </c>
      <c r="E115" s="16"/>
      <c r="F115" s="15">
        <v>11.32</v>
      </c>
      <c r="G115" s="15">
        <v>10.3</v>
      </c>
      <c r="H115" s="15">
        <v>9.2799999999999994</v>
      </c>
      <c r="I115" s="14"/>
      <c r="J115" s="15">
        <v>12.23</v>
      </c>
      <c r="K115" s="15">
        <v>14.26</v>
      </c>
      <c r="L115" s="15">
        <v>17.54</v>
      </c>
      <c r="M115" s="54"/>
      <c r="N115" s="15">
        <v>52.994839622000001</v>
      </c>
      <c r="O115" s="15">
        <v>113.37162712999999</v>
      </c>
      <c r="P115" s="15" t="s">
        <v>27</v>
      </c>
      <c r="Q115" s="16" t="s">
        <v>707</v>
      </c>
      <c r="R115" s="37"/>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180</v>
      </c>
      <c r="D116" s="17" t="s">
        <v>181</v>
      </c>
      <c r="E116" s="17"/>
      <c r="F116" s="14">
        <v>15.44</v>
      </c>
      <c r="G116" s="14">
        <v>13.68</v>
      </c>
      <c r="H116" s="14">
        <v>11.92</v>
      </c>
      <c r="I116" s="14"/>
      <c r="J116" s="14">
        <v>16.54</v>
      </c>
      <c r="K116" s="14">
        <v>20.05</v>
      </c>
      <c r="L116" s="14">
        <v>25.73</v>
      </c>
      <c r="M116" s="54"/>
      <c r="N116" s="14">
        <v>87.255767951999999</v>
      </c>
      <c r="O116" s="31">
        <v>66.193497817999997</v>
      </c>
      <c r="P116" s="31" t="s">
        <v>27</v>
      </c>
      <c r="Q116" s="17" t="s">
        <v>708</v>
      </c>
      <c r="R116" s="38"/>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182</v>
      </c>
      <c r="D117" s="16" t="s">
        <v>183</v>
      </c>
      <c r="E117" s="16"/>
      <c r="F117" s="15">
        <v>4.26</v>
      </c>
      <c r="G117" s="15">
        <v>3.93</v>
      </c>
      <c r="H117" s="15">
        <v>3.61</v>
      </c>
      <c r="I117" s="14"/>
      <c r="J117" s="15">
        <v>4.38</v>
      </c>
      <c r="K117" s="15">
        <v>5.0199999999999996</v>
      </c>
      <c r="L117" s="15">
        <v>6.06</v>
      </c>
      <c r="M117" s="54"/>
      <c r="N117" s="15">
        <v>89.907802935000007</v>
      </c>
      <c r="O117" s="15">
        <v>10.714425863000001</v>
      </c>
      <c r="P117" s="15" t="s">
        <v>27</v>
      </c>
      <c r="Q117" s="16" t="s">
        <v>709</v>
      </c>
      <c r="R117" s="37"/>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184</v>
      </c>
      <c r="D118" s="17" t="s">
        <v>185</v>
      </c>
      <c r="E118" s="17"/>
      <c r="F118" s="14">
        <v>5.0199999999999996</v>
      </c>
      <c r="G118" s="14">
        <v>4.3499999999999996</v>
      </c>
      <c r="H118" s="14">
        <v>3.69</v>
      </c>
      <c r="I118" s="14"/>
      <c r="J118" s="14">
        <v>5.58</v>
      </c>
      <c r="K118" s="14">
        <v>6.9</v>
      </c>
      <c r="L118" s="14">
        <v>9.0500000000000007</v>
      </c>
      <c r="M118" s="54"/>
      <c r="N118" s="14">
        <v>61.633368066000003</v>
      </c>
      <c r="O118" s="31">
        <v>30.257743545</v>
      </c>
      <c r="P118" s="31" t="s">
        <v>27</v>
      </c>
      <c r="Q118" s="17" t="s">
        <v>710</v>
      </c>
      <c r="R118" s="38"/>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186</v>
      </c>
      <c r="D119" s="16" t="s">
        <v>187</v>
      </c>
      <c r="E119" s="16"/>
      <c r="F119" s="15">
        <v>9.77</v>
      </c>
      <c r="G119" s="15">
        <v>8.66</v>
      </c>
      <c r="H119" s="15">
        <v>7.55</v>
      </c>
      <c r="I119" s="14"/>
      <c r="J119" s="15">
        <v>11.08</v>
      </c>
      <c r="K119" s="15">
        <v>13.29</v>
      </c>
      <c r="L119" s="15">
        <v>16.87</v>
      </c>
      <c r="M119" s="54"/>
      <c r="N119" s="15">
        <v>67.842383381000005</v>
      </c>
      <c r="O119" s="15">
        <v>40.191305635999996</v>
      </c>
      <c r="P119" s="15" t="s">
        <v>27</v>
      </c>
      <c r="Q119" s="16" t="s">
        <v>711</v>
      </c>
      <c r="R119" s="37"/>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188</v>
      </c>
      <c r="D120" s="17" t="s">
        <v>189</v>
      </c>
      <c r="E120" s="17"/>
      <c r="F120" s="14">
        <v>8.52</v>
      </c>
      <c r="G120" s="14">
        <v>6.6</v>
      </c>
      <c r="H120" s="14">
        <v>4.68</v>
      </c>
      <c r="I120" s="14"/>
      <c r="J120" s="14">
        <v>12.22</v>
      </c>
      <c r="K120" s="14">
        <v>16.05</v>
      </c>
      <c r="L120" s="14">
        <v>22.26</v>
      </c>
      <c r="M120" s="54"/>
      <c r="N120" s="14">
        <v>70.517101729999993</v>
      </c>
      <c r="O120" s="31">
        <v>66.838834591000008</v>
      </c>
      <c r="P120" s="31" t="s">
        <v>27</v>
      </c>
      <c r="Q120" s="17" t="s">
        <v>712</v>
      </c>
      <c r="R120" s="38"/>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498</v>
      </c>
      <c r="D121" s="16" t="s">
        <v>499</v>
      </c>
      <c r="E121" s="16"/>
      <c r="F121" s="15">
        <v>2.88</v>
      </c>
      <c r="G121" s="15">
        <v>2.54</v>
      </c>
      <c r="H121" s="15">
        <v>2.2000000000000002</v>
      </c>
      <c r="I121" s="14"/>
      <c r="J121" s="15">
        <v>3.06</v>
      </c>
      <c r="K121" s="15">
        <v>3.73</v>
      </c>
      <c r="L121" s="15">
        <v>4.83</v>
      </c>
      <c r="M121" s="54"/>
      <c r="N121" s="15">
        <v>74.688533957999994</v>
      </c>
      <c r="O121" s="15">
        <v>1.3581245908999999</v>
      </c>
      <c r="P121" s="15" t="s">
        <v>27</v>
      </c>
      <c r="Q121" s="16" t="s">
        <v>713</v>
      </c>
      <c r="R121" s="37"/>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535</v>
      </c>
      <c r="D122" s="17" t="s">
        <v>536</v>
      </c>
      <c r="E122" s="17"/>
      <c r="F122" s="14">
        <v>2.4300000000000002</v>
      </c>
      <c r="G122" s="14">
        <v>2.15</v>
      </c>
      <c r="H122" s="14">
        <v>1.88</v>
      </c>
      <c r="I122" s="14"/>
      <c r="J122" s="14">
        <v>2.5299999999999998</v>
      </c>
      <c r="K122" s="14">
        <v>3.07</v>
      </c>
      <c r="L122" s="14">
        <v>3.95</v>
      </c>
      <c r="M122" s="54"/>
      <c r="N122" s="14">
        <v>74.799710114000007</v>
      </c>
      <c r="O122" s="31">
        <v>2.1675277726999997</v>
      </c>
      <c r="P122" s="31" t="s">
        <v>27</v>
      </c>
      <c r="Q122" s="17" t="s">
        <v>714</v>
      </c>
      <c r="R122" s="38"/>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190</v>
      </c>
      <c r="D123" s="16" t="s">
        <v>191</v>
      </c>
      <c r="E123" s="16"/>
      <c r="F123" s="15">
        <v>3.91</v>
      </c>
      <c r="G123" s="15">
        <v>3.56</v>
      </c>
      <c r="H123" s="15">
        <v>3.21</v>
      </c>
      <c r="I123" s="14"/>
      <c r="J123" s="15">
        <v>4.03</v>
      </c>
      <c r="K123" s="15">
        <v>4.72</v>
      </c>
      <c r="L123" s="15">
        <v>5.84</v>
      </c>
      <c r="M123" s="54"/>
      <c r="N123" s="15">
        <v>86.585674444000006</v>
      </c>
      <c r="O123" s="15">
        <v>6.1500927272999997</v>
      </c>
      <c r="P123" s="15" t="s">
        <v>27</v>
      </c>
      <c r="Q123" s="16" t="s">
        <v>715</v>
      </c>
      <c r="R123" s="37"/>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192</v>
      </c>
      <c r="D124" s="17" t="s">
        <v>193</v>
      </c>
      <c r="E124" s="17"/>
      <c r="F124" s="14">
        <v>27.07</v>
      </c>
      <c r="G124" s="14">
        <v>23.8</v>
      </c>
      <c r="H124" s="14">
        <v>20.53</v>
      </c>
      <c r="I124" s="14"/>
      <c r="J124" s="14">
        <v>30</v>
      </c>
      <c r="K124" s="14">
        <v>36.53</v>
      </c>
      <c r="L124" s="14">
        <v>47.1</v>
      </c>
      <c r="M124" s="54"/>
      <c r="N124" s="14">
        <v>83.579106405000005</v>
      </c>
      <c r="O124" s="31">
        <v>92.996481318000008</v>
      </c>
      <c r="P124" s="31" t="s">
        <v>27</v>
      </c>
      <c r="Q124" s="17" t="s">
        <v>716</v>
      </c>
      <c r="R124" s="38"/>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194</v>
      </c>
      <c r="D125" s="16" t="s">
        <v>195</v>
      </c>
      <c r="E125" s="16"/>
      <c r="F125" s="15">
        <v>31.23</v>
      </c>
      <c r="G125" s="15">
        <v>28.31</v>
      </c>
      <c r="H125" s="15">
        <v>25.4</v>
      </c>
      <c r="I125" s="14"/>
      <c r="J125" s="15">
        <v>32</v>
      </c>
      <c r="K125" s="15">
        <v>37.82</v>
      </c>
      <c r="L125" s="15">
        <v>47.25</v>
      </c>
      <c r="M125" s="54"/>
      <c r="N125" s="15">
        <v>79.688240027999996</v>
      </c>
      <c r="O125" s="15">
        <v>102.05621945</v>
      </c>
      <c r="P125" s="15" t="s">
        <v>27</v>
      </c>
      <c r="Q125" s="16" t="s">
        <v>717</v>
      </c>
      <c r="R125" s="37"/>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196</v>
      </c>
      <c r="D126" s="17" t="s">
        <v>197</v>
      </c>
      <c r="E126" s="17"/>
      <c r="F126" s="14">
        <v>92.5</v>
      </c>
      <c r="G126" s="14">
        <v>76.2</v>
      </c>
      <c r="H126" s="14">
        <v>59.91</v>
      </c>
      <c r="I126" s="14"/>
      <c r="J126" s="14">
        <v>95.86</v>
      </c>
      <c r="K126" s="14">
        <v>128.44</v>
      </c>
      <c r="L126" s="14">
        <v>181.17</v>
      </c>
      <c r="M126" s="54"/>
      <c r="N126" s="14">
        <v>43.262988768</v>
      </c>
      <c r="O126" s="31">
        <v>38.890637433999999</v>
      </c>
      <c r="P126" s="31" t="s">
        <v>26</v>
      </c>
      <c r="Q126" s="17" t="s">
        <v>718</v>
      </c>
      <c r="R126" s="38"/>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198</v>
      </c>
      <c r="D127" s="16" t="s">
        <v>199</v>
      </c>
      <c r="E127" s="16"/>
      <c r="F127" s="15">
        <v>17.170000000000002</v>
      </c>
      <c r="G127" s="15">
        <v>15.31</v>
      </c>
      <c r="H127" s="15">
        <v>13.45</v>
      </c>
      <c r="I127" s="14"/>
      <c r="J127" s="15">
        <v>18.079999999999998</v>
      </c>
      <c r="K127" s="15">
        <v>21.79</v>
      </c>
      <c r="L127" s="15">
        <v>27.8</v>
      </c>
      <c r="M127" s="54"/>
      <c r="N127" s="15">
        <v>81.875417830999993</v>
      </c>
      <c r="O127" s="15">
        <v>17.857184682</v>
      </c>
      <c r="P127" s="15" t="s">
        <v>27</v>
      </c>
      <c r="Q127" s="16" t="s">
        <v>719</v>
      </c>
      <c r="R127" s="37"/>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200</v>
      </c>
      <c r="D128" s="17" t="s">
        <v>201</v>
      </c>
      <c r="E128" s="17"/>
      <c r="F128" s="14">
        <v>34.46</v>
      </c>
      <c r="G128" s="14">
        <v>31.08</v>
      </c>
      <c r="H128" s="14">
        <v>27.71</v>
      </c>
      <c r="I128" s="14"/>
      <c r="J128" s="14">
        <v>36.81</v>
      </c>
      <c r="K128" s="14">
        <v>43.55</v>
      </c>
      <c r="L128" s="14">
        <v>54.47</v>
      </c>
      <c r="M128" s="54"/>
      <c r="N128" s="14">
        <v>84.101841624000002</v>
      </c>
      <c r="O128" s="31">
        <v>102.60804066</v>
      </c>
      <c r="P128" s="31" t="s">
        <v>27</v>
      </c>
      <c r="Q128" s="17" t="s">
        <v>720</v>
      </c>
      <c r="R128" s="38"/>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202</v>
      </c>
      <c r="D129" s="16" t="s">
        <v>203</v>
      </c>
      <c r="E129" s="16"/>
      <c r="F129" s="15">
        <v>9.93</v>
      </c>
      <c r="G129" s="15">
        <v>9.32</v>
      </c>
      <c r="H129" s="15">
        <v>8.7100000000000009</v>
      </c>
      <c r="I129" s="14"/>
      <c r="J129" s="15">
        <v>10.55</v>
      </c>
      <c r="K129" s="15">
        <v>11.76</v>
      </c>
      <c r="L129" s="15">
        <v>13.72</v>
      </c>
      <c r="M129" s="54"/>
      <c r="N129" s="15">
        <v>77.079203609999993</v>
      </c>
      <c r="O129" s="15">
        <v>8.2089795909000003</v>
      </c>
      <c r="P129" s="15" t="s">
        <v>27</v>
      </c>
      <c r="Q129" s="16" t="s">
        <v>721</v>
      </c>
      <c r="R129" s="37"/>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204</v>
      </c>
      <c r="D130" s="17" t="s">
        <v>205</v>
      </c>
      <c r="E130" s="17"/>
      <c r="F130" s="14">
        <v>7.98</v>
      </c>
      <c r="G130" s="14">
        <v>7.64</v>
      </c>
      <c r="H130" s="14">
        <v>7.3</v>
      </c>
      <c r="I130" s="14"/>
      <c r="J130" s="14">
        <v>8.6</v>
      </c>
      <c r="K130" s="14">
        <v>9.27</v>
      </c>
      <c r="L130" s="14">
        <v>10.35</v>
      </c>
      <c r="M130" s="54"/>
      <c r="N130" s="14">
        <v>73.614191407000007</v>
      </c>
      <c r="O130" s="31">
        <v>5.4693476364000002</v>
      </c>
      <c r="P130" s="31" t="s">
        <v>27</v>
      </c>
      <c r="Q130" s="17" t="s">
        <v>722</v>
      </c>
      <c r="R130" s="38"/>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206</v>
      </c>
      <c r="D131" s="16" t="s">
        <v>207</v>
      </c>
      <c r="E131" s="16"/>
      <c r="F131" s="15">
        <v>65.5</v>
      </c>
      <c r="G131" s="15">
        <v>59.72</v>
      </c>
      <c r="H131" s="15">
        <v>53.94</v>
      </c>
      <c r="I131" s="14"/>
      <c r="J131" s="15">
        <v>67.33</v>
      </c>
      <c r="K131" s="15">
        <v>78.88</v>
      </c>
      <c r="L131" s="15">
        <v>97.57</v>
      </c>
      <c r="M131" s="54"/>
      <c r="N131" s="15">
        <v>73.054046084000007</v>
      </c>
      <c r="O131" s="15">
        <v>65.368692182000004</v>
      </c>
      <c r="P131" s="15" t="s">
        <v>27</v>
      </c>
      <c r="Q131" s="16" t="s">
        <v>723</v>
      </c>
      <c r="R131" s="37"/>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208</v>
      </c>
      <c r="D132" s="17" t="s">
        <v>209</v>
      </c>
      <c r="E132" s="17"/>
      <c r="F132" s="14">
        <v>29.23</v>
      </c>
      <c r="G132" s="14">
        <v>27.58</v>
      </c>
      <c r="H132" s="14">
        <v>25.93</v>
      </c>
      <c r="I132" s="14"/>
      <c r="J132" s="14">
        <v>30.45</v>
      </c>
      <c r="K132" s="14">
        <v>33.74</v>
      </c>
      <c r="L132" s="14">
        <v>39.07</v>
      </c>
      <c r="M132" s="54"/>
      <c r="N132" s="14">
        <v>78.868880723999993</v>
      </c>
      <c r="O132" s="31">
        <v>131.79337327000002</v>
      </c>
      <c r="P132" s="31" t="s">
        <v>27</v>
      </c>
      <c r="Q132" s="17" t="s">
        <v>724</v>
      </c>
      <c r="R132" s="38"/>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210</v>
      </c>
      <c r="D133" s="16" t="s">
        <v>459</v>
      </c>
      <c r="E133" s="16"/>
      <c r="F133" s="15">
        <v>15.94</v>
      </c>
      <c r="G133" s="15">
        <v>14.63</v>
      </c>
      <c r="H133" s="15">
        <v>13.33</v>
      </c>
      <c r="I133" s="14"/>
      <c r="J133" s="15">
        <v>16.600000000000001</v>
      </c>
      <c r="K133" s="15">
        <v>19.2</v>
      </c>
      <c r="L133" s="15">
        <v>23.43</v>
      </c>
      <c r="M133" s="54"/>
      <c r="N133" s="15">
        <v>75.292956748999998</v>
      </c>
      <c r="O133" s="15">
        <v>2.6925610455000002</v>
      </c>
      <c r="P133" s="15" t="s">
        <v>27</v>
      </c>
      <c r="Q133" s="16" t="s">
        <v>725</v>
      </c>
      <c r="R133" s="37"/>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210</v>
      </c>
      <c r="D134" s="17" t="s">
        <v>211</v>
      </c>
      <c r="E134" s="17"/>
      <c r="F134" s="14">
        <v>15.95</v>
      </c>
      <c r="G134" s="14">
        <v>14.54</v>
      </c>
      <c r="H134" s="14">
        <v>13.14</v>
      </c>
      <c r="I134" s="14"/>
      <c r="J134" s="14">
        <v>16.63</v>
      </c>
      <c r="K134" s="14">
        <v>19.43</v>
      </c>
      <c r="L134" s="14">
        <v>23.96</v>
      </c>
      <c r="M134" s="54"/>
      <c r="N134" s="14">
        <v>71.147782293000006</v>
      </c>
      <c r="O134" s="31">
        <v>456.14539017999999</v>
      </c>
      <c r="P134" s="31" t="s">
        <v>27</v>
      </c>
      <c r="Q134" s="17" t="s">
        <v>726</v>
      </c>
      <c r="R134" s="38"/>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212</v>
      </c>
      <c r="D135" s="16" t="s">
        <v>213</v>
      </c>
      <c r="E135" s="16"/>
      <c r="F135" s="15">
        <v>53.15</v>
      </c>
      <c r="G135" s="15">
        <v>48.18</v>
      </c>
      <c r="H135" s="15">
        <v>43.21</v>
      </c>
      <c r="I135" s="14"/>
      <c r="J135" s="15">
        <v>55.43</v>
      </c>
      <c r="K135" s="15">
        <v>65.36</v>
      </c>
      <c r="L135" s="15">
        <v>81.430000000000007</v>
      </c>
      <c r="M135" s="54"/>
      <c r="N135" s="15">
        <v>73.325148194999997</v>
      </c>
      <c r="O135" s="15">
        <v>99.196910227000004</v>
      </c>
      <c r="P135" s="15" t="s">
        <v>27</v>
      </c>
      <c r="Q135" s="16" t="s">
        <v>727</v>
      </c>
      <c r="R135" s="37"/>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212</v>
      </c>
      <c r="D136" s="17" t="s">
        <v>214</v>
      </c>
      <c r="E136" s="17"/>
      <c r="F136" s="14">
        <v>48.92</v>
      </c>
      <c r="G136" s="14">
        <v>44.73</v>
      </c>
      <c r="H136" s="14">
        <v>40.549999999999997</v>
      </c>
      <c r="I136" s="14"/>
      <c r="J136" s="14">
        <v>50.85</v>
      </c>
      <c r="K136" s="14">
        <v>59.21</v>
      </c>
      <c r="L136" s="14">
        <v>72.739999999999995</v>
      </c>
      <c r="M136" s="54"/>
      <c r="N136" s="14">
        <v>75.470516747000005</v>
      </c>
      <c r="O136" s="31">
        <v>1499.816153</v>
      </c>
      <c r="P136" s="31" t="s">
        <v>27</v>
      </c>
      <c r="Q136" s="17" t="s">
        <v>728</v>
      </c>
      <c r="R136" s="38"/>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215</v>
      </c>
      <c r="D137" s="16" t="s">
        <v>216</v>
      </c>
      <c r="E137" s="16"/>
      <c r="F137" s="15">
        <v>2.76</v>
      </c>
      <c r="G137" s="15">
        <v>2.41</v>
      </c>
      <c r="H137" s="15">
        <v>2.06</v>
      </c>
      <c r="I137" s="14"/>
      <c r="J137" s="15">
        <v>3</v>
      </c>
      <c r="K137" s="15">
        <v>3.69</v>
      </c>
      <c r="L137" s="15">
        <v>4.8099999999999996</v>
      </c>
      <c r="M137" s="54"/>
      <c r="N137" s="15">
        <v>83.742167003999995</v>
      </c>
      <c r="O137" s="15">
        <v>2.6455641364</v>
      </c>
      <c r="P137" s="15" t="s">
        <v>27</v>
      </c>
      <c r="Q137" s="16" t="s">
        <v>729</v>
      </c>
      <c r="R137" s="37"/>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217</v>
      </c>
      <c r="D138" s="17" t="s">
        <v>218</v>
      </c>
      <c r="E138" s="17"/>
      <c r="F138" s="14">
        <v>60.44</v>
      </c>
      <c r="G138" s="14">
        <v>54.75</v>
      </c>
      <c r="H138" s="14">
        <v>49.06</v>
      </c>
      <c r="I138" s="14"/>
      <c r="J138" s="14">
        <v>73.849999999999994</v>
      </c>
      <c r="K138" s="14">
        <v>85.22</v>
      </c>
      <c r="L138" s="14">
        <v>103.63</v>
      </c>
      <c r="M138" s="54"/>
      <c r="N138" s="14">
        <v>53.783883230000001</v>
      </c>
      <c r="O138" s="31">
        <v>126.4656073</v>
      </c>
      <c r="P138" s="31" t="s">
        <v>27</v>
      </c>
      <c r="Q138" s="17" t="s">
        <v>730</v>
      </c>
      <c r="R138" s="38"/>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219</v>
      </c>
      <c r="D139" s="16" t="s">
        <v>220</v>
      </c>
      <c r="E139" s="16"/>
      <c r="F139" s="15">
        <v>12.61</v>
      </c>
      <c r="G139" s="15">
        <v>11.5</v>
      </c>
      <c r="H139" s="15">
        <v>10.4</v>
      </c>
      <c r="I139" s="14"/>
      <c r="J139" s="15">
        <v>13.18</v>
      </c>
      <c r="K139" s="15">
        <v>15.38</v>
      </c>
      <c r="L139" s="15">
        <v>18.940000000000001</v>
      </c>
      <c r="M139" s="54"/>
      <c r="N139" s="15">
        <v>72.519316860999993</v>
      </c>
      <c r="O139" s="15">
        <v>51.599129226999999</v>
      </c>
      <c r="P139" s="15" t="s">
        <v>27</v>
      </c>
      <c r="Q139" s="16" t="s">
        <v>731</v>
      </c>
      <c r="R139" s="37"/>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221</v>
      </c>
      <c r="D140" s="17" t="s">
        <v>222</v>
      </c>
      <c r="E140" s="17"/>
      <c r="F140" s="14">
        <v>162.6</v>
      </c>
      <c r="G140" s="14">
        <v>152.33000000000001</v>
      </c>
      <c r="H140" s="14">
        <v>142.06</v>
      </c>
      <c r="I140" s="14"/>
      <c r="J140" s="14">
        <v>165.5</v>
      </c>
      <c r="K140" s="14">
        <v>186.03</v>
      </c>
      <c r="L140" s="14">
        <v>219.27</v>
      </c>
      <c r="M140" s="54"/>
      <c r="N140" s="14">
        <v>26.334282780999999</v>
      </c>
      <c r="O140" s="31">
        <v>5.9417452304999996</v>
      </c>
      <c r="P140" s="31" t="s">
        <v>26</v>
      </c>
      <c r="Q140" s="17" t="s">
        <v>732</v>
      </c>
      <c r="R140" s="38"/>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223</v>
      </c>
      <c r="D141" s="16" t="s">
        <v>224</v>
      </c>
      <c r="E141" s="16"/>
      <c r="F141" s="15">
        <v>10.15</v>
      </c>
      <c r="G141" s="15">
        <v>8.25</v>
      </c>
      <c r="H141" s="15">
        <v>6.36</v>
      </c>
      <c r="I141" s="14"/>
      <c r="J141" s="15">
        <v>10.8</v>
      </c>
      <c r="K141" s="15">
        <v>14.58</v>
      </c>
      <c r="L141" s="15">
        <v>20.7</v>
      </c>
      <c r="M141" s="54"/>
      <c r="N141" s="15">
        <v>95.009579955999996</v>
      </c>
      <c r="O141" s="15">
        <v>17.635972364000001</v>
      </c>
      <c r="P141" s="15" t="s">
        <v>27</v>
      </c>
      <c r="Q141" s="16" t="s">
        <v>733</v>
      </c>
      <c r="R141" s="37"/>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225</v>
      </c>
      <c r="D142" s="17" t="s">
        <v>226</v>
      </c>
      <c r="E142" s="17"/>
      <c r="F142" s="14">
        <v>7.07</v>
      </c>
      <c r="G142" s="14">
        <v>6.5</v>
      </c>
      <c r="H142" s="14">
        <v>5.93</v>
      </c>
      <c r="I142" s="14"/>
      <c r="J142" s="14">
        <v>7.4</v>
      </c>
      <c r="K142" s="14">
        <v>8.5299999999999994</v>
      </c>
      <c r="L142" s="14">
        <v>10.36</v>
      </c>
      <c r="M142" s="54"/>
      <c r="N142" s="14">
        <v>85.264985319000004</v>
      </c>
      <c r="O142" s="31">
        <v>9.6567164544999997</v>
      </c>
      <c r="P142" s="31" t="s">
        <v>27</v>
      </c>
      <c r="Q142" s="17" t="s">
        <v>734</v>
      </c>
      <c r="R142" s="38"/>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227</v>
      </c>
      <c r="D143" s="16" t="s">
        <v>492</v>
      </c>
      <c r="E143" s="16"/>
      <c r="F143" s="15">
        <v>3.73</v>
      </c>
      <c r="G143" s="15">
        <v>3.46</v>
      </c>
      <c r="H143" s="15">
        <v>3.19</v>
      </c>
      <c r="I143" s="14"/>
      <c r="J143" s="15">
        <v>3.81</v>
      </c>
      <c r="K143" s="15">
        <v>4.34</v>
      </c>
      <c r="L143" s="15">
        <v>5.21</v>
      </c>
      <c r="M143" s="54"/>
      <c r="N143" s="15">
        <v>40.509962526999999</v>
      </c>
      <c r="O143" s="15">
        <v>2.6768321363999998</v>
      </c>
      <c r="P143" s="15" t="s">
        <v>26</v>
      </c>
      <c r="Q143" s="16" t="s">
        <v>735</v>
      </c>
      <c r="R143" s="37"/>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227</v>
      </c>
      <c r="D144" s="17" t="s">
        <v>228</v>
      </c>
      <c r="E144" s="17"/>
      <c r="F144" s="14">
        <v>3.66</v>
      </c>
      <c r="G144" s="14">
        <v>3.47</v>
      </c>
      <c r="H144" s="14">
        <v>3.28</v>
      </c>
      <c r="I144" s="14"/>
      <c r="J144" s="14">
        <v>3.71</v>
      </c>
      <c r="K144" s="14">
        <v>4.08</v>
      </c>
      <c r="L144" s="14">
        <v>4.6900000000000004</v>
      </c>
      <c r="M144" s="54"/>
      <c r="N144" s="14">
        <v>48.167333446999997</v>
      </c>
      <c r="O144" s="31">
        <v>13.833458500000001</v>
      </c>
      <c r="P144" s="31" t="s">
        <v>26</v>
      </c>
      <c r="Q144" s="17" t="s">
        <v>736</v>
      </c>
      <c r="R144" s="38"/>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229</v>
      </c>
      <c r="E145" s="16"/>
      <c r="F145" s="15">
        <v>18.329999999999998</v>
      </c>
      <c r="G145" s="15">
        <v>17.309999999999999</v>
      </c>
      <c r="H145" s="15">
        <v>16.29</v>
      </c>
      <c r="I145" s="14"/>
      <c r="J145" s="15">
        <v>18.600000000000001</v>
      </c>
      <c r="K145" s="15">
        <v>20.63</v>
      </c>
      <c r="L145" s="15">
        <v>23.92</v>
      </c>
      <c r="M145" s="54"/>
      <c r="N145" s="15">
        <v>45.413493959999997</v>
      </c>
      <c r="O145" s="15">
        <v>115.96911081</v>
      </c>
      <c r="P145" s="15" t="s">
        <v>26</v>
      </c>
      <c r="Q145" s="16" t="s">
        <v>737</v>
      </c>
      <c r="R145" s="37"/>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230</v>
      </c>
      <c r="D146" s="17" t="s">
        <v>231</v>
      </c>
      <c r="E146" s="17"/>
      <c r="F146" s="14">
        <v>13.42</v>
      </c>
      <c r="G146" s="14">
        <v>11.85</v>
      </c>
      <c r="H146" s="14">
        <v>10.29</v>
      </c>
      <c r="I146" s="14"/>
      <c r="J146" s="14">
        <v>14.15</v>
      </c>
      <c r="K146" s="14">
        <v>17.27</v>
      </c>
      <c r="L146" s="14">
        <v>22.32</v>
      </c>
      <c r="M146" s="54"/>
      <c r="N146" s="14">
        <v>85.051150536999998</v>
      </c>
      <c r="O146" s="31">
        <v>9.719087</v>
      </c>
      <c r="P146" s="31" t="s">
        <v>27</v>
      </c>
      <c r="Q146" s="17" t="s">
        <v>738</v>
      </c>
      <c r="R146" s="38"/>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232</v>
      </c>
      <c r="D147" s="16" t="s">
        <v>233</v>
      </c>
      <c r="E147" s="16"/>
      <c r="F147" s="15">
        <v>3.86</v>
      </c>
      <c r="G147" s="15">
        <v>3.32</v>
      </c>
      <c r="H147" s="15">
        <v>2.78</v>
      </c>
      <c r="I147" s="14"/>
      <c r="J147" s="15">
        <v>4.1500000000000004</v>
      </c>
      <c r="K147" s="15">
        <v>5.22</v>
      </c>
      <c r="L147" s="15">
        <v>6.96</v>
      </c>
      <c r="M147" s="54"/>
      <c r="N147" s="15">
        <v>71.056456193000002</v>
      </c>
      <c r="O147" s="15">
        <v>9.9871111364000011</v>
      </c>
      <c r="P147" s="15" t="s">
        <v>27</v>
      </c>
      <c r="Q147" s="16" t="s">
        <v>739</v>
      </c>
      <c r="R147" s="37"/>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234</v>
      </c>
      <c r="D148" s="17" t="s">
        <v>235</v>
      </c>
      <c r="E148" s="17"/>
      <c r="F148" s="14">
        <v>49.78</v>
      </c>
      <c r="G148" s="14">
        <v>43.36</v>
      </c>
      <c r="H148" s="14">
        <v>36.950000000000003</v>
      </c>
      <c r="I148" s="14"/>
      <c r="J148" s="14">
        <v>52.03</v>
      </c>
      <c r="K148" s="14">
        <v>64.849999999999994</v>
      </c>
      <c r="L148" s="14">
        <v>85.6</v>
      </c>
      <c r="M148" s="54"/>
      <c r="N148" s="14">
        <v>91.435101992</v>
      </c>
      <c r="O148" s="31">
        <v>614.96894990999999</v>
      </c>
      <c r="P148" s="31" t="s">
        <v>27</v>
      </c>
      <c r="Q148" s="17" t="s">
        <v>740</v>
      </c>
      <c r="R148" s="38"/>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234</v>
      </c>
      <c r="D149" s="16" t="s">
        <v>481</v>
      </c>
      <c r="E149" s="16"/>
      <c r="F149" s="15">
        <v>47.88</v>
      </c>
      <c r="G149" s="15">
        <v>41.66</v>
      </c>
      <c r="H149" s="15">
        <v>35.450000000000003</v>
      </c>
      <c r="I149" s="14"/>
      <c r="J149" s="15">
        <v>50.61</v>
      </c>
      <c r="K149" s="15">
        <v>63.03</v>
      </c>
      <c r="L149" s="15">
        <v>83.13</v>
      </c>
      <c r="M149" s="54"/>
      <c r="N149" s="15">
        <v>92.1038554</v>
      </c>
      <c r="O149" s="15">
        <v>9.6115209090999993</v>
      </c>
      <c r="P149" s="15" t="s">
        <v>27</v>
      </c>
      <c r="Q149" s="16" t="s">
        <v>741</v>
      </c>
      <c r="R149" s="37"/>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236</v>
      </c>
      <c r="D150" s="17" t="s">
        <v>237</v>
      </c>
      <c r="E150" s="17"/>
      <c r="F150" s="14">
        <v>27.78</v>
      </c>
      <c r="G150" s="14">
        <v>25.82</v>
      </c>
      <c r="H150" s="14">
        <v>23.86</v>
      </c>
      <c r="I150" s="14"/>
      <c r="J150" s="14">
        <v>28.85</v>
      </c>
      <c r="K150" s="14">
        <v>32.76</v>
      </c>
      <c r="L150" s="14">
        <v>39.090000000000003</v>
      </c>
      <c r="M150" s="54"/>
      <c r="N150" s="14">
        <v>82.122016509999995</v>
      </c>
      <c r="O150" s="31">
        <v>16.316129</v>
      </c>
      <c r="P150" s="31" t="s">
        <v>27</v>
      </c>
      <c r="Q150" s="17" t="s">
        <v>742</v>
      </c>
      <c r="R150" s="38"/>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238</v>
      </c>
      <c r="D151" s="16" t="s">
        <v>239</v>
      </c>
      <c r="E151" s="16"/>
      <c r="F151" s="15">
        <v>13.33</v>
      </c>
      <c r="G151" s="15">
        <v>11.72</v>
      </c>
      <c r="H151" s="15">
        <v>10.11</v>
      </c>
      <c r="I151" s="14"/>
      <c r="J151" s="15">
        <v>15.46</v>
      </c>
      <c r="K151" s="15">
        <v>18.670000000000002</v>
      </c>
      <c r="L151" s="15">
        <v>23.88</v>
      </c>
      <c r="M151" s="54"/>
      <c r="N151" s="15">
        <v>76.767769336000001</v>
      </c>
      <c r="O151" s="15">
        <v>280.86068195000001</v>
      </c>
      <c r="P151" s="15" t="s">
        <v>27</v>
      </c>
      <c r="Q151" s="16" t="s">
        <v>743</v>
      </c>
      <c r="R151" s="37"/>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240</v>
      </c>
      <c r="D152" s="17" t="s">
        <v>241</v>
      </c>
      <c r="E152" s="17"/>
      <c r="F152" s="14">
        <v>4.8600000000000003</v>
      </c>
      <c r="G152" s="14">
        <v>4.3600000000000003</v>
      </c>
      <c r="H152" s="14">
        <v>3.87</v>
      </c>
      <c r="I152" s="14"/>
      <c r="J152" s="14">
        <v>5.08</v>
      </c>
      <c r="K152" s="14">
        <v>6.06</v>
      </c>
      <c r="L152" s="14">
        <v>7.65</v>
      </c>
      <c r="M152" s="54"/>
      <c r="N152" s="14">
        <v>85.518734545000001</v>
      </c>
      <c r="O152" s="31">
        <v>16.526131591000002</v>
      </c>
      <c r="P152" s="31" t="s">
        <v>27</v>
      </c>
      <c r="Q152" s="17" t="s">
        <v>744</v>
      </c>
      <c r="R152" s="38"/>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242</v>
      </c>
      <c r="D153" s="16" t="s">
        <v>243</v>
      </c>
      <c r="E153" s="16"/>
      <c r="F153" s="15">
        <v>18.010000000000002</v>
      </c>
      <c r="G153" s="15">
        <v>17.059999999999999</v>
      </c>
      <c r="H153" s="15">
        <v>16.12</v>
      </c>
      <c r="I153" s="14"/>
      <c r="J153" s="15">
        <v>19.059999999999999</v>
      </c>
      <c r="K153" s="15">
        <v>20.94</v>
      </c>
      <c r="L153" s="15">
        <v>23.99</v>
      </c>
      <c r="M153" s="54"/>
      <c r="N153" s="15">
        <v>73.982852254999997</v>
      </c>
      <c r="O153" s="15">
        <v>14.865043500000001</v>
      </c>
      <c r="P153" s="15" t="s">
        <v>27</v>
      </c>
      <c r="Q153" s="16" t="s">
        <v>745</v>
      </c>
      <c r="R153" s="37"/>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244</v>
      </c>
      <c r="D154" s="17" t="s">
        <v>245</v>
      </c>
      <c r="E154" s="17"/>
      <c r="F154" s="14">
        <v>9.1999999999999993</v>
      </c>
      <c r="G154" s="14">
        <v>7.24</v>
      </c>
      <c r="H154" s="14">
        <v>5.29</v>
      </c>
      <c r="I154" s="14"/>
      <c r="J154" s="14">
        <v>10.08</v>
      </c>
      <c r="K154" s="14">
        <v>13.98</v>
      </c>
      <c r="L154" s="14">
        <v>20.3</v>
      </c>
      <c r="M154" s="54"/>
      <c r="N154" s="14">
        <v>87.961753430000002</v>
      </c>
      <c r="O154" s="31">
        <v>241.98705164</v>
      </c>
      <c r="P154" s="31" t="s">
        <v>27</v>
      </c>
      <c r="Q154" s="17" t="s">
        <v>746</v>
      </c>
      <c r="R154" s="38"/>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246</v>
      </c>
      <c r="D155" s="16" t="s">
        <v>247</v>
      </c>
      <c r="E155" s="16"/>
      <c r="F155" s="15">
        <v>4.28</v>
      </c>
      <c r="G155" s="15">
        <v>3.64</v>
      </c>
      <c r="H155" s="15">
        <v>3</v>
      </c>
      <c r="I155" s="14"/>
      <c r="J155" s="15">
        <v>5.77</v>
      </c>
      <c r="K155" s="15">
        <v>7.04</v>
      </c>
      <c r="L155" s="15">
        <v>9.1</v>
      </c>
      <c r="M155" s="54"/>
      <c r="N155" s="15">
        <v>74.403717384999993</v>
      </c>
      <c r="O155" s="15">
        <v>9.4311394545000002</v>
      </c>
      <c r="P155" s="15" t="s">
        <v>27</v>
      </c>
      <c r="Q155" s="16" t="s">
        <v>747</v>
      </c>
      <c r="R155" s="37"/>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246</v>
      </c>
      <c r="D156" s="17" t="s">
        <v>248</v>
      </c>
      <c r="E156" s="17"/>
      <c r="F156" s="14">
        <v>4.63</v>
      </c>
      <c r="G156" s="14">
        <v>4.01</v>
      </c>
      <c r="H156" s="14">
        <v>3.39</v>
      </c>
      <c r="I156" s="14"/>
      <c r="J156" s="14">
        <v>5.92</v>
      </c>
      <c r="K156" s="14">
        <v>7.15</v>
      </c>
      <c r="L156" s="14">
        <v>9.14</v>
      </c>
      <c r="M156" s="54"/>
      <c r="N156" s="14">
        <v>75.783026535999994</v>
      </c>
      <c r="O156" s="31">
        <v>77.436552226999993</v>
      </c>
      <c r="P156" s="31" t="s">
        <v>27</v>
      </c>
      <c r="Q156" s="17" t="s">
        <v>748</v>
      </c>
      <c r="R156" s="38"/>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249</v>
      </c>
      <c r="D157" s="16" t="s">
        <v>12</v>
      </c>
      <c r="E157" s="16"/>
      <c r="F157" s="15">
        <v>17.62</v>
      </c>
      <c r="G157" s="15">
        <v>16.03</v>
      </c>
      <c r="H157" s="15">
        <v>14.45</v>
      </c>
      <c r="I157" s="14"/>
      <c r="J157" s="15">
        <v>19.61</v>
      </c>
      <c r="K157" s="15">
        <v>22.77</v>
      </c>
      <c r="L157" s="15">
        <v>27.89</v>
      </c>
      <c r="M157" s="54"/>
      <c r="N157" s="15">
        <v>74.416616712000007</v>
      </c>
      <c r="O157" s="15">
        <v>99.05108668199999</v>
      </c>
      <c r="P157" s="15" t="s">
        <v>27</v>
      </c>
      <c r="Q157" s="16" t="s">
        <v>749</v>
      </c>
      <c r="R157" s="37"/>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250</v>
      </c>
      <c r="D158" s="17" t="s">
        <v>251</v>
      </c>
      <c r="E158" s="17"/>
      <c r="F158" s="14">
        <v>140</v>
      </c>
      <c r="G158" s="14">
        <v>113</v>
      </c>
      <c r="H158" s="14">
        <v>86</v>
      </c>
      <c r="I158" s="14"/>
      <c r="J158" s="14">
        <v>171.11</v>
      </c>
      <c r="K158" s="14">
        <v>225.1</v>
      </c>
      <c r="L158" s="14">
        <v>312.47000000000003</v>
      </c>
      <c r="M158" s="54"/>
      <c r="N158" s="14">
        <v>69.949390030000004</v>
      </c>
      <c r="O158" s="31">
        <v>4.7608413059000005</v>
      </c>
      <c r="P158" s="31" t="s">
        <v>27</v>
      </c>
      <c r="Q158" s="17" t="s">
        <v>750</v>
      </c>
      <c r="R158" s="38"/>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537</v>
      </c>
      <c r="D159" s="16" t="s">
        <v>538</v>
      </c>
      <c r="E159" s="16"/>
      <c r="F159" s="15">
        <v>5.92</v>
      </c>
      <c r="G159" s="15">
        <v>5.37</v>
      </c>
      <c r="H159" s="15">
        <v>4.82</v>
      </c>
      <c r="I159" s="14"/>
      <c r="J159" s="15">
        <v>6.3</v>
      </c>
      <c r="K159" s="15">
        <v>7.39</v>
      </c>
      <c r="L159" s="15">
        <v>9.16</v>
      </c>
      <c r="M159" s="54"/>
      <c r="N159" s="15">
        <v>88.969400833999998</v>
      </c>
      <c r="O159" s="15">
        <v>1.3460402273000001</v>
      </c>
      <c r="P159" s="15" t="s">
        <v>27</v>
      </c>
      <c r="Q159" s="16" t="s">
        <v>751</v>
      </c>
      <c r="R159" s="37"/>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252</v>
      </c>
      <c r="D160" s="17" t="s">
        <v>253</v>
      </c>
      <c r="E160" s="17"/>
      <c r="F160" s="14">
        <v>4.8600000000000003</v>
      </c>
      <c r="G160" s="14">
        <v>4.1100000000000003</v>
      </c>
      <c r="H160" s="14">
        <v>3.37</v>
      </c>
      <c r="I160" s="14"/>
      <c r="J160" s="14">
        <v>5.31</v>
      </c>
      <c r="K160" s="14">
        <v>6.79</v>
      </c>
      <c r="L160" s="14">
        <v>9.19</v>
      </c>
      <c r="M160" s="54"/>
      <c r="N160" s="14">
        <v>36.661479489000001</v>
      </c>
      <c r="O160" s="31">
        <v>7.8624545000000001</v>
      </c>
      <c r="P160" s="31" t="s">
        <v>26</v>
      </c>
      <c r="Q160" s="17" t="s">
        <v>752</v>
      </c>
      <c r="R160" s="38"/>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500</v>
      </c>
      <c r="D161" s="16" t="s">
        <v>501</v>
      </c>
      <c r="E161" s="16"/>
      <c r="F161" s="15">
        <v>3.29</v>
      </c>
      <c r="G161" s="15">
        <v>3.07</v>
      </c>
      <c r="H161" s="15">
        <v>2.85</v>
      </c>
      <c r="I161" s="14"/>
      <c r="J161" s="15">
        <v>3.38</v>
      </c>
      <c r="K161" s="15">
        <v>3.81</v>
      </c>
      <c r="L161" s="15">
        <v>4.51</v>
      </c>
      <c r="M161" s="54"/>
      <c r="N161" s="15">
        <v>84.177687206000002</v>
      </c>
      <c r="O161" s="15">
        <v>1.4126199091</v>
      </c>
      <c r="P161" s="15" t="s">
        <v>27</v>
      </c>
      <c r="Q161" s="16" t="s">
        <v>753</v>
      </c>
      <c r="R161" s="37"/>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254</v>
      </c>
      <c r="D162" s="17" t="s">
        <v>255</v>
      </c>
      <c r="E162" s="17"/>
      <c r="F162" s="14">
        <v>76.33</v>
      </c>
      <c r="G162" s="14">
        <v>69.69</v>
      </c>
      <c r="H162" s="14">
        <v>63.06</v>
      </c>
      <c r="I162" s="14"/>
      <c r="J162" s="14">
        <v>87.87</v>
      </c>
      <c r="K162" s="14">
        <v>101.13</v>
      </c>
      <c r="L162" s="14">
        <v>122.6</v>
      </c>
      <c r="M162" s="54"/>
      <c r="N162" s="14">
        <v>57.911642507000003</v>
      </c>
      <c r="O162" s="31">
        <v>131.19473683000001</v>
      </c>
      <c r="P162" s="31" t="s">
        <v>27</v>
      </c>
      <c r="Q162" s="17" t="s">
        <v>754</v>
      </c>
      <c r="R162" s="38"/>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570</v>
      </c>
      <c r="D163" s="16" t="s">
        <v>571</v>
      </c>
      <c r="E163" s="16"/>
      <c r="F163" s="15">
        <v>69.599999999999994</v>
      </c>
      <c r="G163" s="15">
        <v>61.56</v>
      </c>
      <c r="H163" s="15">
        <v>53.53</v>
      </c>
      <c r="I163" s="14"/>
      <c r="J163" s="15">
        <v>79.2</v>
      </c>
      <c r="K163" s="15">
        <v>95.26</v>
      </c>
      <c r="L163" s="15">
        <v>121.25</v>
      </c>
      <c r="M163" s="54"/>
      <c r="N163" s="15">
        <v>84.878821536000004</v>
      </c>
      <c r="O163" s="15">
        <v>1.6864074545000001</v>
      </c>
      <c r="P163" s="15" t="s">
        <v>27</v>
      </c>
      <c r="Q163" s="16" t="s">
        <v>755</v>
      </c>
      <c r="R163" s="37"/>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256</v>
      </c>
      <c r="D164" s="17" t="s">
        <v>257</v>
      </c>
      <c r="E164" s="17"/>
      <c r="F164" s="14">
        <v>128.35</v>
      </c>
      <c r="G164" s="14">
        <v>113.07</v>
      </c>
      <c r="H164" s="14">
        <v>97.8</v>
      </c>
      <c r="I164" s="14"/>
      <c r="J164" s="14">
        <v>131.51</v>
      </c>
      <c r="K164" s="14">
        <v>162.05000000000001</v>
      </c>
      <c r="L164" s="14">
        <v>211.48</v>
      </c>
      <c r="M164" s="54"/>
      <c r="N164" s="14">
        <v>46.966839413999999</v>
      </c>
      <c r="O164" s="31">
        <v>52.814703439999995</v>
      </c>
      <c r="P164" s="31" t="s">
        <v>26</v>
      </c>
      <c r="Q164" s="17" t="s">
        <v>756</v>
      </c>
      <c r="R164" s="38"/>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258</v>
      </c>
      <c r="D165" s="16" t="s">
        <v>259</v>
      </c>
      <c r="E165" s="16"/>
      <c r="F165" s="15">
        <v>36.08</v>
      </c>
      <c r="G165" s="15">
        <v>34.090000000000003</v>
      </c>
      <c r="H165" s="15">
        <v>32.11</v>
      </c>
      <c r="I165" s="14"/>
      <c r="J165" s="15">
        <v>37.46</v>
      </c>
      <c r="K165" s="15">
        <v>41.42</v>
      </c>
      <c r="L165" s="15">
        <v>47.84</v>
      </c>
      <c r="M165" s="54"/>
      <c r="N165" s="15">
        <v>86.489736613000005</v>
      </c>
      <c r="O165" s="15">
        <v>9.0218270909000005</v>
      </c>
      <c r="P165" s="15" t="s">
        <v>27</v>
      </c>
      <c r="Q165" s="16" t="s">
        <v>757</v>
      </c>
      <c r="R165" s="37"/>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260</v>
      </c>
      <c r="D166" s="17" t="s">
        <v>261</v>
      </c>
      <c r="E166" s="17"/>
      <c r="F166" s="14">
        <v>838.84</v>
      </c>
      <c r="G166" s="14">
        <v>699.23</v>
      </c>
      <c r="H166" s="14">
        <v>559.62</v>
      </c>
      <c r="I166" s="14"/>
      <c r="J166" s="14">
        <v>1082.96</v>
      </c>
      <c r="K166" s="14">
        <v>1362.17</v>
      </c>
      <c r="L166" s="14">
        <v>1813.98</v>
      </c>
      <c r="M166" s="54"/>
      <c r="N166" s="14">
        <v>53.488171389000001</v>
      </c>
      <c r="O166" s="31">
        <v>109.14484514999999</v>
      </c>
      <c r="P166" s="31" t="s">
        <v>27</v>
      </c>
      <c r="Q166" s="17" t="s">
        <v>758</v>
      </c>
      <c r="R166" s="38"/>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262</v>
      </c>
      <c r="D167" s="16" t="s">
        <v>263</v>
      </c>
      <c r="E167" s="16"/>
      <c r="F167" s="15">
        <v>109.12</v>
      </c>
      <c r="G167" s="15">
        <v>97.25</v>
      </c>
      <c r="H167" s="15">
        <v>85.39</v>
      </c>
      <c r="I167" s="14"/>
      <c r="J167" s="15">
        <v>113.7</v>
      </c>
      <c r="K167" s="15">
        <v>137.41999999999999</v>
      </c>
      <c r="L167" s="15">
        <v>175.82</v>
      </c>
      <c r="M167" s="54"/>
      <c r="N167" s="15">
        <v>56.220690146000003</v>
      </c>
      <c r="O167" s="15">
        <v>37.836930590000001</v>
      </c>
      <c r="P167" s="15" t="s">
        <v>27</v>
      </c>
      <c r="Q167" s="16" t="s">
        <v>759</v>
      </c>
      <c r="R167" s="37"/>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264</v>
      </c>
      <c r="D168" s="17" t="s">
        <v>265</v>
      </c>
      <c r="E168" s="17"/>
      <c r="F168" s="14">
        <v>16.02</v>
      </c>
      <c r="G168" s="14">
        <v>15.61</v>
      </c>
      <c r="H168" s="14">
        <v>15.2</v>
      </c>
      <c r="I168" s="14"/>
      <c r="J168" s="14">
        <v>16.309999999999999</v>
      </c>
      <c r="K168" s="14">
        <v>17.12</v>
      </c>
      <c r="L168" s="14">
        <v>18.440000000000001</v>
      </c>
      <c r="M168" s="54"/>
      <c r="N168" s="14">
        <v>64.756062612999997</v>
      </c>
      <c r="O168" s="31">
        <v>13.470097318000001</v>
      </c>
      <c r="P168" s="31" t="s">
        <v>27</v>
      </c>
      <c r="Q168" s="17" t="s">
        <v>760</v>
      </c>
      <c r="R168" s="38"/>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266</v>
      </c>
      <c r="D169" s="16" t="s">
        <v>267</v>
      </c>
      <c r="E169" s="16"/>
      <c r="F169" s="15">
        <v>4.45</v>
      </c>
      <c r="G169" s="15">
        <v>3.91</v>
      </c>
      <c r="H169" s="15">
        <v>3.38</v>
      </c>
      <c r="I169" s="14"/>
      <c r="J169" s="15">
        <v>4.6900000000000004</v>
      </c>
      <c r="K169" s="15">
        <v>5.75</v>
      </c>
      <c r="L169" s="15">
        <v>7.47</v>
      </c>
      <c r="M169" s="54"/>
      <c r="N169" s="15">
        <v>78.204845429000002</v>
      </c>
      <c r="O169" s="15">
        <v>102.68626531</v>
      </c>
      <c r="P169" s="15" t="s">
        <v>27</v>
      </c>
      <c r="Q169" s="16" t="s">
        <v>761</v>
      </c>
      <c r="R169" s="37"/>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475</v>
      </c>
      <c r="D170" s="17" t="s">
        <v>476</v>
      </c>
      <c r="E170" s="17"/>
      <c r="F170" s="14">
        <v>3.76</v>
      </c>
      <c r="G170" s="14">
        <v>3.4</v>
      </c>
      <c r="H170" s="14">
        <v>3.05</v>
      </c>
      <c r="I170" s="14"/>
      <c r="J170" s="14">
        <v>3.9</v>
      </c>
      <c r="K170" s="14">
        <v>4.5999999999999996</v>
      </c>
      <c r="L170" s="14">
        <v>5.74</v>
      </c>
      <c r="M170" s="54"/>
      <c r="N170" s="14">
        <v>81.71093947</v>
      </c>
      <c r="O170" s="31">
        <v>2.6273054999999998</v>
      </c>
      <c r="P170" s="31" t="s">
        <v>27</v>
      </c>
      <c r="Q170" s="17" t="s">
        <v>762</v>
      </c>
      <c r="R170" s="38"/>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268</v>
      </c>
      <c r="D171" s="16" t="s">
        <v>269</v>
      </c>
      <c r="E171" s="16"/>
      <c r="F171" s="15">
        <v>45.65</v>
      </c>
      <c r="G171" s="15">
        <v>32.49</v>
      </c>
      <c r="H171" s="15">
        <v>19.329999999999998</v>
      </c>
      <c r="I171" s="14"/>
      <c r="J171" s="15">
        <v>54.38</v>
      </c>
      <c r="K171" s="15">
        <v>80.69</v>
      </c>
      <c r="L171" s="15">
        <v>123.27</v>
      </c>
      <c r="M171" s="54"/>
      <c r="N171" s="15">
        <v>58.363724978999997</v>
      </c>
      <c r="O171" s="15">
        <v>4.4943493117999997</v>
      </c>
      <c r="P171" s="15" t="s">
        <v>27</v>
      </c>
      <c r="Q171" s="16" t="s">
        <v>763</v>
      </c>
      <c r="R171" s="37"/>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270</v>
      </c>
      <c r="D172" s="17" t="s">
        <v>271</v>
      </c>
      <c r="E172" s="17"/>
      <c r="F172" s="14">
        <v>19.55</v>
      </c>
      <c r="G172" s="14">
        <v>17.3</v>
      </c>
      <c r="H172" s="14">
        <v>15.06</v>
      </c>
      <c r="I172" s="14"/>
      <c r="J172" s="14">
        <v>20.190000000000001</v>
      </c>
      <c r="K172" s="14">
        <v>24.67</v>
      </c>
      <c r="L172" s="14">
        <v>31.92</v>
      </c>
      <c r="M172" s="54"/>
      <c r="N172" s="14">
        <v>91.904250716999996</v>
      </c>
      <c r="O172" s="31">
        <v>266.21259767999999</v>
      </c>
      <c r="P172" s="31" t="s">
        <v>27</v>
      </c>
      <c r="Q172" s="17" t="s">
        <v>764</v>
      </c>
      <c r="R172" s="38"/>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272</v>
      </c>
      <c r="D173" s="16" t="s">
        <v>273</v>
      </c>
      <c r="E173" s="16"/>
      <c r="F173" s="15">
        <v>29.59</v>
      </c>
      <c r="G173" s="15">
        <v>26.98</v>
      </c>
      <c r="H173" s="15">
        <v>24.37</v>
      </c>
      <c r="I173" s="14"/>
      <c r="J173" s="15">
        <v>30.98</v>
      </c>
      <c r="K173" s="15">
        <v>36.19</v>
      </c>
      <c r="L173" s="15">
        <v>44.63</v>
      </c>
      <c r="M173" s="54"/>
      <c r="N173" s="15">
        <v>76.449987027999995</v>
      </c>
      <c r="O173" s="15">
        <v>43.924980454999996</v>
      </c>
      <c r="P173" s="15" t="s">
        <v>27</v>
      </c>
      <c r="Q173" s="16" t="s">
        <v>765</v>
      </c>
      <c r="R173" s="37"/>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274</v>
      </c>
      <c r="D174" s="17" t="s">
        <v>275</v>
      </c>
      <c r="E174" s="17"/>
      <c r="F174" s="14">
        <v>14.36</v>
      </c>
      <c r="G174" s="14">
        <v>11.59</v>
      </c>
      <c r="H174" s="14">
        <v>8.83</v>
      </c>
      <c r="I174" s="14"/>
      <c r="J174" s="14">
        <v>15.38</v>
      </c>
      <c r="K174" s="14">
        <v>20.9</v>
      </c>
      <c r="L174" s="14">
        <v>29.84</v>
      </c>
      <c r="M174" s="54"/>
      <c r="N174" s="14">
        <v>95.876199533999994</v>
      </c>
      <c r="O174" s="31">
        <v>132.58523577</v>
      </c>
      <c r="P174" s="31" t="s">
        <v>27</v>
      </c>
      <c r="Q174" s="17" t="s">
        <v>766</v>
      </c>
      <c r="R174" s="38"/>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276</v>
      </c>
      <c r="D175" s="16" t="s">
        <v>277</v>
      </c>
      <c r="E175" s="16"/>
      <c r="F175" s="15">
        <v>6.32</v>
      </c>
      <c r="G175" s="15">
        <v>5.55</v>
      </c>
      <c r="H175" s="15">
        <v>4.78</v>
      </c>
      <c r="I175" s="14"/>
      <c r="J175" s="15">
        <v>6.69</v>
      </c>
      <c r="K175" s="15">
        <v>8.2200000000000006</v>
      </c>
      <c r="L175" s="15">
        <v>10.71</v>
      </c>
      <c r="M175" s="54"/>
      <c r="N175" s="15">
        <v>78.545147975000006</v>
      </c>
      <c r="O175" s="15">
        <v>75.781103000000002</v>
      </c>
      <c r="P175" s="15" t="s">
        <v>27</v>
      </c>
      <c r="Q175" s="16" t="s">
        <v>767</v>
      </c>
      <c r="R175" s="37"/>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278</v>
      </c>
      <c r="D176" s="17" t="s">
        <v>279</v>
      </c>
      <c r="E176" s="17"/>
      <c r="F176" s="14">
        <v>2.1</v>
      </c>
      <c r="G176" s="14">
        <v>1.87</v>
      </c>
      <c r="H176" s="14">
        <v>1.64</v>
      </c>
      <c r="I176" s="14"/>
      <c r="J176" s="14">
        <v>2.21</v>
      </c>
      <c r="K176" s="14">
        <v>2.66</v>
      </c>
      <c r="L176" s="14">
        <v>3.39</v>
      </c>
      <c r="M176" s="54"/>
      <c r="N176" s="14">
        <v>76.825106730000002</v>
      </c>
      <c r="O176" s="31">
        <v>4.4875361818000004</v>
      </c>
      <c r="P176" s="31" t="s">
        <v>27</v>
      </c>
      <c r="Q176" s="17" t="s">
        <v>768</v>
      </c>
      <c r="R176" s="38"/>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280</v>
      </c>
      <c r="D177" s="16" t="s">
        <v>281</v>
      </c>
      <c r="E177" s="16"/>
      <c r="F177" s="15">
        <v>36.450000000000003</v>
      </c>
      <c r="G177" s="15">
        <v>32.71</v>
      </c>
      <c r="H177" s="15">
        <v>28.98</v>
      </c>
      <c r="I177" s="14"/>
      <c r="J177" s="15">
        <v>37.979999999999997</v>
      </c>
      <c r="K177" s="15">
        <v>45.44</v>
      </c>
      <c r="L177" s="15">
        <v>57.53</v>
      </c>
      <c r="M177" s="54"/>
      <c r="N177" s="15">
        <v>82.187399221999996</v>
      </c>
      <c r="O177" s="15">
        <v>221.23342504999999</v>
      </c>
      <c r="P177" s="15" t="s">
        <v>27</v>
      </c>
      <c r="Q177" s="16" t="s">
        <v>769</v>
      </c>
      <c r="R177" s="37"/>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282</v>
      </c>
      <c r="D178" s="17" t="s">
        <v>283</v>
      </c>
      <c r="E178" s="17"/>
      <c r="F178" s="14">
        <v>7.35</v>
      </c>
      <c r="G178" s="14">
        <v>6.27</v>
      </c>
      <c r="H178" s="14">
        <v>5.2</v>
      </c>
      <c r="I178" s="14"/>
      <c r="J178" s="14">
        <v>8.1199999999999992</v>
      </c>
      <c r="K178" s="14">
        <v>10.26</v>
      </c>
      <c r="L178" s="14">
        <v>13.73</v>
      </c>
      <c r="M178" s="54"/>
      <c r="N178" s="14">
        <v>45.527243890000001</v>
      </c>
      <c r="O178" s="31">
        <v>80.656238318000007</v>
      </c>
      <c r="P178" s="31" t="s">
        <v>26</v>
      </c>
      <c r="Q178" s="17" t="s">
        <v>770</v>
      </c>
      <c r="R178" s="38"/>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284</v>
      </c>
      <c r="D179" s="16" t="s">
        <v>285</v>
      </c>
      <c r="E179" s="16"/>
      <c r="F179" s="15">
        <v>6.85</v>
      </c>
      <c r="G179" s="15">
        <v>6.23</v>
      </c>
      <c r="H179" s="15">
        <v>5.62</v>
      </c>
      <c r="I179" s="14"/>
      <c r="J179" s="15">
        <v>7.01</v>
      </c>
      <c r="K179" s="15">
        <v>8.23</v>
      </c>
      <c r="L179" s="15">
        <v>10.220000000000001</v>
      </c>
      <c r="M179" s="54"/>
      <c r="N179" s="15">
        <v>38.595664905</v>
      </c>
      <c r="O179" s="15">
        <v>7.2283312626999994</v>
      </c>
      <c r="P179" s="15" t="s">
        <v>26</v>
      </c>
      <c r="Q179" s="16" t="s">
        <v>771</v>
      </c>
      <c r="R179" s="37"/>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539</v>
      </c>
      <c r="D180" s="17" t="s">
        <v>540</v>
      </c>
      <c r="E180" s="17"/>
      <c r="F180" s="14">
        <v>16.88</v>
      </c>
      <c r="G180" s="14">
        <v>14.67</v>
      </c>
      <c r="H180" s="14">
        <v>12.47</v>
      </c>
      <c r="I180" s="14"/>
      <c r="J180" s="14">
        <v>17.350000000000001</v>
      </c>
      <c r="K180" s="14">
        <v>21.75</v>
      </c>
      <c r="L180" s="14">
        <v>28.89</v>
      </c>
      <c r="M180" s="54"/>
      <c r="N180" s="14">
        <v>31.844529428000001</v>
      </c>
      <c r="O180" s="31">
        <v>1.9602428577</v>
      </c>
      <c r="P180" s="31" t="s">
        <v>26</v>
      </c>
      <c r="Q180" s="17" t="s">
        <v>772</v>
      </c>
      <c r="R180" s="38"/>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286</v>
      </c>
      <c r="D181" s="16" t="s">
        <v>287</v>
      </c>
      <c r="E181" s="16"/>
      <c r="F181" s="15">
        <v>12.81</v>
      </c>
      <c r="G181" s="15">
        <v>11.59</v>
      </c>
      <c r="H181" s="15">
        <v>10.38</v>
      </c>
      <c r="I181" s="14"/>
      <c r="J181" s="15">
        <v>13.88</v>
      </c>
      <c r="K181" s="15">
        <v>16.3</v>
      </c>
      <c r="L181" s="15">
        <v>20.23</v>
      </c>
      <c r="M181" s="54"/>
      <c r="N181" s="15">
        <v>70.234256447000007</v>
      </c>
      <c r="O181" s="15">
        <v>152.00080546000001</v>
      </c>
      <c r="P181" s="15" t="s">
        <v>27</v>
      </c>
      <c r="Q181" s="16" t="s">
        <v>773</v>
      </c>
      <c r="R181" s="37"/>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288</v>
      </c>
      <c r="D182" s="17" t="s">
        <v>289</v>
      </c>
      <c r="E182" s="17"/>
      <c r="F182" s="14">
        <v>24.57</v>
      </c>
      <c r="G182" s="14">
        <v>22.82</v>
      </c>
      <c r="H182" s="14">
        <v>21.08</v>
      </c>
      <c r="I182" s="14"/>
      <c r="J182" s="14">
        <v>25.88</v>
      </c>
      <c r="K182" s="14">
        <v>29.36</v>
      </c>
      <c r="L182" s="14">
        <v>34.99</v>
      </c>
      <c r="M182" s="54"/>
      <c r="N182" s="14">
        <v>58.364041061000002</v>
      </c>
      <c r="O182" s="31">
        <v>101.14055827999999</v>
      </c>
      <c r="P182" s="31" t="s">
        <v>27</v>
      </c>
      <c r="Q182" s="17" t="s">
        <v>774</v>
      </c>
      <c r="R182" s="38"/>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290</v>
      </c>
      <c r="D183" s="16" t="s">
        <v>291</v>
      </c>
      <c r="E183" s="16"/>
      <c r="F183" s="15">
        <v>9.2799999999999994</v>
      </c>
      <c r="G183" s="15">
        <v>8.16</v>
      </c>
      <c r="H183" s="15">
        <v>7.04</v>
      </c>
      <c r="I183" s="14"/>
      <c r="J183" s="15">
        <v>11.69</v>
      </c>
      <c r="K183" s="15">
        <v>13.92</v>
      </c>
      <c r="L183" s="15">
        <v>17.52</v>
      </c>
      <c r="M183" s="54"/>
      <c r="N183" s="15">
        <v>66.084020163999995</v>
      </c>
      <c r="O183" s="15">
        <v>16.573129908999999</v>
      </c>
      <c r="P183" s="15" t="s">
        <v>27</v>
      </c>
      <c r="Q183" s="16" t="s">
        <v>775</v>
      </c>
      <c r="R183" s="37"/>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600</v>
      </c>
      <c r="D184" s="17" t="s">
        <v>601</v>
      </c>
      <c r="E184" s="17"/>
      <c r="F184" s="14">
        <v>54.21</v>
      </c>
      <c r="G184" s="14">
        <v>45.73</v>
      </c>
      <c r="H184" s="14">
        <v>37.26</v>
      </c>
      <c r="I184" s="14"/>
      <c r="J184" s="14">
        <v>56.26</v>
      </c>
      <c r="K184" s="14">
        <v>73.2</v>
      </c>
      <c r="L184" s="14">
        <v>100.62</v>
      </c>
      <c r="M184" s="54"/>
      <c r="N184" s="14">
        <v>65.799257310000002</v>
      </c>
      <c r="O184" s="31">
        <v>1.8047704968</v>
      </c>
      <c r="P184" s="31" t="s">
        <v>27</v>
      </c>
      <c r="Q184" s="17" t="s">
        <v>776</v>
      </c>
      <c r="R184" s="38"/>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292</v>
      </c>
      <c r="D185" s="16" t="s">
        <v>293</v>
      </c>
      <c r="E185" s="16"/>
      <c r="F185" s="15" t="s">
        <v>119</v>
      </c>
      <c r="G185" s="15" t="s">
        <v>119</v>
      </c>
      <c r="H185" s="15" t="s">
        <v>119</v>
      </c>
      <c r="I185" s="14"/>
      <c r="J185" s="15" t="s">
        <v>119</v>
      </c>
      <c r="K185" s="15" t="s">
        <v>119</v>
      </c>
      <c r="L185" s="15" t="s">
        <v>119</v>
      </c>
      <c r="M185" s="54"/>
      <c r="N185" s="15" t="s">
        <v>119</v>
      </c>
      <c r="O185" s="15" t="s">
        <v>119</v>
      </c>
      <c r="P185" s="15" t="s">
        <v>119</v>
      </c>
      <c r="Q185" s="16" t="s">
        <v>120</v>
      </c>
      <c r="R185" s="37"/>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294</v>
      </c>
      <c r="D186" s="17" t="s">
        <v>295</v>
      </c>
      <c r="E186" s="17"/>
      <c r="F186" s="14">
        <v>117.76</v>
      </c>
      <c r="G186" s="14">
        <v>86.75</v>
      </c>
      <c r="H186" s="14">
        <v>55.74</v>
      </c>
      <c r="I186" s="14"/>
      <c r="J186" s="14">
        <v>120.72</v>
      </c>
      <c r="K186" s="14">
        <v>182.73</v>
      </c>
      <c r="L186" s="14">
        <v>283.07</v>
      </c>
      <c r="M186" s="54"/>
      <c r="N186" s="14">
        <v>45.501304003999998</v>
      </c>
      <c r="O186" s="31">
        <v>22.679450023000001</v>
      </c>
      <c r="P186" s="31" t="s">
        <v>26</v>
      </c>
      <c r="Q186" s="17" t="s">
        <v>777</v>
      </c>
      <c r="R186" s="38"/>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296</v>
      </c>
      <c r="D187" s="16" t="s">
        <v>297</v>
      </c>
      <c r="E187" s="16"/>
      <c r="F187" s="15">
        <v>6.91</v>
      </c>
      <c r="G187" s="15">
        <v>6.06</v>
      </c>
      <c r="H187" s="15">
        <v>5.21</v>
      </c>
      <c r="I187" s="14"/>
      <c r="J187" s="15">
        <v>7.95</v>
      </c>
      <c r="K187" s="15">
        <v>9.64</v>
      </c>
      <c r="L187" s="15">
        <v>12.38</v>
      </c>
      <c r="M187" s="54"/>
      <c r="N187" s="15">
        <v>39.839204340999999</v>
      </c>
      <c r="O187" s="15">
        <v>11.601182863</v>
      </c>
      <c r="P187" s="15" t="s">
        <v>26</v>
      </c>
      <c r="Q187" s="16" t="s">
        <v>778</v>
      </c>
      <c r="R187" s="37"/>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779</v>
      </c>
      <c r="D188" s="17" t="s">
        <v>298</v>
      </c>
      <c r="E188" s="17"/>
      <c r="F188" s="14">
        <v>20.46</v>
      </c>
      <c r="G188" s="14">
        <v>18.68</v>
      </c>
      <c r="H188" s="14">
        <v>16.91</v>
      </c>
      <c r="I188" s="14"/>
      <c r="J188" s="14">
        <v>20.99</v>
      </c>
      <c r="K188" s="14">
        <v>24.53</v>
      </c>
      <c r="L188" s="14">
        <v>30.26</v>
      </c>
      <c r="M188" s="54"/>
      <c r="N188" s="14">
        <v>86.598220545000004</v>
      </c>
      <c r="O188" s="31">
        <v>65.694013999999996</v>
      </c>
      <c r="P188" s="31" t="s">
        <v>27</v>
      </c>
      <c r="Q188" s="17" t="s">
        <v>780</v>
      </c>
      <c r="R188" s="38"/>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602</v>
      </c>
      <c r="D189" s="16" t="s">
        <v>299</v>
      </c>
      <c r="E189" s="16"/>
      <c r="F189" s="15">
        <v>3.35</v>
      </c>
      <c r="G189" s="15">
        <v>2.59</v>
      </c>
      <c r="H189" s="15">
        <v>1.83</v>
      </c>
      <c r="I189" s="14"/>
      <c r="J189" s="15">
        <v>3.85</v>
      </c>
      <c r="K189" s="15">
        <v>5.36</v>
      </c>
      <c r="L189" s="15">
        <v>7.81</v>
      </c>
      <c r="M189" s="54"/>
      <c r="N189" s="15">
        <v>69.925231195999999</v>
      </c>
      <c r="O189" s="15">
        <v>21.548216682</v>
      </c>
      <c r="P189" s="15" t="s">
        <v>27</v>
      </c>
      <c r="Q189" s="16" t="s">
        <v>781</v>
      </c>
      <c r="R189" s="37"/>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581</v>
      </c>
      <c r="D190" s="17" t="s">
        <v>586</v>
      </c>
      <c r="E190" s="17"/>
      <c r="F190" s="14">
        <v>10.25</v>
      </c>
      <c r="G190" s="14">
        <v>9.43</v>
      </c>
      <c r="H190" s="14">
        <v>8.61</v>
      </c>
      <c r="I190" s="14"/>
      <c r="J190" s="14">
        <v>11.16</v>
      </c>
      <c r="K190" s="14">
        <v>12.79</v>
      </c>
      <c r="L190" s="14">
        <v>15.45</v>
      </c>
      <c r="M190" s="54"/>
      <c r="N190" s="14">
        <v>70.290646049000003</v>
      </c>
      <c r="O190" s="31">
        <v>3.8963329245999998</v>
      </c>
      <c r="P190" s="31" t="s">
        <v>27</v>
      </c>
      <c r="Q190" s="17" t="s">
        <v>782</v>
      </c>
      <c r="R190" s="38"/>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300</v>
      </c>
      <c r="D191" s="16" t="s">
        <v>301</v>
      </c>
      <c r="E191" s="16"/>
      <c r="F191" s="15">
        <v>4.76</v>
      </c>
      <c r="G191" s="15">
        <v>4.1100000000000003</v>
      </c>
      <c r="H191" s="15">
        <v>3.46</v>
      </c>
      <c r="I191" s="14"/>
      <c r="J191" s="15">
        <v>5.19</v>
      </c>
      <c r="K191" s="15">
        <v>6.48</v>
      </c>
      <c r="L191" s="15">
        <v>8.58</v>
      </c>
      <c r="M191" s="54"/>
      <c r="N191" s="15">
        <v>82.913379308000003</v>
      </c>
      <c r="O191" s="15">
        <v>38.670197363999996</v>
      </c>
      <c r="P191" s="15" t="s">
        <v>27</v>
      </c>
      <c r="Q191" s="16" t="s">
        <v>783</v>
      </c>
      <c r="R191" s="37"/>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311</v>
      </c>
      <c r="D192" s="17" t="s">
        <v>302</v>
      </c>
      <c r="E192" s="17"/>
      <c r="F192" s="14">
        <v>316.69</v>
      </c>
      <c r="G192" s="14">
        <v>269.10000000000002</v>
      </c>
      <c r="H192" s="14">
        <v>221.51</v>
      </c>
      <c r="I192" s="14"/>
      <c r="J192" s="14">
        <v>338</v>
      </c>
      <c r="K192" s="14">
        <v>433.17</v>
      </c>
      <c r="L192" s="14">
        <v>587.16999999999996</v>
      </c>
      <c r="M192" s="54"/>
      <c r="N192" s="14">
        <v>56.059598977999997</v>
      </c>
      <c r="O192" s="31">
        <v>7.4275378532000005</v>
      </c>
      <c r="P192" s="31" t="s">
        <v>27</v>
      </c>
      <c r="Q192" s="17" t="s">
        <v>784</v>
      </c>
      <c r="R192" s="38"/>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467</v>
      </c>
      <c r="D193" s="16" t="s">
        <v>468</v>
      </c>
      <c r="E193" s="16"/>
      <c r="F193" s="15">
        <v>33.729999999999997</v>
      </c>
      <c r="G193" s="15">
        <v>29.39</v>
      </c>
      <c r="H193" s="15">
        <v>25.05</v>
      </c>
      <c r="I193" s="14"/>
      <c r="J193" s="15">
        <v>35.74</v>
      </c>
      <c r="K193" s="15">
        <v>44.41</v>
      </c>
      <c r="L193" s="15">
        <v>58.44</v>
      </c>
      <c r="M193" s="54"/>
      <c r="N193" s="15">
        <v>53.857257965999999</v>
      </c>
      <c r="O193" s="15">
        <v>6.4021162844999999</v>
      </c>
      <c r="P193" s="15" t="s">
        <v>27</v>
      </c>
      <c r="Q193" s="16" t="s">
        <v>785</v>
      </c>
      <c r="R193" s="37"/>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457</v>
      </c>
      <c r="D194" s="17" t="s">
        <v>458</v>
      </c>
      <c r="E194" s="17"/>
      <c r="F194" s="14">
        <v>0.37</v>
      </c>
      <c r="G194" s="14">
        <v>0.05</v>
      </c>
      <c r="H194" s="14">
        <v>-0.25</v>
      </c>
      <c r="I194" s="14"/>
      <c r="J194" s="14">
        <v>0.4</v>
      </c>
      <c r="K194" s="14">
        <v>1.02</v>
      </c>
      <c r="L194" s="14">
        <v>2.0299999999999998</v>
      </c>
      <c r="M194" s="54"/>
      <c r="N194" s="14">
        <v>50.129338552</v>
      </c>
      <c r="O194" s="31">
        <v>14.062189909000001</v>
      </c>
      <c r="P194" s="31" t="s">
        <v>26</v>
      </c>
      <c r="Q194" s="17" t="s">
        <v>786</v>
      </c>
      <c r="R194" s="38"/>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303</v>
      </c>
      <c r="D195" s="16" t="s">
        <v>304</v>
      </c>
      <c r="E195" s="16"/>
      <c r="F195" s="15">
        <v>59.05</v>
      </c>
      <c r="G195" s="15">
        <v>52.31</v>
      </c>
      <c r="H195" s="15">
        <v>45.57</v>
      </c>
      <c r="I195" s="14"/>
      <c r="J195" s="15">
        <v>62</v>
      </c>
      <c r="K195" s="15">
        <v>75.47</v>
      </c>
      <c r="L195" s="15">
        <v>97.28</v>
      </c>
      <c r="M195" s="54"/>
      <c r="N195" s="15">
        <v>74.597261394</v>
      </c>
      <c r="O195" s="15">
        <v>655.12999991000004</v>
      </c>
      <c r="P195" s="15" t="s">
        <v>27</v>
      </c>
      <c r="Q195" s="16" t="s">
        <v>787</v>
      </c>
      <c r="R195" s="37"/>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303</v>
      </c>
      <c r="D196" s="17" t="s">
        <v>305</v>
      </c>
      <c r="E196" s="17"/>
      <c r="F196" s="14">
        <v>53.55</v>
      </c>
      <c r="G196" s="14">
        <v>47.21</v>
      </c>
      <c r="H196" s="14">
        <v>40.880000000000003</v>
      </c>
      <c r="I196" s="14"/>
      <c r="J196" s="14">
        <v>56.75</v>
      </c>
      <c r="K196" s="14">
        <v>69.41</v>
      </c>
      <c r="L196" s="14">
        <v>89.89</v>
      </c>
      <c r="M196" s="54"/>
      <c r="N196" s="14">
        <v>72.878412780000005</v>
      </c>
      <c r="O196" s="31">
        <v>2239.8142357000002</v>
      </c>
      <c r="P196" s="31" t="s">
        <v>27</v>
      </c>
      <c r="Q196" s="17" t="s">
        <v>788</v>
      </c>
      <c r="R196" s="38"/>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460</v>
      </c>
      <c r="D197" s="16" t="s">
        <v>306</v>
      </c>
      <c r="E197" s="16"/>
      <c r="F197" s="15">
        <v>11.66</v>
      </c>
      <c r="G197" s="15">
        <v>10.8</v>
      </c>
      <c r="H197" s="15">
        <v>9.9499999999999993</v>
      </c>
      <c r="I197" s="14"/>
      <c r="J197" s="15">
        <v>11.85</v>
      </c>
      <c r="K197" s="15">
        <v>13.55</v>
      </c>
      <c r="L197" s="15">
        <v>16.309999999999999</v>
      </c>
      <c r="M197" s="54"/>
      <c r="N197" s="15">
        <v>68.378186916999994</v>
      </c>
      <c r="O197" s="15">
        <v>22.307617272999998</v>
      </c>
      <c r="P197" s="15" t="s">
        <v>27</v>
      </c>
      <c r="Q197" s="16" t="s">
        <v>789</v>
      </c>
      <c r="R197" s="37"/>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507</v>
      </c>
      <c r="D198" s="17" t="s">
        <v>307</v>
      </c>
      <c r="E198" s="17"/>
      <c r="F198" s="14">
        <v>62.03</v>
      </c>
      <c r="G198" s="14">
        <v>57.48</v>
      </c>
      <c r="H198" s="14">
        <v>52.93</v>
      </c>
      <c r="I198" s="14"/>
      <c r="J198" s="14">
        <v>66.08</v>
      </c>
      <c r="K198" s="14">
        <v>75.17</v>
      </c>
      <c r="L198" s="14">
        <v>89.89</v>
      </c>
      <c r="M198" s="54"/>
      <c r="N198" s="14">
        <v>53.000277267000001</v>
      </c>
      <c r="O198" s="31">
        <v>556.34790523000004</v>
      </c>
      <c r="P198" s="31" t="s">
        <v>27</v>
      </c>
      <c r="Q198" s="17" t="s">
        <v>790</v>
      </c>
      <c r="R198" s="38"/>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472</v>
      </c>
      <c r="D199" s="16" t="s">
        <v>308</v>
      </c>
      <c r="E199" s="16"/>
      <c r="F199" s="15">
        <v>4.7300000000000004</v>
      </c>
      <c r="G199" s="15">
        <v>4.1399999999999997</v>
      </c>
      <c r="H199" s="15">
        <v>3.56</v>
      </c>
      <c r="I199" s="14"/>
      <c r="J199" s="15">
        <v>4.9400000000000004</v>
      </c>
      <c r="K199" s="15">
        <v>6.1</v>
      </c>
      <c r="L199" s="15">
        <v>7.99</v>
      </c>
      <c r="M199" s="54"/>
      <c r="N199" s="15">
        <v>77.910935839000004</v>
      </c>
      <c r="O199" s="15">
        <v>18.600175864000001</v>
      </c>
      <c r="P199" s="15" t="s">
        <v>27</v>
      </c>
      <c r="Q199" s="16" t="s">
        <v>791</v>
      </c>
      <c r="R199" s="37"/>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502</v>
      </c>
      <c r="D200" s="17" t="s">
        <v>309</v>
      </c>
      <c r="E200" s="17"/>
      <c r="F200" s="14">
        <v>13.75</v>
      </c>
      <c r="G200" s="14">
        <v>12.26</v>
      </c>
      <c r="H200" s="14">
        <v>10.77</v>
      </c>
      <c r="I200" s="14"/>
      <c r="J200" s="14">
        <v>14.6</v>
      </c>
      <c r="K200" s="14">
        <v>17.57</v>
      </c>
      <c r="L200" s="14">
        <v>22.39</v>
      </c>
      <c r="M200" s="54"/>
      <c r="N200" s="14">
        <v>77.804818513000001</v>
      </c>
      <c r="O200" s="31">
        <v>12.045436318</v>
      </c>
      <c r="P200" s="31" t="s">
        <v>27</v>
      </c>
      <c r="Q200" s="17" t="s">
        <v>792</v>
      </c>
      <c r="R200" s="38"/>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541</v>
      </c>
      <c r="D201" s="16" t="s">
        <v>310</v>
      </c>
      <c r="E201" s="16"/>
      <c r="F201" s="15">
        <v>8.17</v>
      </c>
      <c r="G201" s="15">
        <v>7.32</v>
      </c>
      <c r="H201" s="15">
        <v>6.47</v>
      </c>
      <c r="I201" s="14"/>
      <c r="J201" s="15">
        <v>9.06</v>
      </c>
      <c r="K201" s="15">
        <v>10.75</v>
      </c>
      <c r="L201" s="15">
        <v>13.5</v>
      </c>
      <c r="M201" s="54"/>
      <c r="N201" s="15">
        <v>78.495494707000006</v>
      </c>
      <c r="O201" s="15">
        <v>23.803513044999999</v>
      </c>
      <c r="P201" s="15" t="s">
        <v>27</v>
      </c>
      <c r="Q201" s="16" t="s">
        <v>793</v>
      </c>
      <c r="R201" s="37"/>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469</v>
      </c>
      <c r="D202" s="17" t="s">
        <v>312</v>
      </c>
      <c r="E202" s="17"/>
      <c r="F202" s="14">
        <v>52.05</v>
      </c>
      <c r="G202" s="14">
        <v>49.1</v>
      </c>
      <c r="H202" s="14">
        <v>46.15</v>
      </c>
      <c r="I202" s="14"/>
      <c r="J202" s="14">
        <v>54.94</v>
      </c>
      <c r="K202" s="14">
        <v>60.83</v>
      </c>
      <c r="L202" s="14">
        <v>70.38</v>
      </c>
      <c r="M202" s="54"/>
      <c r="N202" s="14">
        <v>79.407465751999993</v>
      </c>
      <c r="O202" s="31">
        <v>98.344848091000003</v>
      </c>
      <c r="P202" s="31" t="s">
        <v>27</v>
      </c>
      <c r="Q202" s="17" t="s">
        <v>794</v>
      </c>
      <c r="R202" s="38"/>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795</v>
      </c>
      <c r="D203" s="16" t="s">
        <v>796</v>
      </c>
      <c r="E203" s="16"/>
      <c r="F203" s="15">
        <v>2.33</v>
      </c>
      <c r="G203" s="15">
        <v>1.92</v>
      </c>
      <c r="H203" s="15">
        <v>1.52</v>
      </c>
      <c r="I203" s="14"/>
      <c r="J203" s="15">
        <v>2.6</v>
      </c>
      <c r="K203" s="15">
        <v>3.4</v>
      </c>
      <c r="L203" s="15">
        <v>4.7</v>
      </c>
      <c r="M203" s="54"/>
      <c r="N203" s="15">
        <v>88.709912708999994</v>
      </c>
      <c r="O203" s="15">
        <v>1.0035755</v>
      </c>
      <c r="P203" s="15" t="s">
        <v>27</v>
      </c>
      <c r="Q203" s="16" t="s">
        <v>797</v>
      </c>
      <c r="R203" s="37"/>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486</v>
      </c>
      <c r="D204" s="17" t="s">
        <v>487</v>
      </c>
      <c r="E204" s="17"/>
      <c r="F204" s="14">
        <v>4.04</v>
      </c>
      <c r="G204" s="14">
        <v>3.71</v>
      </c>
      <c r="H204" s="14">
        <v>3.39</v>
      </c>
      <c r="I204" s="14"/>
      <c r="J204" s="14">
        <v>4.22</v>
      </c>
      <c r="K204" s="14">
        <v>4.8600000000000003</v>
      </c>
      <c r="L204" s="14">
        <v>5.9</v>
      </c>
      <c r="M204" s="54"/>
      <c r="N204" s="14">
        <v>84.031454030000006</v>
      </c>
      <c r="O204" s="31">
        <v>3.0541477726999999</v>
      </c>
      <c r="P204" s="31" t="s">
        <v>27</v>
      </c>
      <c r="Q204" s="17" t="s">
        <v>798</v>
      </c>
      <c r="R204" s="38"/>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313</v>
      </c>
      <c r="D205" s="16" t="s">
        <v>314</v>
      </c>
      <c r="E205" s="16"/>
      <c r="F205" s="15">
        <v>20.190000000000001</v>
      </c>
      <c r="G205" s="15">
        <v>18.66</v>
      </c>
      <c r="H205" s="15">
        <v>17.13</v>
      </c>
      <c r="I205" s="14"/>
      <c r="J205" s="15">
        <v>20.9</v>
      </c>
      <c r="K205" s="15">
        <v>23.95</v>
      </c>
      <c r="L205" s="15">
        <v>28.9</v>
      </c>
      <c r="M205" s="54"/>
      <c r="N205" s="15">
        <v>79.630451230000006</v>
      </c>
      <c r="O205" s="15">
        <v>12.167408</v>
      </c>
      <c r="P205" s="15" t="s">
        <v>27</v>
      </c>
      <c r="Q205" s="16" t="s">
        <v>799</v>
      </c>
      <c r="R205" s="37"/>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582</v>
      </c>
      <c r="D206" s="17" t="s">
        <v>587</v>
      </c>
      <c r="E206" s="17"/>
      <c r="F206" s="14">
        <v>8.86</v>
      </c>
      <c r="G206" s="14">
        <v>7.9</v>
      </c>
      <c r="H206" s="14">
        <v>6.95</v>
      </c>
      <c r="I206" s="14"/>
      <c r="J206" s="14">
        <v>9.1999999999999993</v>
      </c>
      <c r="K206" s="14">
        <v>11.1</v>
      </c>
      <c r="L206" s="14">
        <v>14.19</v>
      </c>
      <c r="M206" s="54"/>
      <c r="N206" s="14">
        <v>76.895190783999993</v>
      </c>
      <c r="O206" s="31">
        <v>1.1112928182000001</v>
      </c>
      <c r="P206" s="31" t="s">
        <v>27</v>
      </c>
      <c r="Q206" s="17" t="s">
        <v>800</v>
      </c>
      <c r="R206" s="38"/>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508</v>
      </c>
      <c r="D207" s="16" t="s">
        <v>509</v>
      </c>
      <c r="E207" s="16"/>
      <c r="F207" s="15">
        <v>73.010000000000005</v>
      </c>
      <c r="G207" s="15">
        <v>59.74</v>
      </c>
      <c r="H207" s="15">
        <v>46.48</v>
      </c>
      <c r="I207" s="14"/>
      <c r="J207" s="15">
        <v>74.790000000000006</v>
      </c>
      <c r="K207" s="15">
        <v>101.31</v>
      </c>
      <c r="L207" s="15">
        <v>144.24</v>
      </c>
      <c r="M207" s="54"/>
      <c r="N207" s="15">
        <v>37.296541607000002</v>
      </c>
      <c r="O207" s="15">
        <v>2.3462342982000002</v>
      </c>
      <c r="P207" s="15" t="s">
        <v>26</v>
      </c>
      <c r="Q207" s="16" t="s">
        <v>801</v>
      </c>
      <c r="R207" s="37"/>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315</v>
      </c>
      <c r="D208" s="17" t="s">
        <v>316</v>
      </c>
      <c r="E208" s="17"/>
      <c r="F208" s="14">
        <v>1.85</v>
      </c>
      <c r="G208" s="14">
        <v>1.63</v>
      </c>
      <c r="H208" s="14">
        <v>1.41</v>
      </c>
      <c r="I208" s="14"/>
      <c r="J208" s="14">
        <v>2.0699999999999998</v>
      </c>
      <c r="K208" s="14">
        <v>2.5</v>
      </c>
      <c r="L208" s="14">
        <v>3.2</v>
      </c>
      <c r="M208" s="54"/>
      <c r="N208" s="14">
        <v>80.378772061000006</v>
      </c>
      <c r="O208" s="31">
        <v>6.4785745454999999</v>
      </c>
      <c r="P208" s="31" t="s">
        <v>27</v>
      </c>
      <c r="Q208" s="17" t="s">
        <v>802</v>
      </c>
      <c r="R208" s="38"/>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493</v>
      </c>
      <c r="D209" s="16" t="s">
        <v>454</v>
      </c>
      <c r="E209" s="16"/>
      <c r="F209" s="15">
        <v>2.1800000000000002</v>
      </c>
      <c r="G209" s="15">
        <v>1.7</v>
      </c>
      <c r="H209" s="15">
        <v>1.22</v>
      </c>
      <c r="I209" s="14"/>
      <c r="J209" s="15">
        <v>2.4900000000000002</v>
      </c>
      <c r="K209" s="15">
        <v>3.44</v>
      </c>
      <c r="L209" s="15">
        <v>4.99</v>
      </c>
      <c r="M209" s="54"/>
      <c r="N209" s="15">
        <v>90.048845443000005</v>
      </c>
      <c r="O209" s="15">
        <v>5.3381578182</v>
      </c>
      <c r="P209" s="15" t="s">
        <v>27</v>
      </c>
      <c r="Q209" s="16" t="s">
        <v>803</v>
      </c>
      <c r="R209" s="37"/>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317</v>
      </c>
      <c r="D210" s="17" t="s">
        <v>318</v>
      </c>
      <c r="E210" s="17"/>
      <c r="F210" s="14">
        <v>21.05</v>
      </c>
      <c r="G210" s="14">
        <v>18.84</v>
      </c>
      <c r="H210" s="14">
        <v>16.64</v>
      </c>
      <c r="I210" s="14"/>
      <c r="J210" s="14">
        <v>23.23</v>
      </c>
      <c r="K210" s="14">
        <v>27.63</v>
      </c>
      <c r="L210" s="14">
        <v>34.76</v>
      </c>
      <c r="M210" s="54"/>
      <c r="N210" s="14">
        <v>67.027646636</v>
      </c>
      <c r="O210" s="31">
        <v>253.71458845000001</v>
      </c>
      <c r="P210" s="31" t="s">
        <v>27</v>
      </c>
      <c r="Q210" s="17" t="s">
        <v>804</v>
      </c>
      <c r="R210" s="38"/>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319</v>
      </c>
      <c r="D211" s="16" t="s">
        <v>320</v>
      </c>
      <c r="E211" s="16"/>
      <c r="F211" s="15">
        <v>0.33</v>
      </c>
      <c r="G211" s="15">
        <v>0.22</v>
      </c>
      <c r="H211" s="15">
        <v>0.11</v>
      </c>
      <c r="I211" s="14"/>
      <c r="J211" s="15">
        <v>0.55000000000000004</v>
      </c>
      <c r="K211" s="15">
        <v>0.76</v>
      </c>
      <c r="L211" s="15">
        <v>1.1000000000000001</v>
      </c>
      <c r="M211" s="54"/>
      <c r="N211" s="15">
        <v>62.487496532999998</v>
      </c>
      <c r="O211" s="15">
        <v>5.1239141363999998</v>
      </c>
      <c r="P211" s="15" t="s">
        <v>27</v>
      </c>
      <c r="Q211" s="16" t="s">
        <v>805</v>
      </c>
      <c r="R211" s="37"/>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321</v>
      </c>
      <c r="D212" s="17" t="s">
        <v>322</v>
      </c>
      <c r="E212" s="17"/>
      <c r="F212" s="14">
        <v>6.44</v>
      </c>
      <c r="G212" s="14">
        <v>5.66</v>
      </c>
      <c r="H212" s="14">
        <v>4.88</v>
      </c>
      <c r="I212" s="14"/>
      <c r="J212" s="14">
        <v>6.69</v>
      </c>
      <c r="K212" s="14">
        <v>8.24</v>
      </c>
      <c r="L212" s="14">
        <v>10.75</v>
      </c>
      <c r="M212" s="54"/>
      <c r="N212" s="14">
        <v>86.679566370000003</v>
      </c>
      <c r="O212" s="31">
        <v>21.348713500000002</v>
      </c>
      <c r="P212" s="31" t="s">
        <v>27</v>
      </c>
      <c r="Q212" s="17" t="s">
        <v>806</v>
      </c>
      <c r="R212" s="38"/>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807</v>
      </c>
      <c r="D213" s="16" t="s">
        <v>808</v>
      </c>
      <c r="E213" s="16"/>
      <c r="F213" s="15">
        <v>0.9</v>
      </c>
      <c r="G213" s="15">
        <v>0.18</v>
      </c>
      <c r="H213" s="15">
        <v>-0.52</v>
      </c>
      <c r="I213" s="14"/>
      <c r="J213" s="15">
        <v>1.01</v>
      </c>
      <c r="K213" s="15">
        <v>2.4300000000000002</v>
      </c>
      <c r="L213" s="15">
        <v>4.7300000000000004</v>
      </c>
      <c r="M213" s="54"/>
      <c r="N213" s="15">
        <v>17.062971656999999</v>
      </c>
      <c r="O213" s="15">
        <v>1.0467858636</v>
      </c>
      <c r="P213" s="15" t="s">
        <v>26</v>
      </c>
      <c r="Q213" s="16" t="s">
        <v>809</v>
      </c>
      <c r="R213" s="37"/>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323</v>
      </c>
      <c r="D214" s="17" t="s">
        <v>324</v>
      </c>
      <c r="E214" s="17"/>
      <c r="F214" s="14">
        <v>44.04</v>
      </c>
      <c r="G214" s="14">
        <v>39.880000000000003</v>
      </c>
      <c r="H214" s="14">
        <v>35.729999999999997</v>
      </c>
      <c r="I214" s="14"/>
      <c r="J214" s="14">
        <v>45.45</v>
      </c>
      <c r="K214" s="14">
        <v>53.75</v>
      </c>
      <c r="L214" s="14">
        <v>67.19</v>
      </c>
      <c r="M214" s="54"/>
      <c r="N214" s="14">
        <v>87.500048742999994</v>
      </c>
      <c r="O214" s="31">
        <v>304.70427231999997</v>
      </c>
      <c r="P214" s="31" t="s">
        <v>27</v>
      </c>
      <c r="Q214" s="17" t="s">
        <v>810</v>
      </c>
      <c r="R214" s="38"/>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325</v>
      </c>
      <c r="D215" s="16" t="s">
        <v>326</v>
      </c>
      <c r="E215" s="16"/>
      <c r="F215" s="15">
        <v>8.65</v>
      </c>
      <c r="G215" s="15">
        <v>7.75</v>
      </c>
      <c r="H215" s="15">
        <v>6.85</v>
      </c>
      <c r="I215" s="14"/>
      <c r="J215" s="15">
        <v>9.3000000000000007</v>
      </c>
      <c r="K215" s="15">
        <v>11.09</v>
      </c>
      <c r="L215" s="15">
        <v>13.99</v>
      </c>
      <c r="M215" s="54"/>
      <c r="N215" s="15">
        <v>83.998190219999998</v>
      </c>
      <c r="O215" s="15">
        <v>14.763300545</v>
      </c>
      <c r="P215" s="15" t="s">
        <v>27</v>
      </c>
      <c r="Q215" s="16" t="s">
        <v>811</v>
      </c>
      <c r="R215" s="37"/>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510</v>
      </c>
      <c r="D216" s="17" t="s">
        <v>511</v>
      </c>
      <c r="E216" s="17"/>
      <c r="F216" s="14">
        <v>6.77</v>
      </c>
      <c r="G216" s="14">
        <v>6.08</v>
      </c>
      <c r="H216" s="14">
        <v>5.4</v>
      </c>
      <c r="I216" s="14"/>
      <c r="J216" s="14">
        <v>7.4</v>
      </c>
      <c r="K216" s="14">
        <v>8.76</v>
      </c>
      <c r="L216" s="14">
        <v>10.97</v>
      </c>
      <c r="M216" s="54"/>
      <c r="N216" s="14">
        <v>87.908249120999997</v>
      </c>
      <c r="O216" s="31">
        <v>2.2799825</v>
      </c>
      <c r="P216" s="31" t="s">
        <v>27</v>
      </c>
      <c r="Q216" s="17" t="s">
        <v>812</v>
      </c>
      <c r="R216" s="38"/>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327</v>
      </c>
      <c r="D217" s="16" t="s">
        <v>328</v>
      </c>
      <c r="E217" s="16"/>
      <c r="F217" s="15">
        <v>18.149999999999999</v>
      </c>
      <c r="G217" s="15">
        <v>15.92</v>
      </c>
      <c r="H217" s="15">
        <v>13.69</v>
      </c>
      <c r="I217" s="14"/>
      <c r="J217" s="15">
        <v>19.37</v>
      </c>
      <c r="K217" s="15">
        <v>23.82</v>
      </c>
      <c r="L217" s="15">
        <v>31.03</v>
      </c>
      <c r="M217" s="54"/>
      <c r="N217" s="15">
        <v>77.878031117999996</v>
      </c>
      <c r="O217" s="15">
        <v>205.16430827000002</v>
      </c>
      <c r="P217" s="15" t="s">
        <v>27</v>
      </c>
      <c r="Q217" s="16" t="s">
        <v>813</v>
      </c>
      <c r="R217" s="37"/>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329</v>
      </c>
      <c r="D218" s="17" t="s">
        <v>330</v>
      </c>
      <c r="E218" s="17"/>
      <c r="F218" s="14">
        <v>31.86</v>
      </c>
      <c r="G218" s="14">
        <v>29</v>
      </c>
      <c r="H218" s="14">
        <v>26.14</v>
      </c>
      <c r="I218" s="14"/>
      <c r="J218" s="14">
        <v>32.409999999999997</v>
      </c>
      <c r="K218" s="14">
        <v>38.119999999999997</v>
      </c>
      <c r="L218" s="14">
        <v>47.36</v>
      </c>
      <c r="M218" s="54"/>
      <c r="N218" s="14">
        <v>88.490195911000001</v>
      </c>
      <c r="O218" s="31">
        <v>640.59974367999996</v>
      </c>
      <c r="P218" s="31" t="s">
        <v>27</v>
      </c>
      <c r="Q218" s="17" t="s">
        <v>814</v>
      </c>
      <c r="R218" s="38"/>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331</v>
      </c>
      <c r="D219" s="16" t="s">
        <v>512</v>
      </c>
      <c r="E219" s="16"/>
      <c r="F219" s="15">
        <v>8.6300000000000008</v>
      </c>
      <c r="G219" s="15">
        <v>7.69</v>
      </c>
      <c r="H219" s="15">
        <v>6.76</v>
      </c>
      <c r="I219" s="14"/>
      <c r="J219" s="15">
        <v>9.64</v>
      </c>
      <c r="K219" s="15">
        <v>11.5</v>
      </c>
      <c r="L219" s="15">
        <v>14.52</v>
      </c>
      <c r="M219" s="54"/>
      <c r="N219" s="15">
        <v>86.525196516999998</v>
      </c>
      <c r="O219" s="15">
        <v>2.0743219545000002</v>
      </c>
      <c r="P219" s="15" t="s">
        <v>27</v>
      </c>
      <c r="Q219" s="16" t="s">
        <v>815</v>
      </c>
      <c r="R219" s="37"/>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331</v>
      </c>
      <c r="D220" s="17" t="s">
        <v>332</v>
      </c>
      <c r="E220" s="17"/>
      <c r="F220" s="14">
        <v>7.39</v>
      </c>
      <c r="G220" s="14">
        <v>6.79</v>
      </c>
      <c r="H220" s="14">
        <v>6.19</v>
      </c>
      <c r="I220" s="14"/>
      <c r="J220" s="14">
        <v>8.1</v>
      </c>
      <c r="K220" s="14">
        <v>9.2899999999999991</v>
      </c>
      <c r="L220" s="14">
        <v>11.22</v>
      </c>
      <c r="M220" s="54"/>
      <c r="N220" s="14">
        <v>86.886406004999998</v>
      </c>
      <c r="O220" s="31">
        <v>14.859060454</v>
      </c>
      <c r="P220" s="31" t="s">
        <v>27</v>
      </c>
      <c r="Q220" s="17" t="s">
        <v>816</v>
      </c>
      <c r="R220" s="38"/>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331</v>
      </c>
      <c r="D221" s="16" t="s">
        <v>333</v>
      </c>
      <c r="E221" s="16"/>
      <c r="F221" s="15">
        <v>38.25</v>
      </c>
      <c r="G221" s="15">
        <v>34.64</v>
      </c>
      <c r="H221" s="15">
        <v>31.03</v>
      </c>
      <c r="I221" s="14"/>
      <c r="J221" s="15">
        <v>42.8</v>
      </c>
      <c r="K221" s="15">
        <v>50.01</v>
      </c>
      <c r="L221" s="15">
        <v>61.68</v>
      </c>
      <c r="M221" s="54"/>
      <c r="N221" s="15">
        <v>86.511413535000003</v>
      </c>
      <c r="O221" s="15">
        <v>64.219727817999996</v>
      </c>
      <c r="P221" s="15" t="s">
        <v>27</v>
      </c>
      <c r="Q221" s="16" t="s">
        <v>817</v>
      </c>
      <c r="R221" s="37"/>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334</v>
      </c>
      <c r="D222" s="17" t="s">
        <v>542</v>
      </c>
      <c r="E222" s="17"/>
      <c r="F222" s="14">
        <v>14.49</v>
      </c>
      <c r="G222" s="14">
        <v>13.43</v>
      </c>
      <c r="H222" s="14">
        <v>12.38</v>
      </c>
      <c r="I222" s="14"/>
      <c r="J222" s="14">
        <v>14.88</v>
      </c>
      <c r="K222" s="14">
        <v>16.98</v>
      </c>
      <c r="L222" s="14">
        <v>20.38</v>
      </c>
      <c r="M222" s="54"/>
      <c r="N222" s="14">
        <v>51.666752766000002</v>
      </c>
      <c r="O222" s="31">
        <v>2.1357243182000003</v>
      </c>
      <c r="P222" s="31" t="s">
        <v>26</v>
      </c>
      <c r="Q222" s="17" t="s">
        <v>818</v>
      </c>
      <c r="R222" s="38"/>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334</v>
      </c>
      <c r="D223" s="16" t="s">
        <v>482</v>
      </c>
      <c r="E223" s="16"/>
      <c r="F223" s="15">
        <v>14.43</v>
      </c>
      <c r="G223" s="15">
        <v>13.68</v>
      </c>
      <c r="H223" s="15">
        <v>12.93</v>
      </c>
      <c r="I223" s="14"/>
      <c r="J223" s="15">
        <v>14.72</v>
      </c>
      <c r="K223" s="15">
        <v>16.21</v>
      </c>
      <c r="L223" s="15">
        <v>18.63</v>
      </c>
      <c r="M223" s="54"/>
      <c r="N223" s="15">
        <v>47.873411036999997</v>
      </c>
      <c r="O223" s="15">
        <v>3.4411450000000001</v>
      </c>
      <c r="P223" s="15" t="s">
        <v>26</v>
      </c>
      <c r="Q223" s="16" t="s">
        <v>819</v>
      </c>
      <c r="R223" s="37"/>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334</v>
      </c>
      <c r="D224" s="17" t="s">
        <v>335</v>
      </c>
      <c r="E224" s="17"/>
      <c r="F224" s="14">
        <v>28.9</v>
      </c>
      <c r="G224" s="14">
        <v>27.11</v>
      </c>
      <c r="H224" s="14">
        <v>25.32</v>
      </c>
      <c r="I224" s="14"/>
      <c r="J224" s="14">
        <v>29.6</v>
      </c>
      <c r="K224" s="14">
        <v>33.17</v>
      </c>
      <c r="L224" s="14">
        <v>38.950000000000003</v>
      </c>
      <c r="M224" s="54"/>
      <c r="N224" s="14">
        <v>51.648347872999999</v>
      </c>
      <c r="O224" s="31">
        <v>125.79158377</v>
      </c>
      <c r="P224" s="31" t="s">
        <v>26</v>
      </c>
      <c r="Q224" s="17" t="s">
        <v>820</v>
      </c>
      <c r="R224" s="38"/>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336</v>
      </c>
      <c r="D225" s="16" t="s">
        <v>337</v>
      </c>
      <c r="E225" s="16"/>
      <c r="F225" s="15">
        <v>19.55</v>
      </c>
      <c r="G225" s="15">
        <v>17.190000000000001</v>
      </c>
      <c r="H225" s="15">
        <v>14.83</v>
      </c>
      <c r="I225" s="14"/>
      <c r="J225" s="15">
        <v>21.38</v>
      </c>
      <c r="K225" s="15">
        <v>26.09</v>
      </c>
      <c r="L225" s="15">
        <v>33.72</v>
      </c>
      <c r="M225" s="54"/>
      <c r="N225" s="15">
        <v>68.036395127000006</v>
      </c>
      <c r="O225" s="15">
        <v>34.142355954999999</v>
      </c>
      <c r="P225" s="15" t="s">
        <v>27</v>
      </c>
      <c r="Q225" s="16" t="s">
        <v>821</v>
      </c>
      <c r="R225" s="37"/>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338</v>
      </c>
      <c r="D226" s="17" t="s">
        <v>339</v>
      </c>
      <c r="E226" s="17"/>
      <c r="F226" s="14">
        <v>4.95</v>
      </c>
      <c r="G226" s="14">
        <v>4.63</v>
      </c>
      <c r="H226" s="14">
        <v>4.32</v>
      </c>
      <c r="I226" s="14"/>
      <c r="J226" s="14">
        <v>5.1100000000000003</v>
      </c>
      <c r="K226" s="14">
        <v>5.73</v>
      </c>
      <c r="L226" s="14">
        <v>6.75</v>
      </c>
      <c r="M226" s="54"/>
      <c r="N226" s="14">
        <v>90.463519746000003</v>
      </c>
      <c r="O226" s="31">
        <v>3.0326426363999999</v>
      </c>
      <c r="P226" s="31" t="s">
        <v>27</v>
      </c>
      <c r="Q226" s="17" t="s">
        <v>822</v>
      </c>
      <c r="R226" s="38"/>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572</v>
      </c>
      <c r="D227" s="16" t="s">
        <v>573</v>
      </c>
      <c r="E227" s="16"/>
      <c r="F227" s="15">
        <v>70.930000000000007</v>
      </c>
      <c r="G227" s="15">
        <v>58.17</v>
      </c>
      <c r="H227" s="15">
        <v>45.41</v>
      </c>
      <c r="I227" s="14"/>
      <c r="J227" s="15">
        <v>73.56</v>
      </c>
      <c r="K227" s="15">
        <v>99.07</v>
      </c>
      <c r="L227" s="15">
        <v>140.35</v>
      </c>
      <c r="M227" s="54"/>
      <c r="N227" s="15">
        <v>32.818466483000002</v>
      </c>
      <c r="O227" s="15">
        <v>2.0411763209</v>
      </c>
      <c r="P227" s="15" t="s">
        <v>26</v>
      </c>
      <c r="Q227" s="16" t="s">
        <v>823</v>
      </c>
      <c r="R227" s="37"/>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340</v>
      </c>
      <c r="D228" s="17" t="s">
        <v>341</v>
      </c>
      <c r="E228" s="17"/>
      <c r="F228" s="14">
        <v>16.239999999999998</v>
      </c>
      <c r="G228" s="14">
        <v>14.01</v>
      </c>
      <c r="H228" s="14">
        <v>11.79</v>
      </c>
      <c r="I228" s="14"/>
      <c r="J228" s="14">
        <v>17.07</v>
      </c>
      <c r="K228" s="14">
        <v>21.51</v>
      </c>
      <c r="L228" s="14">
        <v>28.71</v>
      </c>
      <c r="M228" s="54"/>
      <c r="N228" s="14">
        <v>73.106812590000004</v>
      </c>
      <c r="O228" s="31">
        <v>14.254505635999999</v>
      </c>
      <c r="P228" s="31" t="s">
        <v>27</v>
      </c>
      <c r="Q228" s="17" t="s">
        <v>824</v>
      </c>
      <c r="R228" s="38"/>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342</v>
      </c>
      <c r="D229" s="16" t="s">
        <v>343</v>
      </c>
      <c r="E229" s="16"/>
      <c r="F229" s="15">
        <v>6.07</v>
      </c>
      <c r="G229" s="15">
        <v>5.12</v>
      </c>
      <c r="H229" s="15">
        <v>4.17</v>
      </c>
      <c r="I229" s="14"/>
      <c r="J229" s="15">
        <v>7.26</v>
      </c>
      <c r="K229" s="15">
        <v>9.15</v>
      </c>
      <c r="L229" s="15">
        <v>12.22</v>
      </c>
      <c r="M229" s="54"/>
      <c r="N229" s="15">
        <v>57.473332980000002</v>
      </c>
      <c r="O229" s="15">
        <v>162.11587673</v>
      </c>
      <c r="P229" s="15" t="s">
        <v>27</v>
      </c>
      <c r="Q229" s="16" t="s">
        <v>825</v>
      </c>
      <c r="R229" s="37"/>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826</v>
      </c>
      <c r="D230" s="17" t="s">
        <v>827</v>
      </c>
      <c r="E230" s="17"/>
      <c r="F230" s="14">
        <v>16.2</v>
      </c>
      <c r="G230" s="14">
        <v>11.69</v>
      </c>
      <c r="H230" s="14">
        <v>7.19</v>
      </c>
      <c r="I230" s="14"/>
      <c r="J230" s="14">
        <v>28.17</v>
      </c>
      <c r="K230" s="14">
        <v>37.17</v>
      </c>
      <c r="L230" s="14">
        <v>51.74</v>
      </c>
      <c r="M230" s="54"/>
      <c r="N230" s="14">
        <v>48.627815202999997</v>
      </c>
      <c r="O230" s="31">
        <v>1.2474144123000002</v>
      </c>
      <c r="P230" s="31" t="s">
        <v>27</v>
      </c>
      <c r="Q230" s="17" t="s">
        <v>828</v>
      </c>
      <c r="R230" s="38"/>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344</v>
      </c>
      <c r="D231" s="16" t="s">
        <v>345</v>
      </c>
      <c r="E231" s="16"/>
      <c r="F231" s="15">
        <v>13.44</v>
      </c>
      <c r="G231" s="15">
        <v>10.63</v>
      </c>
      <c r="H231" s="15">
        <v>7.82</v>
      </c>
      <c r="I231" s="14"/>
      <c r="J231" s="15">
        <v>14.67</v>
      </c>
      <c r="K231" s="15">
        <v>20.28</v>
      </c>
      <c r="L231" s="15">
        <v>29.36</v>
      </c>
      <c r="M231" s="54"/>
      <c r="N231" s="15">
        <v>94.231302669000002</v>
      </c>
      <c r="O231" s="15">
        <v>59.639461818000001</v>
      </c>
      <c r="P231" s="15" t="s">
        <v>27</v>
      </c>
      <c r="Q231" s="16" t="s">
        <v>829</v>
      </c>
      <c r="R231" s="37"/>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346</v>
      </c>
      <c r="D232" s="17" t="s">
        <v>347</v>
      </c>
      <c r="E232" s="17"/>
      <c r="F232" s="14">
        <v>17.27</v>
      </c>
      <c r="G232" s="14">
        <v>15.37</v>
      </c>
      <c r="H232" s="14">
        <v>13.48</v>
      </c>
      <c r="I232" s="14"/>
      <c r="J232" s="14">
        <v>18.7</v>
      </c>
      <c r="K232" s="14">
        <v>22.48</v>
      </c>
      <c r="L232" s="14">
        <v>28.6</v>
      </c>
      <c r="M232" s="54"/>
      <c r="N232" s="14">
        <v>61.214654834999997</v>
      </c>
      <c r="O232" s="31">
        <v>56.049998408999997</v>
      </c>
      <c r="P232" s="31" t="s">
        <v>27</v>
      </c>
      <c r="Q232" s="17" t="s">
        <v>830</v>
      </c>
      <c r="R232" s="38"/>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348</v>
      </c>
      <c r="D233" s="16" t="s">
        <v>349</v>
      </c>
      <c r="E233" s="16"/>
      <c r="F233" s="15">
        <v>21.48</v>
      </c>
      <c r="G233" s="15">
        <v>19.559999999999999</v>
      </c>
      <c r="H233" s="15">
        <v>17.649999999999999</v>
      </c>
      <c r="I233" s="14"/>
      <c r="J233" s="15">
        <v>22.58</v>
      </c>
      <c r="K233" s="15">
        <v>26.4</v>
      </c>
      <c r="L233" s="15">
        <v>32.590000000000003</v>
      </c>
      <c r="M233" s="54"/>
      <c r="N233" s="15">
        <v>85.577419152999994</v>
      </c>
      <c r="O233" s="15">
        <v>174.69936027</v>
      </c>
      <c r="P233" s="15" t="s">
        <v>27</v>
      </c>
      <c r="Q233" s="16" t="s">
        <v>831</v>
      </c>
      <c r="R233" s="37"/>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350</v>
      </c>
      <c r="D234" s="17" t="s">
        <v>351</v>
      </c>
      <c r="E234" s="17"/>
      <c r="F234" s="14">
        <v>55.2</v>
      </c>
      <c r="G234" s="14">
        <v>42.83</v>
      </c>
      <c r="H234" s="14">
        <v>30.46</v>
      </c>
      <c r="I234" s="14"/>
      <c r="J234" s="14">
        <v>75.510000000000005</v>
      </c>
      <c r="K234" s="14">
        <v>100.24</v>
      </c>
      <c r="L234" s="14">
        <v>140.26</v>
      </c>
      <c r="M234" s="54"/>
      <c r="N234" s="14">
        <v>67.679626565999996</v>
      </c>
      <c r="O234" s="31">
        <v>74.236140314000011</v>
      </c>
      <c r="P234" s="31" t="s">
        <v>27</v>
      </c>
      <c r="Q234" s="17" t="s">
        <v>832</v>
      </c>
      <c r="R234" s="38"/>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352</v>
      </c>
      <c r="D235" s="16" t="s">
        <v>353</v>
      </c>
      <c r="E235" s="16"/>
      <c r="F235" s="15">
        <v>56.83</v>
      </c>
      <c r="G235" s="15">
        <v>52.81</v>
      </c>
      <c r="H235" s="15">
        <v>48.8</v>
      </c>
      <c r="I235" s="14"/>
      <c r="J235" s="15">
        <v>59.85</v>
      </c>
      <c r="K235" s="15">
        <v>67.87</v>
      </c>
      <c r="L235" s="15">
        <v>80.849999999999994</v>
      </c>
      <c r="M235" s="54"/>
      <c r="N235" s="15">
        <v>75.670450443999997</v>
      </c>
      <c r="O235" s="15">
        <v>16.75186463</v>
      </c>
      <c r="P235" s="15" t="s">
        <v>27</v>
      </c>
      <c r="Q235" s="16" t="s">
        <v>833</v>
      </c>
      <c r="R235" s="37"/>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354</v>
      </c>
      <c r="D236" s="17" t="s">
        <v>355</v>
      </c>
      <c r="E236" s="17"/>
      <c r="F236" s="14">
        <v>10.94</v>
      </c>
      <c r="G236" s="14">
        <v>8.89</v>
      </c>
      <c r="H236" s="14">
        <v>6.84</v>
      </c>
      <c r="I236" s="14"/>
      <c r="J236" s="14">
        <v>11.31</v>
      </c>
      <c r="K236" s="14">
        <v>15.4</v>
      </c>
      <c r="L236" s="14">
        <v>22.03</v>
      </c>
      <c r="M236" s="54"/>
      <c r="N236" s="14">
        <v>45.33356406</v>
      </c>
      <c r="O236" s="31">
        <v>34.769803754000002</v>
      </c>
      <c r="P236" s="31" t="s">
        <v>26</v>
      </c>
      <c r="Q236" s="17" t="s">
        <v>834</v>
      </c>
      <c r="R236" s="38"/>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356</v>
      </c>
      <c r="D237" s="16" t="s">
        <v>357</v>
      </c>
      <c r="E237" s="16"/>
      <c r="F237" s="15">
        <v>41.61</v>
      </c>
      <c r="G237" s="15">
        <v>38.659999999999997</v>
      </c>
      <c r="H237" s="15">
        <v>35.72</v>
      </c>
      <c r="I237" s="14"/>
      <c r="J237" s="15">
        <v>42.63</v>
      </c>
      <c r="K237" s="15">
        <v>48.51</v>
      </c>
      <c r="L237" s="15">
        <v>58.03</v>
      </c>
      <c r="M237" s="54"/>
      <c r="N237" s="15">
        <v>31.832688296000001</v>
      </c>
      <c r="O237" s="15">
        <v>332.91142359000003</v>
      </c>
      <c r="P237" s="15" t="s">
        <v>26</v>
      </c>
      <c r="Q237" s="16" t="s">
        <v>835</v>
      </c>
      <c r="R237" s="37"/>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543</v>
      </c>
      <c r="D238" s="17" t="s">
        <v>544</v>
      </c>
      <c r="E238" s="17"/>
      <c r="F238" s="14">
        <v>3.8</v>
      </c>
      <c r="G238" s="14">
        <v>3.46</v>
      </c>
      <c r="H238" s="14">
        <v>3.13</v>
      </c>
      <c r="I238" s="14"/>
      <c r="J238" s="14">
        <v>4.4000000000000004</v>
      </c>
      <c r="K238" s="14">
        <v>5.0599999999999996</v>
      </c>
      <c r="L238" s="14">
        <v>6.14</v>
      </c>
      <c r="M238" s="54"/>
      <c r="N238" s="14">
        <v>65.834449054999993</v>
      </c>
      <c r="O238" s="31">
        <v>1.9713301364</v>
      </c>
      <c r="P238" s="31" t="s">
        <v>27</v>
      </c>
      <c r="Q238" s="17" t="s">
        <v>836</v>
      </c>
      <c r="R238" s="38"/>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358</v>
      </c>
      <c r="D239" s="16" t="s">
        <v>574</v>
      </c>
      <c r="E239" s="16"/>
      <c r="F239" s="15">
        <v>14.3</v>
      </c>
      <c r="G239" s="15">
        <v>13.34</v>
      </c>
      <c r="H239" s="15">
        <v>12.39</v>
      </c>
      <c r="I239" s="14"/>
      <c r="J239" s="15">
        <v>15.2</v>
      </c>
      <c r="K239" s="15">
        <v>17.100000000000001</v>
      </c>
      <c r="L239" s="15">
        <v>20.18</v>
      </c>
      <c r="M239" s="54"/>
      <c r="N239" s="15">
        <v>80.197491868</v>
      </c>
      <c r="O239" s="15">
        <v>1.2471306363999999</v>
      </c>
      <c r="P239" s="15" t="s">
        <v>27</v>
      </c>
      <c r="Q239" s="16" t="s">
        <v>837</v>
      </c>
      <c r="R239" s="37"/>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358</v>
      </c>
      <c r="D240" s="17" t="s">
        <v>359</v>
      </c>
      <c r="E240" s="17"/>
      <c r="F240" s="14">
        <v>14.63</v>
      </c>
      <c r="G240" s="14">
        <v>13.64</v>
      </c>
      <c r="H240" s="14">
        <v>12.66</v>
      </c>
      <c r="I240" s="14"/>
      <c r="J240" s="14">
        <v>15.5</v>
      </c>
      <c r="K240" s="14">
        <v>17.46</v>
      </c>
      <c r="L240" s="14">
        <v>20.65</v>
      </c>
      <c r="M240" s="54"/>
      <c r="N240" s="14">
        <v>79.964022736999993</v>
      </c>
      <c r="O240" s="31">
        <v>2.8721750000000004</v>
      </c>
      <c r="P240" s="31" t="s">
        <v>27</v>
      </c>
      <c r="Q240" s="17" t="s">
        <v>838</v>
      </c>
      <c r="R240" s="38"/>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358</v>
      </c>
      <c r="D241" s="16" t="s">
        <v>360</v>
      </c>
      <c r="E241" s="16"/>
      <c r="F241" s="15">
        <v>43.54</v>
      </c>
      <c r="G241" s="15">
        <v>40.520000000000003</v>
      </c>
      <c r="H241" s="15">
        <v>37.5</v>
      </c>
      <c r="I241" s="14"/>
      <c r="J241" s="15">
        <v>46.45</v>
      </c>
      <c r="K241" s="15">
        <v>52.48</v>
      </c>
      <c r="L241" s="15">
        <v>62.24</v>
      </c>
      <c r="M241" s="54"/>
      <c r="N241" s="15">
        <v>79.394866092000001</v>
      </c>
      <c r="O241" s="15">
        <v>90.705801182000002</v>
      </c>
      <c r="P241" s="15" t="s">
        <v>27</v>
      </c>
      <c r="Q241" s="16" t="s">
        <v>839</v>
      </c>
      <c r="R241" s="37"/>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361</v>
      </c>
      <c r="D242" s="17" t="s">
        <v>362</v>
      </c>
      <c r="E242" s="17"/>
      <c r="F242" s="14">
        <v>294.10000000000002</v>
      </c>
      <c r="G242" s="14">
        <v>272.52999999999997</v>
      </c>
      <c r="H242" s="14">
        <v>250.96</v>
      </c>
      <c r="I242" s="14"/>
      <c r="J242" s="14">
        <v>309.32</v>
      </c>
      <c r="K242" s="14">
        <v>352.45</v>
      </c>
      <c r="L242" s="14">
        <v>422.24</v>
      </c>
      <c r="M242" s="54"/>
      <c r="N242" s="14">
        <v>56.962384229000001</v>
      </c>
      <c r="O242" s="31">
        <v>27.686992010000001</v>
      </c>
      <c r="P242" s="31" t="s">
        <v>27</v>
      </c>
      <c r="Q242" s="17" t="s">
        <v>840</v>
      </c>
      <c r="R242" s="38"/>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363</v>
      </c>
      <c r="D243" s="16" t="s">
        <v>364</v>
      </c>
      <c r="E243" s="16"/>
      <c r="F243" s="15">
        <v>8.0299999999999994</v>
      </c>
      <c r="G243" s="15">
        <v>6.17</v>
      </c>
      <c r="H243" s="15">
        <v>4.32</v>
      </c>
      <c r="I243" s="14"/>
      <c r="J243" s="15">
        <v>10.06</v>
      </c>
      <c r="K243" s="15">
        <v>13.76</v>
      </c>
      <c r="L243" s="15">
        <v>19.760000000000002</v>
      </c>
      <c r="M243" s="54"/>
      <c r="N243" s="15">
        <v>57.072122745000001</v>
      </c>
      <c r="O243" s="15">
        <v>13.377112272</v>
      </c>
      <c r="P243" s="15" t="s">
        <v>27</v>
      </c>
      <c r="Q243" s="16" t="s">
        <v>841</v>
      </c>
      <c r="R243" s="37"/>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365</v>
      </c>
      <c r="D244" s="17" t="s">
        <v>366</v>
      </c>
      <c r="E244" s="17"/>
      <c r="F244" s="14">
        <v>43.33</v>
      </c>
      <c r="G244" s="14">
        <v>38.42</v>
      </c>
      <c r="H244" s="14">
        <v>33.51</v>
      </c>
      <c r="I244" s="14"/>
      <c r="J244" s="14">
        <v>44.32</v>
      </c>
      <c r="K244" s="14">
        <v>54.13</v>
      </c>
      <c r="L244" s="14">
        <v>70.010000000000005</v>
      </c>
      <c r="M244" s="54"/>
      <c r="N244" s="14">
        <v>92.179161066000006</v>
      </c>
      <c r="O244" s="31">
        <v>13.119725453999999</v>
      </c>
      <c r="P244" s="31" t="s">
        <v>27</v>
      </c>
      <c r="Q244" s="17" t="s">
        <v>842</v>
      </c>
      <c r="R244" s="38"/>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367</v>
      </c>
      <c r="D245" s="16" t="s">
        <v>368</v>
      </c>
      <c r="E245" s="16"/>
      <c r="F245" s="15">
        <v>31.3</v>
      </c>
      <c r="G245" s="15">
        <v>28.99</v>
      </c>
      <c r="H245" s="15">
        <v>26.69</v>
      </c>
      <c r="I245" s="14"/>
      <c r="J245" s="15">
        <v>36.17</v>
      </c>
      <c r="K245" s="15">
        <v>40.770000000000003</v>
      </c>
      <c r="L245" s="15">
        <v>48.21</v>
      </c>
      <c r="M245" s="54"/>
      <c r="N245" s="15">
        <v>69.356734650000007</v>
      </c>
      <c r="O245" s="15">
        <v>177.27384841</v>
      </c>
      <c r="P245" s="15" t="s">
        <v>27</v>
      </c>
      <c r="Q245" s="16" t="s">
        <v>843</v>
      </c>
      <c r="R245" s="37"/>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369</v>
      </c>
      <c r="D246" s="17" t="s">
        <v>370</v>
      </c>
      <c r="E246" s="17"/>
      <c r="F246" s="14">
        <v>28.6</v>
      </c>
      <c r="G246" s="14">
        <v>25.06</v>
      </c>
      <c r="H246" s="14">
        <v>21.53</v>
      </c>
      <c r="I246" s="14"/>
      <c r="J246" s="14">
        <v>37.229999999999997</v>
      </c>
      <c r="K246" s="14">
        <v>44.29</v>
      </c>
      <c r="L246" s="14">
        <v>55.72</v>
      </c>
      <c r="M246" s="54"/>
      <c r="N246" s="14">
        <v>58.248940281000003</v>
      </c>
      <c r="O246" s="31">
        <v>147.38087308999999</v>
      </c>
      <c r="P246" s="31" t="s">
        <v>27</v>
      </c>
      <c r="Q246" s="17" t="s">
        <v>844</v>
      </c>
      <c r="R246" s="38"/>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371</v>
      </c>
      <c r="D247" s="16" t="s">
        <v>372</v>
      </c>
      <c r="E247" s="16"/>
      <c r="F247" s="15">
        <v>58.39</v>
      </c>
      <c r="G247" s="15">
        <v>51.25</v>
      </c>
      <c r="H247" s="15">
        <v>44.11</v>
      </c>
      <c r="I247" s="14"/>
      <c r="J247" s="15">
        <v>70.430000000000007</v>
      </c>
      <c r="K247" s="15">
        <v>84.7</v>
      </c>
      <c r="L247" s="15">
        <v>107.8</v>
      </c>
      <c r="M247" s="54"/>
      <c r="N247" s="15">
        <v>52.682033472000001</v>
      </c>
      <c r="O247" s="15">
        <v>82.376720225</v>
      </c>
      <c r="P247" s="15" t="s">
        <v>27</v>
      </c>
      <c r="Q247" s="16" t="s">
        <v>845</v>
      </c>
      <c r="R247" s="37"/>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513</v>
      </c>
      <c r="D248" s="17" t="s">
        <v>514</v>
      </c>
      <c r="E248" s="17"/>
      <c r="F248" s="14">
        <v>144.71</v>
      </c>
      <c r="G248" s="14">
        <v>129.03</v>
      </c>
      <c r="H248" s="14">
        <v>113.35</v>
      </c>
      <c r="I248" s="14"/>
      <c r="J248" s="14">
        <v>149.55000000000001</v>
      </c>
      <c r="K248" s="14">
        <v>180.9</v>
      </c>
      <c r="L248" s="14">
        <v>231.63</v>
      </c>
      <c r="M248" s="54"/>
      <c r="N248" s="14">
        <v>27.281828433000001</v>
      </c>
      <c r="O248" s="31">
        <v>1.9542126759</v>
      </c>
      <c r="P248" s="31" t="s">
        <v>26</v>
      </c>
      <c r="Q248" s="17" t="s">
        <v>846</v>
      </c>
      <c r="R248" s="38"/>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373</v>
      </c>
      <c r="D249" s="16" t="s">
        <v>374</v>
      </c>
      <c r="E249" s="16"/>
      <c r="F249" s="15">
        <v>18.88</v>
      </c>
      <c r="G249" s="15">
        <v>17.25</v>
      </c>
      <c r="H249" s="15">
        <v>15.62</v>
      </c>
      <c r="I249" s="14"/>
      <c r="J249" s="15">
        <v>22.91</v>
      </c>
      <c r="K249" s="15">
        <v>26.16</v>
      </c>
      <c r="L249" s="15">
        <v>31.42</v>
      </c>
      <c r="M249" s="54"/>
      <c r="N249" s="15">
        <v>59.100725670999999</v>
      </c>
      <c r="O249" s="15">
        <v>148.17005823</v>
      </c>
      <c r="P249" s="15" t="s">
        <v>27</v>
      </c>
      <c r="Q249" s="16" t="s">
        <v>847</v>
      </c>
      <c r="R249" s="37"/>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375</v>
      </c>
      <c r="D250" s="17" t="s">
        <v>376</v>
      </c>
      <c r="E250" s="17"/>
      <c r="F250" s="14">
        <v>38.21</v>
      </c>
      <c r="G250" s="14">
        <v>34.19</v>
      </c>
      <c r="H250" s="14">
        <v>30.18</v>
      </c>
      <c r="I250" s="14"/>
      <c r="J250" s="14">
        <v>39.630000000000003</v>
      </c>
      <c r="K250" s="14">
        <v>47.65</v>
      </c>
      <c r="L250" s="14">
        <v>60.63</v>
      </c>
      <c r="M250" s="54"/>
      <c r="N250" s="14">
        <v>76.789596361999997</v>
      </c>
      <c r="O250" s="31">
        <v>200.05409495000001</v>
      </c>
      <c r="P250" s="31" t="s">
        <v>27</v>
      </c>
      <c r="Q250" s="17" t="s">
        <v>848</v>
      </c>
      <c r="R250" s="38"/>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377</v>
      </c>
      <c r="D251" s="16" t="s">
        <v>378</v>
      </c>
      <c r="E251" s="16"/>
      <c r="F251" s="15">
        <v>14.97</v>
      </c>
      <c r="G251" s="15">
        <v>13.81</v>
      </c>
      <c r="H251" s="15">
        <v>12.65</v>
      </c>
      <c r="I251" s="14"/>
      <c r="J251" s="15">
        <v>15.98</v>
      </c>
      <c r="K251" s="15">
        <v>18.29</v>
      </c>
      <c r="L251" s="15">
        <v>22.04</v>
      </c>
      <c r="M251" s="54"/>
      <c r="N251" s="15">
        <v>87.033628906999994</v>
      </c>
      <c r="O251" s="15">
        <v>11.75569009</v>
      </c>
      <c r="P251" s="15" t="s">
        <v>27</v>
      </c>
      <c r="Q251" s="16" t="s">
        <v>849</v>
      </c>
      <c r="R251" s="37"/>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545</v>
      </c>
      <c r="D252" s="17" t="s">
        <v>546</v>
      </c>
      <c r="E252" s="17"/>
      <c r="F252" s="14">
        <v>6.05</v>
      </c>
      <c r="G252" s="14">
        <v>5.28</v>
      </c>
      <c r="H252" s="14">
        <v>4.5199999999999996</v>
      </c>
      <c r="I252" s="14"/>
      <c r="J252" s="14">
        <v>6.32</v>
      </c>
      <c r="K252" s="14">
        <v>7.84</v>
      </c>
      <c r="L252" s="14">
        <v>10.31</v>
      </c>
      <c r="M252" s="54"/>
      <c r="N252" s="14">
        <v>90.084619497000006</v>
      </c>
      <c r="O252" s="31">
        <v>1.9320306363999999</v>
      </c>
      <c r="P252" s="31" t="s">
        <v>27</v>
      </c>
      <c r="Q252" s="17" t="s">
        <v>850</v>
      </c>
      <c r="R252" s="38"/>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379</v>
      </c>
      <c r="D253" s="16" t="s">
        <v>380</v>
      </c>
      <c r="E253" s="16"/>
      <c r="F253" s="15">
        <v>17.739999999999998</v>
      </c>
      <c r="G253" s="15">
        <v>15.73</v>
      </c>
      <c r="H253" s="15">
        <v>13.73</v>
      </c>
      <c r="I253" s="14"/>
      <c r="J253" s="15">
        <v>18.8</v>
      </c>
      <c r="K253" s="15">
        <v>22.8</v>
      </c>
      <c r="L253" s="15">
        <v>29.28</v>
      </c>
      <c r="M253" s="54"/>
      <c r="N253" s="15">
        <v>79.566638941999997</v>
      </c>
      <c r="O253" s="15">
        <v>11.516502726999999</v>
      </c>
      <c r="P253" s="15" t="s">
        <v>27</v>
      </c>
      <c r="Q253" s="16" t="s">
        <v>851</v>
      </c>
      <c r="R253" s="37"/>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515</v>
      </c>
      <c r="D254" s="17" t="s">
        <v>516</v>
      </c>
      <c r="E254" s="17"/>
      <c r="F254" s="14">
        <v>85.35</v>
      </c>
      <c r="G254" s="14">
        <v>78.33</v>
      </c>
      <c r="H254" s="14">
        <v>71.319999999999993</v>
      </c>
      <c r="I254" s="14"/>
      <c r="J254" s="14">
        <v>86.36</v>
      </c>
      <c r="K254" s="14">
        <v>100.38</v>
      </c>
      <c r="L254" s="14">
        <v>123.07</v>
      </c>
      <c r="M254" s="54"/>
      <c r="N254" s="14">
        <v>30.967735587</v>
      </c>
      <c r="O254" s="31">
        <v>2.0517101094999997</v>
      </c>
      <c r="P254" s="31" t="s">
        <v>26</v>
      </c>
      <c r="Q254" s="17" t="s">
        <v>852</v>
      </c>
      <c r="R254" s="38"/>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381</v>
      </c>
      <c r="D255" s="16" t="s">
        <v>382</v>
      </c>
      <c r="E255" s="16"/>
      <c r="F255" s="15">
        <v>38.69</v>
      </c>
      <c r="G255" s="15">
        <v>33.07</v>
      </c>
      <c r="H255" s="15">
        <v>27.46</v>
      </c>
      <c r="I255" s="14"/>
      <c r="J255" s="15">
        <v>41</v>
      </c>
      <c r="K255" s="15">
        <v>52.22</v>
      </c>
      <c r="L255" s="15">
        <v>70.39</v>
      </c>
      <c r="M255" s="54"/>
      <c r="N255" s="15">
        <v>56.475337199999998</v>
      </c>
      <c r="O255" s="15">
        <v>398.99600945000003</v>
      </c>
      <c r="P255" s="15" t="s">
        <v>27</v>
      </c>
      <c r="Q255" s="16" t="s">
        <v>853</v>
      </c>
      <c r="R255" s="37"/>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383</v>
      </c>
      <c r="D256" s="17" t="s">
        <v>384</v>
      </c>
      <c r="E256" s="17"/>
      <c r="F256" s="14">
        <v>5.72</v>
      </c>
      <c r="G256" s="14">
        <v>5.1100000000000003</v>
      </c>
      <c r="H256" s="14">
        <v>4.5</v>
      </c>
      <c r="I256" s="14"/>
      <c r="J256" s="14">
        <v>6.23</v>
      </c>
      <c r="K256" s="14">
        <v>7.44</v>
      </c>
      <c r="L256" s="14">
        <v>9.42</v>
      </c>
      <c r="M256" s="54"/>
      <c r="N256" s="14">
        <v>83.171369416999994</v>
      </c>
      <c r="O256" s="31">
        <v>7.5974256364000006</v>
      </c>
      <c r="P256" s="31" t="s">
        <v>27</v>
      </c>
      <c r="Q256" s="17" t="s">
        <v>854</v>
      </c>
      <c r="R256" s="38"/>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385</v>
      </c>
      <c r="D257" s="16" t="s">
        <v>386</v>
      </c>
      <c r="E257" s="16"/>
      <c r="F257" s="15">
        <v>57.84</v>
      </c>
      <c r="G257" s="15">
        <v>54.81</v>
      </c>
      <c r="H257" s="15">
        <v>51.78</v>
      </c>
      <c r="I257" s="14"/>
      <c r="J257" s="15">
        <v>64.790000000000006</v>
      </c>
      <c r="K257" s="15">
        <v>70.84</v>
      </c>
      <c r="L257" s="15">
        <v>80.63</v>
      </c>
      <c r="M257" s="54"/>
      <c r="N257" s="15">
        <v>73.979536374999995</v>
      </c>
      <c r="O257" s="15">
        <v>16.195374636</v>
      </c>
      <c r="P257" s="15" t="s">
        <v>27</v>
      </c>
      <c r="Q257" s="16" t="s">
        <v>855</v>
      </c>
      <c r="R257" s="37"/>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387</v>
      </c>
      <c r="D258" s="17" t="s">
        <v>388</v>
      </c>
      <c r="E258" s="17"/>
      <c r="F258" s="14">
        <v>6.71</v>
      </c>
      <c r="G258" s="14">
        <v>5.16</v>
      </c>
      <c r="H258" s="14">
        <v>3.62</v>
      </c>
      <c r="I258" s="14"/>
      <c r="J258" s="14">
        <v>10.31</v>
      </c>
      <c r="K258" s="14">
        <v>13.4</v>
      </c>
      <c r="L258" s="14">
        <v>18.399999999999999</v>
      </c>
      <c r="M258" s="54"/>
      <c r="N258" s="14">
        <v>57.770713100999998</v>
      </c>
      <c r="O258" s="31">
        <v>6.7316597272999994</v>
      </c>
      <c r="P258" s="31" t="s">
        <v>27</v>
      </c>
      <c r="Q258" s="17" t="s">
        <v>856</v>
      </c>
      <c r="R258" s="38"/>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387</v>
      </c>
      <c r="D259" s="16" t="s">
        <v>389</v>
      </c>
      <c r="E259" s="16"/>
      <c r="F259" s="15">
        <v>7.14</v>
      </c>
      <c r="G259" s="15">
        <v>5.4</v>
      </c>
      <c r="H259" s="15">
        <v>3.66</v>
      </c>
      <c r="I259" s="14"/>
      <c r="J259" s="15">
        <v>11.65</v>
      </c>
      <c r="K259" s="15">
        <v>15.12</v>
      </c>
      <c r="L259" s="15">
        <v>20.75</v>
      </c>
      <c r="M259" s="54"/>
      <c r="N259" s="15">
        <v>50.796619204999999</v>
      </c>
      <c r="O259" s="15">
        <v>81.315721772999993</v>
      </c>
      <c r="P259" s="15" t="s">
        <v>27</v>
      </c>
      <c r="Q259" s="16" t="s">
        <v>857</v>
      </c>
      <c r="R259" s="37"/>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390</v>
      </c>
      <c r="D260" s="17" t="s">
        <v>391</v>
      </c>
      <c r="E260" s="17"/>
      <c r="F260" s="14">
        <v>68.13</v>
      </c>
      <c r="G260" s="14">
        <v>63.84</v>
      </c>
      <c r="H260" s="14">
        <v>59.56</v>
      </c>
      <c r="I260" s="14"/>
      <c r="J260" s="14">
        <v>69.900000000000006</v>
      </c>
      <c r="K260" s="14">
        <v>78.459999999999994</v>
      </c>
      <c r="L260" s="14">
        <v>92.32</v>
      </c>
      <c r="M260" s="54"/>
      <c r="N260" s="14">
        <v>30.514342921000001</v>
      </c>
      <c r="O260" s="31">
        <v>1816.7037308000001</v>
      </c>
      <c r="P260" s="31" t="s">
        <v>26</v>
      </c>
      <c r="Q260" s="17" t="s">
        <v>858</v>
      </c>
      <c r="R260" s="38"/>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392</v>
      </c>
      <c r="D261" s="16" t="s">
        <v>393</v>
      </c>
      <c r="E261" s="16"/>
      <c r="F261" s="15">
        <v>18.47</v>
      </c>
      <c r="G261" s="15">
        <v>17.47</v>
      </c>
      <c r="H261" s="15">
        <v>16.47</v>
      </c>
      <c r="I261" s="14"/>
      <c r="J261" s="15">
        <v>19.29</v>
      </c>
      <c r="K261" s="15">
        <v>21.28</v>
      </c>
      <c r="L261" s="15">
        <v>24.5</v>
      </c>
      <c r="M261" s="54"/>
      <c r="N261" s="15">
        <v>70.128524002000006</v>
      </c>
      <c r="O261" s="15">
        <v>3.4262112272999996</v>
      </c>
      <c r="P261" s="15" t="s">
        <v>27</v>
      </c>
      <c r="Q261" s="16" t="s">
        <v>859</v>
      </c>
      <c r="R261" s="37"/>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394</v>
      </c>
      <c r="D262" s="17" t="s">
        <v>395</v>
      </c>
      <c r="E262" s="17"/>
      <c r="F262" s="14">
        <v>5.97</v>
      </c>
      <c r="G262" s="14">
        <v>4.78</v>
      </c>
      <c r="H262" s="14">
        <v>3.6</v>
      </c>
      <c r="I262" s="14"/>
      <c r="J262" s="14">
        <v>6.28</v>
      </c>
      <c r="K262" s="14">
        <v>8.64</v>
      </c>
      <c r="L262" s="14">
        <v>12.46</v>
      </c>
      <c r="M262" s="54"/>
      <c r="N262" s="14">
        <v>96.233379524</v>
      </c>
      <c r="O262" s="31">
        <v>114.82530754</v>
      </c>
      <c r="P262" s="31" t="s">
        <v>27</v>
      </c>
      <c r="Q262" s="17" t="s">
        <v>860</v>
      </c>
      <c r="R262" s="3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396</v>
      </c>
      <c r="D263" s="16" t="s">
        <v>397</v>
      </c>
      <c r="E263" s="16"/>
      <c r="F263" s="15">
        <v>37.35</v>
      </c>
      <c r="G263" s="15">
        <v>32.89</v>
      </c>
      <c r="H263" s="15">
        <v>28.44</v>
      </c>
      <c r="I263" s="14"/>
      <c r="J263" s="15">
        <v>38.56</v>
      </c>
      <c r="K263" s="15">
        <v>47.46</v>
      </c>
      <c r="L263" s="15">
        <v>61.88</v>
      </c>
      <c r="M263" s="54"/>
      <c r="N263" s="15">
        <v>46.179086640999998</v>
      </c>
      <c r="O263" s="15">
        <v>493.85808568000004</v>
      </c>
      <c r="P263" s="15" t="s">
        <v>26</v>
      </c>
      <c r="Q263" s="16" t="s">
        <v>861</v>
      </c>
      <c r="R263" s="37"/>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583</v>
      </c>
      <c r="D264" s="17" t="s">
        <v>588</v>
      </c>
      <c r="E264" s="17"/>
      <c r="F264" s="14">
        <v>91.53</v>
      </c>
      <c r="G264" s="14">
        <v>85.35</v>
      </c>
      <c r="H264" s="14">
        <v>79.180000000000007</v>
      </c>
      <c r="I264" s="14"/>
      <c r="J264" s="14">
        <v>93.84</v>
      </c>
      <c r="K264" s="14">
        <v>106.18</v>
      </c>
      <c r="L264" s="14">
        <v>126.16</v>
      </c>
      <c r="M264" s="54"/>
      <c r="N264" s="14">
        <v>48.492081505999998</v>
      </c>
      <c r="O264" s="31">
        <v>1.2094456109</v>
      </c>
      <c r="P264" s="31" t="s">
        <v>26</v>
      </c>
      <c r="Q264" s="17" t="s">
        <v>862</v>
      </c>
      <c r="R264" s="3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398</v>
      </c>
      <c r="D265" s="16" t="s">
        <v>399</v>
      </c>
      <c r="E265" s="16"/>
      <c r="F265" s="15">
        <v>17.02</v>
      </c>
      <c r="G265" s="15">
        <v>15.07</v>
      </c>
      <c r="H265" s="15">
        <v>13.13</v>
      </c>
      <c r="I265" s="14"/>
      <c r="J265" s="15">
        <v>18.04</v>
      </c>
      <c r="K265" s="15">
        <v>21.92</v>
      </c>
      <c r="L265" s="15">
        <v>28.21</v>
      </c>
      <c r="M265" s="54"/>
      <c r="N265" s="15">
        <v>89.140405638000004</v>
      </c>
      <c r="O265" s="15">
        <v>13.64972659</v>
      </c>
      <c r="P265" s="15" t="s">
        <v>27</v>
      </c>
      <c r="Q265" s="16" t="s">
        <v>863</v>
      </c>
      <c r="R265" s="37"/>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400</v>
      </c>
      <c r="D266" s="17" t="s">
        <v>401</v>
      </c>
      <c r="E266" s="17"/>
      <c r="F266" s="14">
        <v>27.33</v>
      </c>
      <c r="G266" s="14">
        <v>24.7</v>
      </c>
      <c r="H266" s="14">
        <v>22.08</v>
      </c>
      <c r="I266" s="14"/>
      <c r="J266" s="14">
        <v>28.59</v>
      </c>
      <c r="K266" s="14">
        <v>33.83</v>
      </c>
      <c r="L266" s="14">
        <v>42.31</v>
      </c>
      <c r="M266" s="54"/>
      <c r="N266" s="14">
        <v>84.568397207000004</v>
      </c>
      <c r="O266" s="31">
        <v>81.967115544999999</v>
      </c>
      <c r="P266" s="31" t="s">
        <v>27</v>
      </c>
      <c r="Q266" s="17" t="s">
        <v>864</v>
      </c>
      <c r="R266" s="3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402</v>
      </c>
      <c r="D267" s="16" t="s">
        <v>403</v>
      </c>
      <c r="E267" s="16"/>
      <c r="F267" s="15">
        <v>14.82</v>
      </c>
      <c r="G267" s="15">
        <v>14.04</v>
      </c>
      <c r="H267" s="15">
        <v>13.26</v>
      </c>
      <c r="I267" s="14"/>
      <c r="J267" s="15">
        <v>15.24</v>
      </c>
      <c r="K267" s="15">
        <v>16.79</v>
      </c>
      <c r="L267" s="15">
        <v>19.309999999999999</v>
      </c>
      <c r="M267" s="54"/>
      <c r="N267" s="15">
        <v>77.226445284999997</v>
      </c>
      <c r="O267" s="15">
        <v>35.713132864000002</v>
      </c>
      <c r="P267" s="15" t="s">
        <v>27</v>
      </c>
      <c r="Q267" s="16" t="s">
        <v>865</v>
      </c>
      <c r="R267" s="37"/>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404</v>
      </c>
      <c r="D268" s="17" t="s">
        <v>405</v>
      </c>
      <c r="E268" s="17"/>
      <c r="F268" s="14">
        <v>50.32</v>
      </c>
      <c r="G268" s="14">
        <v>46.75</v>
      </c>
      <c r="H268" s="14">
        <v>43.18</v>
      </c>
      <c r="I268" s="14"/>
      <c r="J268" s="14">
        <v>52.88</v>
      </c>
      <c r="K268" s="14">
        <v>60.01</v>
      </c>
      <c r="L268" s="14">
        <v>71.55</v>
      </c>
      <c r="M268" s="54"/>
      <c r="N268" s="14">
        <v>55.196147273999998</v>
      </c>
      <c r="O268" s="31">
        <v>468.73490741000001</v>
      </c>
      <c r="P268" s="31" t="s">
        <v>27</v>
      </c>
      <c r="Q268" s="17" t="s">
        <v>866</v>
      </c>
      <c r="R268" s="3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503</v>
      </c>
      <c r="D269" s="16" t="s">
        <v>504</v>
      </c>
      <c r="E269" s="16"/>
      <c r="F269" s="15">
        <v>1984.49</v>
      </c>
      <c r="G269" s="15">
        <v>1324.89</v>
      </c>
      <c r="H269" s="15">
        <v>665.3</v>
      </c>
      <c r="I269" s="14"/>
      <c r="J269" s="15">
        <v>2037.9</v>
      </c>
      <c r="K269" s="15">
        <v>3357.08</v>
      </c>
      <c r="L269" s="15">
        <v>5491.68</v>
      </c>
      <c r="M269" s="54"/>
      <c r="N269" s="15">
        <v>28.713939953000001</v>
      </c>
      <c r="O269" s="15">
        <v>3.1366949749999997</v>
      </c>
      <c r="P269" s="15" t="s">
        <v>26</v>
      </c>
      <c r="Q269" s="16" t="s">
        <v>867</v>
      </c>
      <c r="R269" s="37"/>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406</v>
      </c>
      <c r="D270" s="17" t="s">
        <v>407</v>
      </c>
      <c r="E270" s="17"/>
      <c r="F270" s="14">
        <v>8.51</v>
      </c>
      <c r="G270" s="14">
        <v>8.0399999999999991</v>
      </c>
      <c r="H270" s="14">
        <v>7.58</v>
      </c>
      <c r="I270" s="14"/>
      <c r="J270" s="14">
        <v>8.83</v>
      </c>
      <c r="K270" s="14">
        <v>9.75</v>
      </c>
      <c r="L270" s="14">
        <v>11.25</v>
      </c>
      <c r="M270" s="54"/>
      <c r="N270" s="14">
        <v>78.885840994999995</v>
      </c>
      <c r="O270" s="31">
        <v>3.0188434091</v>
      </c>
      <c r="P270" s="31" t="s">
        <v>27</v>
      </c>
      <c r="Q270" s="17" t="s">
        <v>868</v>
      </c>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408</v>
      </c>
      <c r="D271" s="16" t="s">
        <v>409</v>
      </c>
      <c r="E271" s="16"/>
      <c r="F271" s="15" t="s">
        <v>119</v>
      </c>
      <c r="G271" s="15" t="s">
        <v>119</v>
      </c>
      <c r="H271" s="15" t="s">
        <v>119</v>
      </c>
      <c r="I271" s="14"/>
      <c r="J271" s="15" t="s">
        <v>119</v>
      </c>
      <c r="K271" s="15" t="s">
        <v>119</v>
      </c>
      <c r="L271" s="15" t="s">
        <v>119</v>
      </c>
      <c r="M271" s="54"/>
      <c r="N271" s="15" t="s">
        <v>119</v>
      </c>
      <c r="O271" s="15" t="s">
        <v>119</v>
      </c>
      <c r="P271" s="15" t="s">
        <v>119</v>
      </c>
      <c r="Q271" s="16" t="s">
        <v>120</v>
      </c>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410</v>
      </c>
      <c r="D272" s="17" t="s">
        <v>411</v>
      </c>
      <c r="E272" s="17"/>
      <c r="F272" s="14">
        <v>12.95</v>
      </c>
      <c r="G272" s="14">
        <v>10.95</v>
      </c>
      <c r="H272" s="14">
        <v>8.9600000000000009</v>
      </c>
      <c r="I272" s="14"/>
      <c r="J272" s="14">
        <v>13.47</v>
      </c>
      <c r="K272" s="14">
        <v>17.45</v>
      </c>
      <c r="L272" s="14">
        <v>23.9</v>
      </c>
      <c r="M272" s="54"/>
      <c r="N272" s="14">
        <v>81.844083753999996</v>
      </c>
      <c r="O272" s="31">
        <v>74.414452091000001</v>
      </c>
      <c r="P272" s="31" t="s">
        <v>27</v>
      </c>
      <c r="Q272" s="17" t="s">
        <v>869</v>
      </c>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517</v>
      </c>
      <c r="D273" s="16" t="s">
        <v>518</v>
      </c>
      <c r="E273" s="16"/>
      <c r="F273" s="15">
        <v>34.880000000000003</v>
      </c>
      <c r="G273" s="15">
        <v>29.19</v>
      </c>
      <c r="H273" s="15">
        <v>23.5</v>
      </c>
      <c r="I273" s="14"/>
      <c r="J273" s="15">
        <v>39</v>
      </c>
      <c r="K273" s="15">
        <v>50.37</v>
      </c>
      <c r="L273" s="15">
        <v>68.77</v>
      </c>
      <c r="M273" s="54"/>
      <c r="N273" s="15">
        <v>61.670660759999997</v>
      </c>
      <c r="O273" s="15">
        <v>1.637290865</v>
      </c>
      <c r="P273" s="15" t="s">
        <v>27</v>
      </c>
      <c r="Q273" s="16" t="s">
        <v>870</v>
      </c>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455</v>
      </c>
      <c r="D274" s="17" t="s">
        <v>456</v>
      </c>
      <c r="E274" s="17"/>
      <c r="F274" s="14">
        <v>9.94</v>
      </c>
      <c r="G274" s="14">
        <v>9.7200000000000006</v>
      </c>
      <c r="H274" s="14">
        <v>9.51</v>
      </c>
      <c r="I274" s="14"/>
      <c r="J274" s="14">
        <v>10</v>
      </c>
      <c r="K274" s="14">
        <v>10.42</v>
      </c>
      <c r="L274" s="14">
        <v>11.11</v>
      </c>
      <c r="M274" s="54"/>
      <c r="N274" s="14">
        <v>36.977634746</v>
      </c>
      <c r="O274" s="31">
        <v>5.6610220926999997</v>
      </c>
      <c r="P274" s="31" t="s">
        <v>26</v>
      </c>
      <c r="Q274" s="17" t="s">
        <v>871</v>
      </c>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494</v>
      </c>
      <c r="D275" s="16" t="s">
        <v>495</v>
      </c>
      <c r="E275" s="16"/>
      <c r="F275" s="15">
        <v>107.55</v>
      </c>
      <c r="G275" s="15">
        <v>99.9</v>
      </c>
      <c r="H275" s="15">
        <v>92.26</v>
      </c>
      <c r="I275" s="14"/>
      <c r="J275" s="15">
        <v>111.5</v>
      </c>
      <c r="K275" s="15">
        <v>126.78</v>
      </c>
      <c r="L275" s="15">
        <v>151.52000000000001</v>
      </c>
      <c r="M275" s="54"/>
      <c r="N275" s="15">
        <v>79.956550363000005</v>
      </c>
      <c r="O275" s="15">
        <v>23.321340725999999</v>
      </c>
      <c r="P275" s="15" t="s">
        <v>27</v>
      </c>
      <c r="Q275" s="16" t="s">
        <v>872</v>
      </c>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519</v>
      </c>
      <c r="D276" s="17" t="s">
        <v>520</v>
      </c>
      <c r="E276" s="17"/>
      <c r="F276" s="14">
        <v>124.57</v>
      </c>
      <c r="G276" s="14">
        <v>120.59</v>
      </c>
      <c r="H276" s="14">
        <v>116.62</v>
      </c>
      <c r="I276" s="14"/>
      <c r="J276" s="14">
        <v>125.75</v>
      </c>
      <c r="K276" s="14">
        <v>133.69</v>
      </c>
      <c r="L276" s="14">
        <v>146.54</v>
      </c>
      <c r="M276" s="54"/>
      <c r="N276" s="14">
        <v>67.782804350000006</v>
      </c>
      <c r="O276" s="31">
        <v>5.7548835541000001</v>
      </c>
      <c r="P276" s="31" t="s">
        <v>27</v>
      </c>
      <c r="Q276" s="17" t="s">
        <v>873</v>
      </c>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521</v>
      </c>
      <c r="D277" s="16" t="s">
        <v>522</v>
      </c>
      <c r="E277" s="16"/>
      <c r="F277" s="15">
        <v>149.21</v>
      </c>
      <c r="G277" s="15">
        <v>137.13999999999999</v>
      </c>
      <c r="H277" s="15">
        <v>125.08</v>
      </c>
      <c r="I277" s="14"/>
      <c r="J277" s="15">
        <v>153.34</v>
      </c>
      <c r="K277" s="15">
        <v>177.46</v>
      </c>
      <c r="L277" s="15">
        <v>216.5</v>
      </c>
      <c r="M277" s="54"/>
      <c r="N277" s="15">
        <v>84.513483179999994</v>
      </c>
      <c r="O277" s="15">
        <v>2.4502759632000002</v>
      </c>
      <c r="P277" s="15" t="s">
        <v>27</v>
      </c>
      <c r="Q277" s="16" t="s">
        <v>874</v>
      </c>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575</v>
      </c>
      <c r="D278" s="17" t="s">
        <v>576</v>
      </c>
      <c r="E278" s="17"/>
      <c r="F278" s="14">
        <v>209.15</v>
      </c>
      <c r="G278" s="14">
        <v>194.8</v>
      </c>
      <c r="H278" s="14">
        <v>180.45</v>
      </c>
      <c r="I278" s="14"/>
      <c r="J278" s="14">
        <v>215.38</v>
      </c>
      <c r="K278" s="14">
        <v>244.07</v>
      </c>
      <c r="L278" s="14">
        <v>290.5</v>
      </c>
      <c r="M278" s="54"/>
      <c r="N278" s="14">
        <v>77.476335579999997</v>
      </c>
      <c r="O278" s="31">
        <v>11.431743534999999</v>
      </c>
      <c r="P278" s="31" t="s">
        <v>27</v>
      </c>
      <c r="Q278" s="17" t="s">
        <v>875</v>
      </c>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488</v>
      </c>
      <c r="D279" s="16" t="s">
        <v>489</v>
      </c>
      <c r="E279" s="16"/>
      <c r="F279" s="15">
        <v>43.65</v>
      </c>
      <c r="G279" s="15">
        <v>39.450000000000003</v>
      </c>
      <c r="H279" s="15">
        <v>35.25</v>
      </c>
      <c r="I279" s="14"/>
      <c r="J279" s="15">
        <v>44.78</v>
      </c>
      <c r="K279" s="15">
        <v>53.17</v>
      </c>
      <c r="L279" s="15">
        <v>66.77</v>
      </c>
      <c r="M279" s="54"/>
      <c r="N279" s="15">
        <v>40.869462775999999</v>
      </c>
      <c r="O279" s="15">
        <v>2.76698998</v>
      </c>
      <c r="P279" s="15" t="s">
        <v>26</v>
      </c>
      <c r="Q279" s="16" t="s">
        <v>876</v>
      </c>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577</v>
      </c>
      <c r="D280" s="17" t="s">
        <v>578</v>
      </c>
      <c r="E280" s="17"/>
      <c r="F280" s="14">
        <v>105.74</v>
      </c>
      <c r="G280" s="14">
        <v>102.93</v>
      </c>
      <c r="H280" s="14">
        <v>100.13</v>
      </c>
      <c r="I280" s="14"/>
      <c r="J280" s="14">
        <v>106.86</v>
      </c>
      <c r="K280" s="14">
        <v>112.46</v>
      </c>
      <c r="L280" s="14">
        <v>121.53</v>
      </c>
      <c r="M280" s="54"/>
      <c r="N280" s="14">
        <v>39.413039558999998</v>
      </c>
      <c r="O280" s="31">
        <v>3.7362784231999999</v>
      </c>
      <c r="P280" s="31" t="s">
        <v>26</v>
      </c>
      <c r="Q280" s="17" t="s">
        <v>877</v>
      </c>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547</v>
      </c>
      <c r="D281" s="16" t="s">
        <v>548</v>
      </c>
      <c r="E281" s="16"/>
      <c r="F281" s="15">
        <v>93.56</v>
      </c>
      <c r="G281" s="15">
        <v>81.430000000000007</v>
      </c>
      <c r="H281" s="15">
        <v>69.31</v>
      </c>
      <c r="I281" s="14"/>
      <c r="J281" s="15">
        <v>99</v>
      </c>
      <c r="K281" s="15">
        <v>123.24</v>
      </c>
      <c r="L281" s="15">
        <v>162.47999999999999</v>
      </c>
      <c r="M281" s="54"/>
      <c r="N281" s="15">
        <v>40.302831926000003</v>
      </c>
      <c r="O281" s="15">
        <v>1.6724449586000001</v>
      </c>
      <c r="P281" s="15" t="s">
        <v>26</v>
      </c>
      <c r="Q281" s="16" t="s">
        <v>878</v>
      </c>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879</v>
      </c>
      <c r="D282" s="17" t="s">
        <v>880</v>
      </c>
      <c r="E282" s="17"/>
      <c r="F282" s="14">
        <v>95.62</v>
      </c>
      <c r="G282" s="14">
        <v>91.55</v>
      </c>
      <c r="H282" s="14">
        <v>87.49</v>
      </c>
      <c r="I282" s="14"/>
      <c r="J282" s="14">
        <v>100.5</v>
      </c>
      <c r="K282" s="14">
        <v>108.62</v>
      </c>
      <c r="L282" s="14">
        <v>121.76</v>
      </c>
      <c r="M282" s="54"/>
      <c r="N282" s="14">
        <v>47.807511830999999</v>
      </c>
      <c r="O282" s="31">
        <v>2.7849964182</v>
      </c>
      <c r="P282" s="31" t="s">
        <v>27</v>
      </c>
      <c r="Q282" s="17" t="s">
        <v>881</v>
      </c>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603</v>
      </c>
      <c r="D283" s="16" t="s">
        <v>604</v>
      </c>
      <c r="E283" s="16"/>
      <c r="F283" s="15">
        <v>41.65</v>
      </c>
      <c r="G283" s="15">
        <v>37.380000000000003</v>
      </c>
      <c r="H283" s="15">
        <v>33.119999999999997</v>
      </c>
      <c r="I283" s="14"/>
      <c r="J283" s="15">
        <v>42.8</v>
      </c>
      <c r="K283" s="15">
        <v>51.32</v>
      </c>
      <c r="L283" s="15">
        <v>65.11</v>
      </c>
      <c r="M283" s="54"/>
      <c r="N283" s="15">
        <v>34.849000263999997</v>
      </c>
      <c r="O283" s="15">
        <v>1.5981744809</v>
      </c>
      <c r="P283" s="15" t="s">
        <v>26</v>
      </c>
      <c r="Q283" s="16" t="s">
        <v>882</v>
      </c>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605</v>
      </c>
      <c r="D284" s="17" t="s">
        <v>606</v>
      </c>
      <c r="E284" s="17"/>
      <c r="F284" s="14">
        <v>33.06</v>
      </c>
      <c r="G284" s="14">
        <v>29.57</v>
      </c>
      <c r="H284" s="14">
        <v>26.09</v>
      </c>
      <c r="I284" s="14"/>
      <c r="J284" s="14">
        <v>34.35</v>
      </c>
      <c r="K284" s="14">
        <v>41.31</v>
      </c>
      <c r="L284" s="14">
        <v>52.58</v>
      </c>
      <c r="M284" s="54"/>
      <c r="N284" s="14">
        <v>36.807894232999999</v>
      </c>
      <c r="O284" s="31">
        <v>1.1274137444999999</v>
      </c>
      <c r="P284" s="31" t="s">
        <v>26</v>
      </c>
      <c r="Q284" s="17" t="s">
        <v>883</v>
      </c>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412</v>
      </c>
      <c r="D285" s="16" t="s">
        <v>413</v>
      </c>
      <c r="E285" s="16"/>
      <c r="F285" s="15">
        <v>93.2</v>
      </c>
      <c r="G285" s="15">
        <v>82.5</v>
      </c>
      <c r="H285" s="15">
        <v>71.81</v>
      </c>
      <c r="I285" s="14"/>
      <c r="J285" s="15">
        <v>94.39</v>
      </c>
      <c r="K285" s="15">
        <v>115.77</v>
      </c>
      <c r="L285" s="15">
        <v>150.38</v>
      </c>
      <c r="M285" s="54"/>
      <c r="N285" s="15">
        <v>44.597391221999999</v>
      </c>
      <c r="O285" s="15">
        <v>8.0209852372999997</v>
      </c>
      <c r="P285" s="15" t="s">
        <v>26</v>
      </c>
      <c r="Q285" s="16" t="s">
        <v>884</v>
      </c>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414</v>
      </c>
      <c r="D286" s="17" t="s">
        <v>415</v>
      </c>
      <c r="E286" s="17"/>
      <c r="F286" s="14">
        <v>36.64</v>
      </c>
      <c r="G286" s="14">
        <v>30.77</v>
      </c>
      <c r="H286" s="14">
        <v>24.91</v>
      </c>
      <c r="I286" s="14"/>
      <c r="J286" s="14">
        <v>37.130000000000003</v>
      </c>
      <c r="K286" s="14">
        <v>48.85</v>
      </c>
      <c r="L286" s="14">
        <v>67.819999999999993</v>
      </c>
      <c r="M286" s="54"/>
      <c r="N286" s="14">
        <v>35.568710158999998</v>
      </c>
      <c r="O286" s="31">
        <v>7.2851948163999998</v>
      </c>
      <c r="P286" s="31" t="s">
        <v>26</v>
      </c>
      <c r="Q286" s="17" t="s">
        <v>885</v>
      </c>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416</v>
      </c>
      <c r="D287" s="16" t="s">
        <v>417</v>
      </c>
      <c r="E287" s="16"/>
      <c r="F287" s="15">
        <v>54.33</v>
      </c>
      <c r="G287" s="15">
        <v>47.89</v>
      </c>
      <c r="H287" s="15">
        <v>41.45</v>
      </c>
      <c r="I287" s="14"/>
      <c r="J287" s="15">
        <v>54.96</v>
      </c>
      <c r="K287" s="15">
        <v>67.83</v>
      </c>
      <c r="L287" s="15">
        <v>88.67</v>
      </c>
      <c r="M287" s="54"/>
      <c r="N287" s="15">
        <v>43.028607465</v>
      </c>
      <c r="O287" s="15">
        <v>13.398328274999999</v>
      </c>
      <c r="P287" s="15" t="s">
        <v>26</v>
      </c>
      <c r="Q287" s="16" t="s">
        <v>886</v>
      </c>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477</v>
      </c>
      <c r="D288" s="17" t="s">
        <v>478</v>
      </c>
      <c r="E288" s="17"/>
      <c r="F288" s="14">
        <v>37.69</v>
      </c>
      <c r="G288" s="14">
        <v>33.99</v>
      </c>
      <c r="H288" s="14">
        <v>30.29</v>
      </c>
      <c r="I288" s="14"/>
      <c r="J288" s="14">
        <v>43.67</v>
      </c>
      <c r="K288" s="14">
        <v>51.06</v>
      </c>
      <c r="L288" s="14">
        <v>63.02</v>
      </c>
      <c r="M288" s="54"/>
      <c r="N288" s="14">
        <v>53.695607316999997</v>
      </c>
      <c r="O288" s="31">
        <v>3.2683113736</v>
      </c>
      <c r="P288" s="31" t="s">
        <v>27</v>
      </c>
      <c r="Q288" s="17" t="s">
        <v>887</v>
      </c>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607</v>
      </c>
      <c r="D289" s="16" t="s">
        <v>608</v>
      </c>
      <c r="E289" s="16"/>
      <c r="F289" s="15">
        <v>93</v>
      </c>
      <c r="G289" s="15">
        <v>90.2</v>
      </c>
      <c r="H289" s="15">
        <v>87.4</v>
      </c>
      <c r="I289" s="14"/>
      <c r="J289" s="15">
        <v>94.17</v>
      </c>
      <c r="K289" s="15">
        <v>99.76</v>
      </c>
      <c r="L289" s="15">
        <v>108.81</v>
      </c>
      <c r="M289" s="54"/>
      <c r="N289" s="15">
        <v>26.476006096999999</v>
      </c>
      <c r="O289" s="15">
        <v>1.0655060191000001</v>
      </c>
      <c r="P289" s="15" t="s">
        <v>26</v>
      </c>
      <c r="Q289" s="16" t="s">
        <v>888</v>
      </c>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418</v>
      </c>
      <c r="D290" s="17" t="s">
        <v>419</v>
      </c>
      <c r="E290" s="17"/>
      <c r="F290" s="14">
        <v>143.75</v>
      </c>
      <c r="G290" s="14">
        <v>139.61000000000001</v>
      </c>
      <c r="H290" s="14">
        <v>135.47999999999999</v>
      </c>
      <c r="I290" s="14"/>
      <c r="J290" s="14">
        <v>145.13</v>
      </c>
      <c r="K290" s="14">
        <v>153.38999999999999</v>
      </c>
      <c r="L290" s="14">
        <v>166.77</v>
      </c>
      <c r="M290" s="54"/>
      <c r="N290" s="14">
        <v>34.457607572999997</v>
      </c>
      <c r="O290" s="31">
        <v>12.570535292000001</v>
      </c>
      <c r="P290" s="31" t="s">
        <v>26</v>
      </c>
      <c r="Q290" s="17" t="s">
        <v>889</v>
      </c>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890</v>
      </c>
      <c r="D291" s="16" t="s">
        <v>891</v>
      </c>
      <c r="E291" s="16"/>
      <c r="F291" s="15">
        <v>24.09</v>
      </c>
      <c r="G291" s="15">
        <v>21.85</v>
      </c>
      <c r="H291" s="15">
        <v>19.62</v>
      </c>
      <c r="I291" s="14"/>
      <c r="J291" s="15">
        <v>25.99</v>
      </c>
      <c r="K291" s="15">
        <v>30.45</v>
      </c>
      <c r="L291" s="15">
        <v>37.68</v>
      </c>
      <c r="M291" s="54"/>
      <c r="N291" s="15">
        <v>84.342644039000007</v>
      </c>
      <c r="O291" s="15">
        <v>1.0491674541</v>
      </c>
      <c r="P291" s="15" t="s">
        <v>27</v>
      </c>
      <c r="Q291" s="16" t="s">
        <v>892</v>
      </c>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523</v>
      </c>
      <c r="D292" s="17" t="s">
        <v>524</v>
      </c>
      <c r="E292" s="17"/>
      <c r="F292" s="14">
        <v>117.25</v>
      </c>
      <c r="G292" s="14">
        <v>113.75</v>
      </c>
      <c r="H292" s="14">
        <v>110.25</v>
      </c>
      <c r="I292" s="14"/>
      <c r="J292" s="14">
        <v>118.43</v>
      </c>
      <c r="K292" s="14">
        <v>125.42</v>
      </c>
      <c r="L292" s="14">
        <v>136.74</v>
      </c>
      <c r="M292" s="54"/>
      <c r="N292" s="14">
        <v>42.078215696000001</v>
      </c>
      <c r="O292" s="31">
        <v>2.4273417245000002</v>
      </c>
      <c r="P292" s="31" t="s">
        <v>26</v>
      </c>
      <c r="Q292" s="17" t="s">
        <v>893</v>
      </c>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420</v>
      </c>
      <c r="D293" s="16" t="s">
        <v>421</v>
      </c>
      <c r="E293" s="16"/>
      <c r="F293" s="15">
        <v>140.22999999999999</v>
      </c>
      <c r="G293" s="15">
        <v>130.13</v>
      </c>
      <c r="H293" s="15">
        <v>120.03</v>
      </c>
      <c r="I293" s="14"/>
      <c r="J293" s="15">
        <v>142.25</v>
      </c>
      <c r="K293" s="15">
        <v>162.44</v>
      </c>
      <c r="L293" s="15">
        <v>195.11</v>
      </c>
      <c r="M293" s="54"/>
      <c r="N293" s="15">
        <v>87.601874606999999</v>
      </c>
      <c r="O293" s="15">
        <v>9.0655822817999994</v>
      </c>
      <c r="P293" s="15" t="s">
        <v>27</v>
      </c>
      <c r="Q293" s="16" t="s">
        <v>894</v>
      </c>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549</v>
      </c>
      <c r="D294" s="17" t="s">
        <v>550</v>
      </c>
      <c r="E294" s="17"/>
      <c r="F294" s="14">
        <v>110.57</v>
      </c>
      <c r="G294" s="14">
        <v>107.44</v>
      </c>
      <c r="H294" s="14">
        <v>104.32</v>
      </c>
      <c r="I294" s="14"/>
      <c r="J294" s="14">
        <v>112.08</v>
      </c>
      <c r="K294" s="14">
        <v>118.32</v>
      </c>
      <c r="L294" s="14">
        <v>128.41999999999999</v>
      </c>
      <c r="M294" s="54"/>
      <c r="N294" s="14">
        <v>31.03764485</v>
      </c>
      <c r="O294" s="31">
        <v>2.7721420609000003</v>
      </c>
      <c r="P294" s="31" t="s">
        <v>26</v>
      </c>
      <c r="Q294" s="17" t="s">
        <v>895</v>
      </c>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896</v>
      </c>
      <c r="D295" s="16" t="s">
        <v>897</v>
      </c>
      <c r="E295" s="16"/>
      <c r="F295" s="15">
        <v>50.1</v>
      </c>
      <c r="G295" s="15">
        <v>48.58</v>
      </c>
      <c r="H295" s="15">
        <v>47.06</v>
      </c>
      <c r="I295" s="14"/>
      <c r="J295" s="15">
        <v>50.35</v>
      </c>
      <c r="K295" s="15">
        <v>53.38</v>
      </c>
      <c r="L295" s="15">
        <v>58.3</v>
      </c>
      <c r="M295" s="54"/>
      <c r="N295" s="15">
        <v>34.383747298999999</v>
      </c>
      <c r="O295" s="15">
        <v>1.1573082644999999</v>
      </c>
      <c r="P295" s="15" t="s">
        <v>26</v>
      </c>
      <c r="Q295" s="16" t="s">
        <v>898</v>
      </c>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551</v>
      </c>
      <c r="D296" s="17" t="s">
        <v>552</v>
      </c>
      <c r="E296" s="17"/>
      <c r="F296" s="14">
        <v>25.42</v>
      </c>
      <c r="G296" s="14">
        <v>23.77</v>
      </c>
      <c r="H296" s="14">
        <v>22.12</v>
      </c>
      <c r="I296" s="14"/>
      <c r="J296" s="14">
        <v>25.98</v>
      </c>
      <c r="K296" s="14">
        <v>29.27</v>
      </c>
      <c r="L296" s="14">
        <v>34.590000000000003</v>
      </c>
      <c r="M296" s="54"/>
      <c r="N296" s="14">
        <v>30.985583612999999</v>
      </c>
      <c r="O296" s="31">
        <v>1.6735804259</v>
      </c>
      <c r="P296" s="31" t="s">
        <v>26</v>
      </c>
      <c r="Q296" s="17" t="s">
        <v>899</v>
      </c>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483</v>
      </c>
      <c r="D297" s="16" t="s">
        <v>484</v>
      </c>
      <c r="E297" s="16"/>
      <c r="F297" s="15">
        <v>78.099999999999994</v>
      </c>
      <c r="G297" s="15">
        <v>69.06</v>
      </c>
      <c r="H297" s="15">
        <v>60.02</v>
      </c>
      <c r="I297" s="14"/>
      <c r="J297" s="15">
        <v>78.94</v>
      </c>
      <c r="K297" s="15">
        <v>97.01</v>
      </c>
      <c r="L297" s="15">
        <v>126.26</v>
      </c>
      <c r="M297" s="54"/>
      <c r="N297" s="15">
        <v>43.668099413999997</v>
      </c>
      <c r="O297" s="15">
        <v>2.9348130872999998</v>
      </c>
      <c r="P297" s="15" t="s">
        <v>26</v>
      </c>
      <c r="Q297" s="16" t="s">
        <v>900</v>
      </c>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422</v>
      </c>
      <c r="D298" s="17" t="s">
        <v>423</v>
      </c>
      <c r="E298" s="17"/>
      <c r="F298" s="14">
        <v>200.95</v>
      </c>
      <c r="G298" s="14">
        <v>187.06</v>
      </c>
      <c r="H298" s="14">
        <v>173.18</v>
      </c>
      <c r="I298" s="14"/>
      <c r="J298" s="14">
        <v>207</v>
      </c>
      <c r="K298" s="14">
        <v>234.76</v>
      </c>
      <c r="L298" s="14">
        <v>279.69</v>
      </c>
      <c r="M298" s="54"/>
      <c r="N298" s="14">
        <v>78.283795944999994</v>
      </c>
      <c r="O298" s="31">
        <v>861.57941460999996</v>
      </c>
      <c r="P298" s="31" t="s">
        <v>27</v>
      </c>
      <c r="Q298" s="17" t="s">
        <v>901</v>
      </c>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584</v>
      </c>
      <c r="D299" s="16" t="s">
        <v>589</v>
      </c>
      <c r="E299" s="16"/>
      <c r="F299" s="15">
        <v>170.58</v>
      </c>
      <c r="G299" s="15">
        <v>158</v>
      </c>
      <c r="H299" s="15">
        <v>145.41999999999999</v>
      </c>
      <c r="I299" s="14"/>
      <c r="J299" s="15">
        <v>178.77</v>
      </c>
      <c r="K299" s="15">
        <v>203.92</v>
      </c>
      <c r="L299" s="15">
        <v>244.62</v>
      </c>
      <c r="M299" s="54"/>
      <c r="N299" s="15">
        <v>80.537735010000006</v>
      </c>
      <c r="O299" s="15">
        <v>1.4471064522999999</v>
      </c>
      <c r="P299" s="15" t="s">
        <v>27</v>
      </c>
      <c r="Q299" s="16" t="s">
        <v>902</v>
      </c>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525</v>
      </c>
      <c r="D300" s="17" t="s">
        <v>526</v>
      </c>
      <c r="E300" s="17"/>
      <c r="F300" s="14">
        <v>112.61</v>
      </c>
      <c r="G300" s="14">
        <v>96.04</v>
      </c>
      <c r="H300" s="14">
        <v>79.47</v>
      </c>
      <c r="I300" s="14"/>
      <c r="J300" s="14">
        <v>119</v>
      </c>
      <c r="K300" s="14">
        <v>152.13</v>
      </c>
      <c r="L300" s="14">
        <v>205.75</v>
      </c>
      <c r="M300" s="54"/>
      <c r="N300" s="14">
        <v>42.040964158999998</v>
      </c>
      <c r="O300" s="31">
        <v>1.2245492655000001</v>
      </c>
      <c r="P300" s="31" t="s">
        <v>26</v>
      </c>
      <c r="Q300" s="17" t="s">
        <v>903</v>
      </c>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424</v>
      </c>
      <c r="D301" s="16" t="s">
        <v>425</v>
      </c>
      <c r="E301" s="16"/>
      <c r="F301" s="15">
        <v>437.5</v>
      </c>
      <c r="G301" s="15">
        <v>424.67</v>
      </c>
      <c r="H301" s="15">
        <v>411.85</v>
      </c>
      <c r="I301" s="14"/>
      <c r="J301" s="15">
        <v>441.5</v>
      </c>
      <c r="K301" s="15">
        <v>467.14</v>
      </c>
      <c r="L301" s="15">
        <v>508.63</v>
      </c>
      <c r="M301" s="54"/>
      <c r="N301" s="15">
        <v>40.653107515000002</v>
      </c>
      <c r="O301" s="15">
        <v>74.876638481000001</v>
      </c>
      <c r="P301" s="15" t="s">
        <v>26</v>
      </c>
      <c r="Q301" s="16" t="s">
        <v>904</v>
      </c>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579</v>
      </c>
      <c r="D302" s="17" t="s">
        <v>580</v>
      </c>
      <c r="E302" s="17"/>
      <c r="F302" s="14">
        <v>71.98</v>
      </c>
      <c r="G302" s="14">
        <v>63.45</v>
      </c>
      <c r="H302" s="14">
        <v>54.92</v>
      </c>
      <c r="I302" s="14"/>
      <c r="J302" s="14">
        <v>86.48</v>
      </c>
      <c r="K302" s="14">
        <v>103.53</v>
      </c>
      <c r="L302" s="14">
        <v>131.13</v>
      </c>
      <c r="M302" s="54"/>
      <c r="N302" s="14">
        <v>53.226157688000001</v>
      </c>
      <c r="O302" s="31">
        <v>1.1859746173000001</v>
      </c>
      <c r="P302" s="31" t="s">
        <v>27</v>
      </c>
      <c r="Q302" s="17" t="s">
        <v>905</v>
      </c>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426</v>
      </c>
      <c r="D303" s="16" t="s">
        <v>427</v>
      </c>
      <c r="E303" s="16"/>
      <c r="F303" s="15">
        <v>89.35</v>
      </c>
      <c r="G303" s="15">
        <v>81.34</v>
      </c>
      <c r="H303" s="15">
        <v>73.33</v>
      </c>
      <c r="I303" s="14"/>
      <c r="J303" s="15">
        <v>90.55</v>
      </c>
      <c r="K303" s="15">
        <v>106.56</v>
      </c>
      <c r="L303" s="15">
        <v>132.47</v>
      </c>
      <c r="M303" s="54"/>
      <c r="N303" s="15">
        <v>28.95167558</v>
      </c>
      <c r="O303" s="15">
        <v>4.1202453026999999</v>
      </c>
      <c r="P303" s="15" t="s">
        <v>26</v>
      </c>
      <c r="Q303" s="16" t="s">
        <v>906</v>
      </c>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428</v>
      </c>
      <c r="D304" s="17" t="s">
        <v>429</v>
      </c>
      <c r="E304" s="17"/>
      <c r="F304" s="14">
        <v>128.75</v>
      </c>
      <c r="G304" s="14">
        <v>118.49</v>
      </c>
      <c r="H304" s="14">
        <v>108.23</v>
      </c>
      <c r="I304" s="14"/>
      <c r="J304" s="14">
        <v>131.66</v>
      </c>
      <c r="K304" s="14">
        <v>152.16999999999999</v>
      </c>
      <c r="L304" s="14">
        <v>185.37</v>
      </c>
      <c r="M304" s="54"/>
      <c r="N304" s="14">
        <v>89.555606898999997</v>
      </c>
      <c r="O304" s="31">
        <v>517.76806767000005</v>
      </c>
      <c r="P304" s="31" t="s">
        <v>27</v>
      </c>
      <c r="Q304" s="17" t="s">
        <v>907</v>
      </c>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553</v>
      </c>
      <c r="D305" s="16" t="s">
        <v>554</v>
      </c>
      <c r="E305" s="16"/>
      <c r="F305" s="15">
        <v>69.930000000000007</v>
      </c>
      <c r="G305" s="15">
        <v>65.42</v>
      </c>
      <c r="H305" s="15">
        <v>60.91</v>
      </c>
      <c r="I305" s="14"/>
      <c r="J305" s="15">
        <v>71.680000000000007</v>
      </c>
      <c r="K305" s="15">
        <v>80.69</v>
      </c>
      <c r="L305" s="15">
        <v>95.29</v>
      </c>
      <c r="M305" s="54"/>
      <c r="N305" s="15">
        <v>82.506784961999998</v>
      </c>
      <c r="O305" s="15">
        <v>1.7858335599999999</v>
      </c>
      <c r="P305" s="15" t="s">
        <v>27</v>
      </c>
      <c r="Q305" s="16" t="s">
        <v>908</v>
      </c>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430</v>
      </c>
      <c r="D306" s="17" t="s">
        <v>431</v>
      </c>
      <c r="E306" s="17"/>
      <c r="F306" s="14">
        <v>211</v>
      </c>
      <c r="G306" s="14">
        <v>196.2</v>
      </c>
      <c r="H306" s="14">
        <v>181.41</v>
      </c>
      <c r="I306" s="14"/>
      <c r="J306" s="14">
        <v>218</v>
      </c>
      <c r="K306" s="14">
        <v>247.58</v>
      </c>
      <c r="L306" s="14">
        <v>295.45999999999998</v>
      </c>
      <c r="M306" s="54"/>
      <c r="N306" s="14">
        <v>79.084650819999993</v>
      </c>
      <c r="O306" s="31">
        <v>75.840462706000011</v>
      </c>
      <c r="P306" s="31" t="s">
        <v>27</v>
      </c>
      <c r="Q306" s="17" t="s">
        <v>909</v>
      </c>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432</v>
      </c>
      <c r="D307" s="16" t="s">
        <v>433</v>
      </c>
      <c r="E307" s="16"/>
      <c r="F307" s="15">
        <v>144.82</v>
      </c>
      <c r="G307" s="15">
        <v>135.63</v>
      </c>
      <c r="H307" s="15">
        <v>126.45</v>
      </c>
      <c r="I307" s="14"/>
      <c r="J307" s="15">
        <v>148</v>
      </c>
      <c r="K307" s="15">
        <v>166.36</v>
      </c>
      <c r="L307" s="15">
        <v>196.08</v>
      </c>
      <c r="M307" s="54"/>
      <c r="N307" s="15">
        <v>82.590020992999996</v>
      </c>
      <c r="O307" s="15">
        <v>29.222037536999999</v>
      </c>
      <c r="P307" s="15" t="s">
        <v>27</v>
      </c>
      <c r="Q307" s="16" t="s">
        <v>910</v>
      </c>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555</v>
      </c>
      <c r="D308" s="17" t="s">
        <v>556</v>
      </c>
      <c r="E308" s="17"/>
      <c r="F308" s="14">
        <v>222.55</v>
      </c>
      <c r="G308" s="14">
        <v>200.01</v>
      </c>
      <c r="H308" s="14">
        <v>177.47</v>
      </c>
      <c r="I308" s="14"/>
      <c r="J308" s="14">
        <v>234</v>
      </c>
      <c r="K308" s="14">
        <v>279.07</v>
      </c>
      <c r="L308" s="14">
        <v>352.01</v>
      </c>
      <c r="M308" s="54"/>
      <c r="N308" s="14">
        <v>77.607381197999999</v>
      </c>
      <c r="O308" s="31">
        <v>6.5532028172999999</v>
      </c>
      <c r="P308" s="31" t="s">
        <v>27</v>
      </c>
      <c r="Q308" s="17" t="s">
        <v>911</v>
      </c>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557</v>
      </c>
      <c r="D309" s="16" t="s">
        <v>558</v>
      </c>
      <c r="E309" s="16"/>
      <c r="F309" s="15">
        <v>67.209999999999994</v>
      </c>
      <c r="G309" s="15">
        <v>62.01</v>
      </c>
      <c r="H309" s="15">
        <v>56.82</v>
      </c>
      <c r="I309" s="14"/>
      <c r="J309" s="15">
        <v>68.17</v>
      </c>
      <c r="K309" s="15">
        <v>78.55</v>
      </c>
      <c r="L309" s="15">
        <v>95.35</v>
      </c>
      <c r="M309" s="54"/>
      <c r="N309" s="15">
        <v>89.564620958999996</v>
      </c>
      <c r="O309" s="15">
        <v>4.5282772326999998</v>
      </c>
      <c r="P309" s="15" t="s">
        <v>27</v>
      </c>
      <c r="Q309" s="16" t="s">
        <v>912</v>
      </c>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434</v>
      </c>
      <c r="D310" s="17" t="s">
        <v>435</v>
      </c>
      <c r="E310" s="17"/>
      <c r="F310" s="14">
        <v>76.739999999999995</v>
      </c>
      <c r="G310" s="14">
        <v>73.989999999999995</v>
      </c>
      <c r="H310" s="14">
        <v>71.25</v>
      </c>
      <c r="I310" s="14"/>
      <c r="J310" s="14">
        <v>77.98</v>
      </c>
      <c r="K310" s="14">
        <v>83.46</v>
      </c>
      <c r="L310" s="14">
        <v>92.34</v>
      </c>
      <c r="M310" s="54"/>
      <c r="N310" s="14">
        <v>65.590263071999999</v>
      </c>
      <c r="O310" s="31">
        <v>33.008806290999999</v>
      </c>
      <c r="P310" s="31" t="s">
        <v>27</v>
      </c>
      <c r="Q310" s="17" t="s">
        <v>913</v>
      </c>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436</v>
      </c>
      <c r="D311" s="16" t="s">
        <v>437</v>
      </c>
      <c r="E311" s="16"/>
      <c r="F311" s="15">
        <v>53.27</v>
      </c>
      <c r="G311" s="15">
        <v>51.75</v>
      </c>
      <c r="H311" s="15">
        <v>50.24</v>
      </c>
      <c r="I311" s="14"/>
      <c r="J311" s="15">
        <v>54.05</v>
      </c>
      <c r="K311" s="15">
        <v>57.07</v>
      </c>
      <c r="L311" s="15">
        <v>61.97</v>
      </c>
      <c r="M311" s="54"/>
      <c r="N311" s="15">
        <v>41.645579957000002</v>
      </c>
      <c r="O311" s="15">
        <v>10.777694449</v>
      </c>
      <c r="P311" s="15" t="s">
        <v>26</v>
      </c>
      <c r="Q311" s="16" t="s">
        <v>914</v>
      </c>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438</v>
      </c>
      <c r="D312" s="17" t="s">
        <v>439</v>
      </c>
      <c r="E312" s="17"/>
      <c r="F312" s="14">
        <v>125.14</v>
      </c>
      <c r="G312" s="14">
        <v>117.85</v>
      </c>
      <c r="H312" s="14">
        <v>110.57</v>
      </c>
      <c r="I312" s="14"/>
      <c r="J312" s="14">
        <v>131.37</v>
      </c>
      <c r="K312" s="14">
        <v>145.93</v>
      </c>
      <c r="L312" s="14">
        <v>169.5</v>
      </c>
      <c r="M312" s="54"/>
      <c r="N312" s="14">
        <v>49.732941173</v>
      </c>
      <c r="O312" s="31">
        <v>10.490862399999999</v>
      </c>
      <c r="P312" s="31" t="s">
        <v>27</v>
      </c>
      <c r="Q312" s="17" t="s">
        <v>915</v>
      </c>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916</v>
      </c>
      <c r="D313" s="16" t="s">
        <v>917</v>
      </c>
      <c r="E313" s="16"/>
      <c r="F313" s="15">
        <v>58.43</v>
      </c>
      <c r="G313" s="15">
        <v>54.66</v>
      </c>
      <c r="H313" s="15">
        <v>50.9</v>
      </c>
      <c r="I313" s="14"/>
      <c r="J313" s="15">
        <v>59.27</v>
      </c>
      <c r="K313" s="15">
        <v>66.790000000000006</v>
      </c>
      <c r="L313" s="15">
        <v>78.97</v>
      </c>
      <c r="M313" s="54"/>
      <c r="N313" s="15">
        <v>87.057294853000002</v>
      </c>
      <c r="O313" s="15">
        <v>3.5569297105</v>
      </c>
      <c r="P313" s="15" t="s">
        <v>27</v>
      </c>
      <c r="Q313" s="16" t="s">
        <v>918</v>
      </c>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440</v>
      </c>
      <c r="D314" s="17" t="s">
        <v>441</v>
      </c>
      <c r="E314" s="17"/>
      <c r="F314" s="14">
        <v>105.21</v>
      </c>
      <c r="G314" s="14">
        <v>93.73</v>
      </c>
      <c r="H314" s="14">
        <v>82.26</v>
      </c>
      <c r="I314" s="14"/>
      <c r="J314" s="14">
        <v>108.46</v>
      </c>
      <c r="K314" s="14">
        <v>131.4</v>
      </c>
      <c r="L314" s="14">
        <v>168.52</v>
      </c>
      <c r="M314" s="54"/>
      <c r="N314" s="14">
        <v>91.876968411999997</v>
      </c>
      <c r="O314" s="31">
        <v>5.7280677955000003</v>
      </c>
      <c r="P314" s="31" t="s">
        <v>27</v>
      </c>
      <c r="Q314" s="17" t="s">
        <v>919</v>
      </c>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559</v>
      </c>
      <c r="D315" s="16" t="s">
        <v>560</v>
      </c>
      <c r="E315" s="16"/>
      <c r="F315" s="15">
        <v>153.63</v>
      </c>
      <c r="G315" s="15">
        <v>144.12</v>
      </c>
      <c r="H315" s="15">
        <v>134.62</v>
      </c>
      <c r="I315" s="14"/>
      <c r="J315" s="15">
        <v>157.22</v>
      </c>
      <c r="K315" s="15">
        <v>176.22</v>
      </c>
      <c r="L315" s="15">
        <v>206.97</v>
      </c>
      <c r="M315" s="54"/>
      <c r="N315" s="15">
        <v>82.936140765999994</v>
      </c>
      <c r="O315" s="15">
        <v>1.2798464077</v>
      </c>
      <c r="P315" s="15" t="s">
        <v>27</v>
      </c>
      <c r="Q315" s="16" t="s">
        <v>920</v>
      </c>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505</v>
      </c>
      <c r="D316" s="17" t="s">
        <v>506</v>
      </c>
      <c r="E316" s="17"/>
      <c r="F316" s="14">
        <v>166.31</v>
      </c>
      <c r="G316" s="14">
        <v>154.78</v>
      </c>
      <c r="H316" s="14">
        <v>143.26</v>
      </c>
      <c r="I316" s="14"/>
      <c r="J316" s="14">
        <v>173.44</v>
      </c>
      <c r="K316" s="14">
        <v>196.48</v>
      </c>
      <c r="L316" s="14">
        <v>233.77</v>
      </c>
      <c r="M316" s="54"/>
      <c r="N316" s="14">
        <v>79.502805237000004</v>
      </c>
      <c r="O316" s="31">
        <v>8.0027184768000001</v>
      </c>
      <c r="P316" s="31" t="s">
        <v>27</v>
      </c>
      <c r="Q316" s="17" t="s">
        <v>921</v>
      </c>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527</v>
      </c>
      <c r="D317" s="16" t="s">
        <v>528</v>
      </c>
      <c r="E317" s="16"/>
      <c r="F317" s="15">
        <v>362.71</v>
      </c>
      <c r="G317" s="15">
        <v>336.38</v>
      </c>
      <c r="H317" s="15">
        <v>310.05</v>
      </c>
      <c r="I317" s="14"/>
      <c r="J317" s="15">
        <v>380</v>
      </c>
      <c r="K317" s="15">
        <v>432.65</v>
      </c>
      <c r="L317" s="15">
        <v>517.85</v>
      </c>
      <c r="M317" s="54"/>
      <c r="N317" s="15">
        <v>78.268726966000003</v>
      </c>
      <c r="O317" s="15">
        <v>1.6946015041</v>
      </c>
      <c r="P317" s="15" t="s">
        <v>27</v>
      </c>
      <c r="Q317" s="16" t="s">
        <v>922</v>
      </c>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442</v>
      </c>
      <c r="D318" s="17" t="s">
        <v>443</v>
      </c>
      <c r="E318" s="17"/>
      <c r="F318" s="14">
        <v>24.9</v>
      </c>
      <c r="G318" s="14">
        <v>22.11</v>
      </c>
      <c r="H318" s="14">
        <v>19.32</v>
      </c>
      <c r="I318" s="14"/>
      <c r="J318" s="14">
        <v>25.19</v>
      </c>
      <c r="K318" s="14">
        <v>30.76</v>
      </c>
      <c r="L318" s="14">
        <v>39.78</v>
      </c>
      <c r="M318" s="54"/>
      <c r="N318" s="14">
        <v>43.711535931</v>
      </c>
      <c r="O318" s="31">
        <v>2.9204429659000004</v>
      </c>
      <c r="P318" s="31" t="s">
        <v>26</v>
      </c>
      <c r="Q318" s="17" t="s">
        <v>923</v>
      </c>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590</v>
      </c>
      <c r="D319" s="16" t="s">
        <v>591</v>
      </c>
      <c r="E319" s="16"/>
      <c r="F319" s="15">
        <v>16.829999999999998</v>
      </c>
      <c r="G319" s="15">
        <v>16.36</v>
      </c>
      <c r="H319" s="15">
        <v>15.89</v>
      </c>
      <c r="I319" s="14"/>
      <c r="J319" s="15">
        <v>17.14</v>
      </c>
      <c r="K319" s="15">
        <v>18.07</v>
      </c>
      <c r="L319" s="15">
        <v>19.579999999999998</v>
      </c>
      <c r="M319" s="54"/>
      <c r="N319" s="15">
        <v>34.745835937000003</v>
      </c>
      <c r="O319" s="15">
        <v>3.6545140041000002</v>
      </c>
      <c r="P319" s="15" t="s">
        <v>26</v>
      </c>
      <c r="Q319" s="16" t="s">
        <v>924</v>
      </c>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925</v>
      </c>
      <c r="D320" s="17" t="s">
        <v>926</v>
      </c>
      <c r="E320" s="17"/>
      <c r="F320" s="14">
        <v>46.35</v>
      </c>
      <c r="G320" s="14">
        <v>44.05</v>
      </c>
      <c r="H320" s="14">
        <v>41.75</v>
      </c>
      <c r="I320" s="14"/>
      <c r="J320" s="14">
        <v>48</v>
      </c>
      <c r="K320" s="14">
        <v>52.59</v>
      </c>
      <c r="L320" s="14">
        <v>60.03</v>
      </c>
      <c r="M320" s="54"/>
      <c r="N320" s="14">
        <v>32.104615193000001</v>
      </c>
      <c r="O320" s="31">
        <v>1.0139097631</v>
      </c>
      <c r="P320" s="31" t="s">
        <v>26</v>
      </c>
      <c r="Q320" s="17" t="s">
        <v>927</v>
      </c>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444</v>
      </c>
      <c r="D321" s="16" t="s">
        <v>445</v>
      </c>
      <c r="E321" s="16"/>
      <c r="F321" s="15" t="s">
        <v>119</v>
      </c>
      <c r="G321" s="15" t="s">
        <v>119</v>
      </c>
      <c r="H321" s="15" t="s">
        <v>119</v>
      </c>
      <c r="I321" s="14"/>
      <c r="J321" s="15" t="s">
        <v>119</v>
      </c>
      <c r="K321" s="15" t="s">
        <v>119</v>
      </c>
      <c r="L321" s="15" t="s">
        <v>119</v>
      </c>
      <c r="M321" s="54"/>
      <c r="N321" s="15" t="s">
        <v>119</v>
      </c>
      <c r="O321" s="15" t="s">
        <v>119</v>
      </c>
      <c r="P321" s="15" t="s">
        <v>119</v>
      </c>
      <c r="Q321" s="16" t="s">
        <v>120</v>
      </c>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446</v>
      </c>
      <c r="D322" s="17" t="s">
        <v>447</v>
      </c>
      <c r="E322" s="17"/>
      <c r="F322" s="14">
        <v>20.98</v>
      </c>
      <c r="G322" s="14">
        <v>19.489999999999998</v>
      </c>
      <c r="H322" s="14">
        <v>18</v>
      </c>
      <c r="I322" s="14"/>
      <c r="J322" s="14">
        <v>21.73</v>
      </c>
      <c r="K322" s="14">
        <v>24.7</v>
      </c>
      <c r="L322" s="14">
        <v>29.51</v>
      </c>
      <c r="M322" s="54"/>
      <c r="N322" s="14">
        <v>78.417320678999999</v>
      </c>
      <c r="O322" s="31">
        <v>25.430173148999998</v>
      </c>
      <c r="P322" s="31" t="s">
        <v>27</v>
      </c>
      <c r="Q322" s="17" t="s">
        <v>928</v>
      </c>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448</v>
      </c>
      <c r="D323" s="16" t="s">
        <v>449</v>
      </c>
      <c r="E323" s="16"/>
      <c r="F323" s="15">
        <v>21.5</v>
      </c>
      <c r="G323" s="15">
        <v>20.51</v>
      </c>
      <c r="H323" s="15">
        <v>19.52</v>
      </c>
      <c r="I323" s="14"/>
      <c r="J323" s="15">
        <v>22.6</v>
      </c>
      <c r="K323" s="15">
        <v>24.57</v>
      </c>
      <c r="L323" s="15">
        <v>27.77</v>
      </c>
      <c r="M323" s="54"/>
      <c r="N323" s="15">
        <v>50.404127680000002</v>
      </c>
      <c r="O323" s="15">
        <v>14.775047151000001</v>
      </c>
      <c r="P323" s="15" t="s">
        <v>27</v>
      </c>
      <c r="Q323" s="16" t="s">
        <v>929</v>
      </c>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450</v>
      </c>
      <c r="D324" s="17" t="s">
        <v>451</v>
      </c>
      <c r="E324" s="17"/>
      <c r="F324" s="14">
        <v>21.1</v>
      </c>
      <c r="G324" s="14">
        <v>19.8</v>
      </c>
      <c r="H324" s="14">
        <v>18.510000000000002</v>
      </c>
      <c r="I324" s="14"/>
      <c r="J324" s="14">
        <v>21.37</v>
      </c>
      <c r="K324" s="14">
        <v>23.95</v>
      </c>
      <c r="L324" s="14">
        <v>28.13</v>
      </c>
      <c r="M324" s="54"/>
      <c r="N324" s="14">
        <v>28.573494425</v>
      </c>
      <c r="O324" s="31">
        <v>28.862537075999999</v>
      </c>
      <c r="P324" s="31" t="s">
        <v>26</v>
      </c>
      <c r="Q324" s="17" t="s">
        <v>930</v>
      </c>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452</v>
      </c>
      <c r="D325" s="16" t="s">
        <v>453</v>
      </c>
      <c r="E325" s="16"/>
      <c r="F325" s="15">
        <v>48.92</v>
      </c>
      <c r="G325" s="15">
        <v>45.83</v>
      </c>
      <c r="H325" s="15">
        <v>42.74</v>
      </c>
      <c r="I325" s="14"/>
      <c r="J325" s="15">
        <v>49.45</v>
      </c>
      <c r="K325" s="15">
        <v>55.63</v>
      </c>
      <c r="L325" s="15">
        <v>65.63</v>
      </c>
      <c r="M325" s="54"/>
      <c r="N325" s="15">
        <v>34.584851993999997</v>
      </c>
      <c r="O325" s="15">
        <v>7.9912033055</v>
      </c>
      <c r="P325" s="15" t="s">
        <v>26</v>
      </c>
      <c r="Q325" s="16" t="s">
        <v>931</v>
      </c>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561</v>
      </c>
      <c r="D326" s="17" t="s">
        <v>562</v>
      </c>
      <c r="E326" s="17"/>
      <c r="F326" s="14">
        <v>59.89</v>
      </c>
      <c r="G326" s="14">
        <v>53.51</v>
      </c>
      <c r="H326" s="14">
        <v>47.14</v>
      </c>
      <c r="I326" s="14"/>
      <c r="J326" s="14">
        <v>75.28</v>
      </c>
      <c r="K326" s="14">
        <v>88.02</v>
      </c>
      <c r="L326" s="14">
        <v>108.64</v>
      </c>
      <c r="M326" s="54"/>
      <c r="N326" s="14">
        <v>65.569619707000001</v>
      </c>
      <c r="O326" s="31">
        <v>5.2207226082</v>
      </c>
      <c r="P326" s="31" t="s">
        <v>27</v>
      </c>
      <c r="Q326" s="17" t="s">
        <v>932</v>
      </c>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592</v>
      </c>
      <c r="D327" s="16" t="s">
        <v>593</v>
      </c>
      <c r="E327" s="16"/>
      <c r="F327" s="15">
        <v>30.33</v>
      </c>
      <c r="G327" s="15">
        <v>28.51</v>
      </c>
      <c r="H327" s="15">
        <v>26.7</v>
      </c>
      <c r="I327" s="14"/>
      <c r="J327" s="15">
        <v>31.95</v>
      </c>
      <c r="K327" s="15">
        <v>35.57</v>
      </c>
      <c r="L327" s="15">
        <v>41.44</v>
      </c>
      <c r="M327" s="54"/>
      <c r="N327" s="15">
        <v>53.854313826999999</v>
      </c>
      <c r="O327" s="15">
        <v>2.737713045</v>
      </c>
      <c r="P327" s="15" t="s">
        <v>27</v>
      </c>
      <c r="Q327" s="16" t="s">
        <v>933</v>
      </c>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934</v>
      </c>
      <c r="D328" s="17" t="s">
        <v>935</v>
      </c>
      <c r="E328" s="17"/>
      <c r="F328" s="14">
        <v>140.63999999999999</v>
      </c>
      <c r="G328" s="14">
        <v>121.65</v>
      </c>
      <c r="H328" s="14">
        <v>102.66</v>
      </c>
      <c r="I328" s="14"/>
      <c r="J328" s="14">
        <v>143.91999999999999</v>
      </c>
      <c r="K328" s="14">
        <v>181.89</v>
      </c>
      <c r="L328" s="14">
        <v>243.34</v>
      </c>
      <c r="M328" s="54"/>
      <c r="N328" s="14">
        <v>28.958438546</v>
      </c>
      <c r="O328" s="31">
        <v>1.4574308496000001</v>
      </c>
      <c r="P328" s="31" t="s">
        <v>26</v>
      </c>
      <c r="Q328" s="17" t="s">
        <v>936</v>
      </c>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446</v>
      </c>
      <c r="D329" s="16" t="s">
        <v>447</v>
      </c>
      <c r="E329" s="16"/>
      <c r="F329" s="15">
        <v>20.98</v>
      </c>
      <c r="G329" s="15">
        <v>19.489999999999998</v>
      </c>
      <c r="H329" s="15">
        <v>18</v>
      </c>
      <c r="I329" s="14"/>
      <c r="J329" s="15">
        <v>21.73</v>
      </c>
      <c r="K329" s="15">
        <v>24.7</v>
      </c>
      <c r="L329" s="15">
        <v>29.51</v>
      </c>
      <c r="M329" s="54"/>
      <c r="N329" s="15">
        <v>83.690752407999994</v>
      </c>
      <c r="O329" s="15">
        <v>22.980338088</v>
      </c>
      <c r="P329" s="15" t="s">
        <v>27</v>
      </c>
      <c r="Q329" s="16" t="s">
        <v>928</v>
      </c>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448</v>
      </c>
      <c r="D330" s="17" t="s">
        <v>449</v>
      </c>
      <c r="E330" s="17"/>
      <c r="F330" s="14">
        <v>21.5</v>
      </c>
      <c r="G330" s="14">
        <v>20.51</v>
      </c>
      <c r="H330" s="14">
        <v>19.52</v>
      </c>
      <c r="I330" s="14"/>
      <c r="J330" s="14">
        <v>22.6</v>
      </c>
      <c r="K330" s="14">
        <v>24.57</v>
      </c>
      <c r="L330" s="14">
        <v>27.77</v>
      </c>
      <c r="M330" s="54"/>
      <c r="N330" s="14">
        <v>48.958710181000001</v>
      </c>
      <c r="O330" s="31">
        <v>14.325820464</v>
      </c>
      <c r="P330" s="31" t="s">
        <v>27</v>
      </c>
      <c r="Q330" s="17" t="s">
        <v>929</v>
      </c>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450</v>
      </c>
      <c r="D331" s="16" t="s">
        <v>451</v>
      </c>
      <c r="E331" s="16"/>
      <c r="F331" s="15">
        <v>21.1</v>
      </c>
      <c r="G331" s="15">
        <v>19.8</v>
      </c>
      <c r="H331" s="15">
        <v>18.510000000000002</v>
      </c>
      <c r="I331" s="14"/>
      <c r="J331" s="15">
        <v>21.37</v>
      </c>
      <c r="K331" s="15">
        <v>23.95</v>
      </c>
      <c r="L331" s="15">
        <v>28.13</v>
      </c>
      <c r="M331" s="54"/>
      <c r="N331" s="15">
        <v>31.170116019999998</v>
      </c>
      <c r="O331" s="15">
        <v>29.241314395</v>
      </c>
      <c r="P331" s="15" t="s">
        <v>26</v>
      </c>
      <c r="Q331" s="16" t="s">
        <v>930</v>
      </c>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452</v>
      </c>
      <c r="D332" s="17" t="s">
        <v>453</v>
      </c>
      <c r="E332" s="17"/>
      <c r="F332" s="14">
        <v>48.92</v>
      </c>
      <c r="G332" s="14">
        <v>45.83</v>
      </c>
      <c r="H332" s="14">
        <v>42.74</v>
      </c>
      <c r="I332" s="14"/>
      <c r="J332" s="14">
        <v>49.45</v>
      </c>
      <c r="K332" s="14">
        <v>55.63</v>
      </c>
      <c r="L332" s="14">
        <v>65.63</v>
      </c>
      <c r="M332" s="54"/>
      <c r="N332" s="14">
        <v>41.121876145000002</v>
      </c>
      <c r="O332" s="31">
        <v>8.2708651295000006</v>
      </c>
      <c r="P332" s="31" t="s">
        <v>26</v>
      </c>
      <c r="Q332" s="17" t="s">
        <v>931</v>
      </c>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561</v>
      </c>
      <c r="D333" s="16" t="s">
        <v>562</v>
      </c>
      <c r="E333" s="16"/>
      <c r="F333" s="15">
        <v>59.89</v>
      </c>
      <c r="G333" s="15">
        <v>53.51</v>
      </c>
      <c r="H333" s="15">
        <v>47.14</v>
      </c>
      <c r="I333" s="14"/>
      <c r="J333" s="15">
        <v>75.28</v>
      </c>
      <c r="K333" s="15">
        <v>88.02</v>
      </c>
      <c r="L333" s="15">
        <v>108.64</v>
      </c>
      <c r="M333" s="54"/>
      <c r="N333" s="15">
        <v>69.345734448000002</v>
      </c>
      <c r="O333" s="15">
        <v>5.3895311490000006</v>
      </c>
      <c r="P333" s="15" t="s">
        <v>27</v>
      </c>
      <c r="Q333" s="16" t="s">
        <v>932</v>
      </c>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592</v>
      </c>
      <c r="D334" s="17" t="s">
        <v>593</v>
      </c>
      <c r="E334" s="17"/>
      <c r="F334" s="14">
        <v>30.33</v>
      </c>
      <c r="G334" s="14">
        <v>28.51</v>
      </c>
      <c r="H334" s="14">
        <v>26.7</v>
      </c>
      <c r="I334" s="14"/>
      <c r="J334" s="14">
        <v>31.95</v>
      </c>
      <c r="K334" s="14">
        <v>35.57</v>
      </c>
      <c r="L334" s="14">
        <v>41.44</v>
      </c>
      <c r="M334" s="54"/>
      <c r="N334" s="14">
        <v>51.703898801999998</v>
      </c>
      <c r="O334" s="31">
        <v>2.7800233970999999</v>
      </c>
      <c r="P334" s="31" t="s">
        <v>27</v>
      </c>
      <c r="Q334" s="17" t="s">
        <v>933</v>
      </c>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561</v>
      </c>
      <c r="D335" s="16" t="s">
        <v>562</v>
      </c>
      <c r="E335" s="16"/>
      <c r="F335" s="15">
        <v>59.89</v>
      </c>
      <c r="G335" s="15">
        <v>53.51</v>
      </c>
      <c r="H335" s="15">
        <v>47.14</v>
      </c>
      <c r="I335" s="14"/>
      <c r="J335" s="15">
        <v>75.28</v>
      </c>
      <c r="K335" s="15">
        <v>88.02</v>
      </c>
      <c r="L335" s="15">
        <v>108.64</v>
      </c>
      <c r="M335" s="54"/>
      <c r="N335" s="15">
        <v>64.254242891999994</v>
      </c>
      <c r="O335" s="15">
        <v>5.5667335905000002</v>
      </c>
      <c r="P335" s="15" t="s">
        <v>27</v>
      </c>
      <c r="Q335" s="16" t="s">
        <v>932</v>
      </c>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592</v>
      </c>
      <c r="D336" s="17" t="s">
        <v>593</v>
      </c>
      <c r="E336" s="17"/>
      <c r="F336" s="14">
        <v>30.33</v>
      </c>
      <c r="G336" s="14">
        <v>28.51</v>
      </c>
      <c r="H336" s="14">
        <v>26.7</v>
      </c>
      <c r="I336" s="14"/>
      <c r="J336" s="14">
        <v>31.95</v>
      </c>
      <c r="K336" s="14">
        <v>35.57</v>
      </c>
      <c r="L336" s="14">
        <v>41.44</v>
      </c>
      <c r="M336" s="54"/>
      <c r="N336" s="14">
        <v>52.803941244000001</v>
      </c>
      <c r="O336" s="31">
        <v>2.7673720884999997</v>
      </c>
      <c r="P336" s="31" t="s">
        <v>27</v>
      </c>
      <c r="Q336" s="17" t="s">
        <v>933</v>
      </c>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4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f>_xlfn.XLOOKUP($E5,Tendencias!$D$17:$D$352,Tendencias!$R$17:$R$352)</f>
        <v>0</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Alex Carvalho</cp:lastModifiedBy>
  <cp:lastPrinted>2026-10-05T23:54:15Z</cp:lastPrinted>
  <dcterms:created xsi:type="dcterms:W3CDTF">2020-05-21T15:06:06Z</dcterms:created>
  <dcterms:modified xsi:type="dcterms:W3CDTF">2026-10-08T00:24:39Z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