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MODELOS GIBA\"/>
    </mc:Choice>
  </mc:AlternateContent>
  <xr:revisionPtr revIDLastSave="0" documentId="8_{8049C98B-3ACB-4CA2-A74F-DB38D94EC46B}" xr6:coauthVersionLast="47" xr6:coauthVersionMax="47" xr10:uidLastSave="{00000000-0000-0000-0000-000000000000}"/>
  <bookViews>
    <workbookView xWindow="-120" yWindow="-120" windowWidth="51840" windowHeight="2112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<sst xmlns="http://schemas.openxmlformats.org/spreadsheetml/2006/main" count="1346" uniqueCount="955">
  <si>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</si>
  <si>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</si>
  <si>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</si>
  <si>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</si>
  <si>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</si>
  <si>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</si>
  <si>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</si>
  <si>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</si>
  <si>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</si>
  <si>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</si>
  <si>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</si>
  <si>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</si>
  <si>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</si>
  <si>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</si>
  <si>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</si>
  <si>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</si>
  <si>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</si>
  <si>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</si>
  <si>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</si>
  <si>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</si>
  <si>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</si>
  <si>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</si>
  <si>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</si>
  <si>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</si>
  <si>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</si>
  <si>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</si>
  <si>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</si>
  <si>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</si>
  <si>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</si>
  <si>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</si>
  <si>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</si>
  <si>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</si>
  <si>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</si>
  <si>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</si>
  <si>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</si>
  <si>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</si>
  <si>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</si>
  <si>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</si>
  <si>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</si>
  <si>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</si>
  <si>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</si>
  <si>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</si>
  <si>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</si>
  <si>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</si>
  <si>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</si>
  <si>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</si>
  <si>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</si>
  <si>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</si>
  <si>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</si>
  <si>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</si>
  <si>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</si>
  <si>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</si>
  <si>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</si>
  <si>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</si>
  <si>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</si>
  <si>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</si>
  <si>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</si>
  <si>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</si>
  <si>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</si>
  <si>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</si>
  <si>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</si>
  <si>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</si>
  <si>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</si>
  <si>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</si>
  <si>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</si>
  <si>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</si>
  <si>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</si>
  <si>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</si>
  <si>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</si>
  <si>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</si>
  <si>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</si>
  <si>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</si>
  <si>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</si>
  <si>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</si>
  <si>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</si>
  <si>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</si>
  <si>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</si>
  <si>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</si>
  <si>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</si>
  <si>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</si>
  <si>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</si>
  <si>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</si>
  <si>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</si>
  <si>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</si>
  <si>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</si>
  <si>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</si>
  <si>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</si>
  <si>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</si>
  <si>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</si>
  <si>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</si>
  <si>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</si>
  <si>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</si>
  <si>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</si>
  <si>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</si>
  <si>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</si>
  <si>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</si>
  <si>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</si>
  <si>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</si>
  <si>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</si>
  <si>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</si>
  <si>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</si>
  <si>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</si>
  <si>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</si>
  <si>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</si>
  <si>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</si>
  <si>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</si>
  <si>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</si>
  <si>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</si>
  <si>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</si>
  <si>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</si>
  <si>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</si>
  <si>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</si>
  <si>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</si>
  <si>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</si>
  <si>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</si>
  <si>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</si>
  <si>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</si>
  <si>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</si>
  <si>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</si>
  <si>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</si>
  <si>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</si>
  <si>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</si>
  <si>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</si>
  <si>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</si>
  <si>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</si>
  <si>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</si>
  <si>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</si>
  <si>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</si>
  <si>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</si>
  <si>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</si>
  <si>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</si>
  <si>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</si>
  <si>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</si>
  <si>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</si>
  <si>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</si>
  <si>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</si>
  <si>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</si>
  <si>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</si>
  <si>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</si>
  <si>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</si>
  <si>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</si>
  <si>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</si>
  <si>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</si>
  <si>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</si>
  <si>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</si>
  <si>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</si>
  <si>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</si>
  <si>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</si>
  <si>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</si>
  <si>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</si>
  <si>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</si>
  <si>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</si>
  <si>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</si>
  <si>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</si>
  <si>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</si>
  <si>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</si>
  <si>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</si>
  <si>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</si>
  <si>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</si>
  <si>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</si>
  <si>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</si>
  <si>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</si>
  <si>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</si>
  <si>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</si>
  <si>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</si>
  <si>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</si>
  <si>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</si>
  <si>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</si>
  <si>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</si>
  <si>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</si>
  <si>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</si>
  <si>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</si>
  <si>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</si>
  <si>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</si>
  <si>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</si>
  <si>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</si>
  <si>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</si>
  <si>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</si>
  <si>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</si>
  <si>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</si>
  <si>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</si>
  <si>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</si>
  <si>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</si>
  <si>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</si>
  <si>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</si>
  <si>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</si>
  <si>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</si>
  <si>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</si>
  <si>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</si>
  <si>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</si>
  <si>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</si>
  <si>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</si>
  <si>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</si>
  <si>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</si>
  <si>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</si>
  <si>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</si>
  <si>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</si>
  <si>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</si>
  <si>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</si>
  <si>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</si>
  <si>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</si>
  <si>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</si>
  <si>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</si>
  <si>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</si>
  <si>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</si>
  <si>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</si>
  <si>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</si>
  <si>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</si>
  <si>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</si>
  <si>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</si>
  <si>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</si>
  <si>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</si>
  <si>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</si>
  <si>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</si>
  <si>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</si>
  <si>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</si>
  <si>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</si>
  <si>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</si>
  <si>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</si>
  <si>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</si>
  <si>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</si>
  <si>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</si>
  <si>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</si>
  <si>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</si>
  <si>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</si>
  <si>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</si>
  <si>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</si>
  <si>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</si>
  <si>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</si>
  <si>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</si>
  <si>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</si>
  <si>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</si>
  <si>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</si>
  <si>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</si>
  <si>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</si>
  <si>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</si>
  <si>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</si>
  <si>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</si>
  <si>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</si>
  <si>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</si>
  <si>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</si>
  <si>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</si>
  <si>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</si>
  <si>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</si>
  <si>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</si>
  <si>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</si>
  <si>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</si>
  <si>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</si>
  <si>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</si>
  <si>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</si>
  <si>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</si>
  <si>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</si>
  <si>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</si>
  <si>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</si>
  <si>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</si>
  <si>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</si>
  <si>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</si>
  <si>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</si>
  <si>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</si>
  <si>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</si>
  <si>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</si>
  <si>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</si>
  <si>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</si>
  <si>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</si>
  <si>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</si>
  <si>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</si>
  <si>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</si>
  <si>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</si>
  <si>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</si>
  <si>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</si>
  <si>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</si>
  <si>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</si>
  <si>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</si>
  <si>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</si>
  <si>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</si>
  <si>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</si>
  <si>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</si>
  <si>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</si>
  <si>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</si>
  <si>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</si>
  <si>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</si>
  <si>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</si>
  <si>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</si>
  <si>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</si>
  <si>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</si>
  <si>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</si>
  <si>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</si>
  <si>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</si>
  <si>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</si>
  <si>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</si>
  <si>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</si>
  <si>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</si>
  <si>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</si>
  <si>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</si>
  <si>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</si>
  <si>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</si>
  <si>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</si>
  <si>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</si>
  <si>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ORVR3</t>
  </si>
  <si>
    <t>PCAR3</t>
  </si>
  <si>
    <t>Pague Menos</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</si>
  <si>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</si>
  <si>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</si>
  <si>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</si>
  <si>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</si>
  <si>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</si>
  <si>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</si>
  <si>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</si>
  <si>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</si>
  <si>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</si>
  <si>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</si>
  <si>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</si>
  <si>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</si>
  <si>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</si>
  <si>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</si>
  <si>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</si>
  <si>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</si>
  <si>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</si>
  <si>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</si>
  <si>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</si>
  <si>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</si>
  <si>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</si>
  <si>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</si>
  <si>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</si>
  <si>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</si>
  <si>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</si>
  <si>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</si>
  <si>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</si>
  <si>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</si>
  <si>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</si>
  <si>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</si>
  <si>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</si>
  <si>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</si>
  <si>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</si>
  <si>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</si>
  <si>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</si>
  <si>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</si>
  <si>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</si>
  <si>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</si>
  <si>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</si>
  <si>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</si>
  <si>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</si>
  <si>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</si>
  <si>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</si>
  <si>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</si>
  <si>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</si>
  <si>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</si>
  <si>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</si>
  <si>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</si>
  <si>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</si>
  <si>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</si>
  <si>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</si>
  <si>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</si>
  <si>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</si>
  <si>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</si>
  <si>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</si>
  <si>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</si>
  <si>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</si>
  <si>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</si>
  <si>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</si>
  <si>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</si>
  <si>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</si>
  <si>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</si>
  <si>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</si>
  <si>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</si>
  <si>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</si>
  <si>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</si>
  <si>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</si>
  <si>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</si>
  <si>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</si>
  <si>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</si>
  <si>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</si>
  <si>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</si>
  <si>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</si>
  <si>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</si>
  <si>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</si>
  <si>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</si>
  <si>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</si>
  <si>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</si>
  <si>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</si>
  <si>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</si>
  <si>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</si>
  <si>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</si>
  <si>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</si>
  <si>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</si>
  <si>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</si>
  <si>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</si>
  <si>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</si>
  <si>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</si>
  <si>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</si>
  <si>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</si>
  <si>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</si>
  <si>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</si>
  <si>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</si>
  <si>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</si>
  <si>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</si>
  <si>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</si>
  <si>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</si>
  <si>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</si>
  <si>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</si>
  <si>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</si>
  <si>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</si>
  <si>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</si>
  <si>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</si>
  <si>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</si>
  <si>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</si>
  <si>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</si>
  <si>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</si>
  <si>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</si>
  <si>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</si>
  <si>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</si>
  <si>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</si>
  <si>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</si>
  <si>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</si>
  <si>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Eth</t>
  </si>
  <si>
    <t>ETHE11</t>
  </si>
  <si>
    <t>Hashdex Nci</t>
  </si>
  <si>
    <t>HASH11</t>
  </si>
  <si>
    <t>Investo Wrld</t>
  </si>
  <si>
    <t>WRLD11</t>
  </si>
  <si>
    <t>Investoutil</t>
  </si>
  <si>
    <t>UTLL11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</si>
  <si>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</si>
  <si>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</si>
  <si>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</si>
  <si>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</si>
  <si>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</si>
  <si>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</si>
  <si>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</si>
  <si>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</si>
  <si>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</si>
  <si>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</si>
  <si>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</si>
  <si>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</si>
  <si>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</si>
  <si>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</si>
  <si>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</si>
  <si>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</si>
  <si>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</si>
  <si>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</si>
  <si>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</si>
  <si>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</si>
  <si>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</si>
  <si>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</si>
  <si>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</si>
  <si>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</si>
  <si>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</si>
  <si>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</si>
  <si>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</si>
  <si>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</si>
  <si>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</si>
  <si>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</si>
  <si>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</si>
  <si>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</si>
  <si>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LJQQ3</t>
  </si>
  <si>
    <t>BB Etf Dolar</t>
  </si>
  <si>
    <t>DOLA11</t>
  </si>
  <si>
    <t>Paranapanema</t>
  </si>
  <si>
    <t>PMAM3</t>
  </si>
  <si>
    <t>ITSA3</t>
  </si>
  <si>
    <t>Petrorecsa</t>
  </si>
  <si>
    <t>Asml Holding Nv</t>
  </si>
  <si>
    <t>ASML34</t>
  </si>
  <si>
    <t>Crowdstrike Hldg Inc</t>
  </si>
  <si>
    <t>C2RW34</t>
  </si>
  <si>
    <t>Fortinet, Inc</t>
  </si>
  <si>
    <t>F1TN34</t>
  </si>
  <si>
    <t>Palo Alto Networks, Inc</t>
  </si>
  <si>
    <t>P2AN34</t>
  </si>
  <si>
    <t>Porto Seguro</t>
  </si>
  <si>
    <t>Cruzeiro Edu</t>
  </si>
  <si>
    <t>CSED3</t>
  </si>
  <si>
    <t>Petzcobasi</t>
  </si>
  <si>
    <t>Coca Cola Co</t>
  </si>
  <si>
    <t>COCA34</t>
  </si>
  <si>
    <t>Mitre Realty</t>
  </si>
  <si>
    <t>MTRE3</t>
  </si>
  <si>
    <t>Investo Chip</t>
  </si>
  <si>
    <t>CHIP11</t>
  </si>
  <si>
    <t>Azul</t>
  </si>
  <si>
    <t>AZUL3</t>
  </si>
  <si>
    <t>RENT4</t>
  </si>
  <si>
    <t>SANB4</t>
  </si>
  <si>
    <t>iShares Bitcoin Trust</t>
  </si>
  <si>
    <t>IBIT39</t>
  </si>
  <si>
    <t>CMIG3</t>
  </si>
  <si>
    <t>Positivo Tec</t>
  </si>
  <si>
    <t>POSI3</t>
  </si>
  <si>
    <t>Etf BV Coin</t>
  </si>
  <si>
    <t>COIN11</t>
  </si>
  <si>
    <t>Cloudflare, Inc</t>
  </si>
  <si>
    <t>N2ET34</t>
  </si>
  <si>
    <t>KLBN3</t>
  </si>
  <si>
    <t>Quero-Quero</t>
  </si>
  <si>
    <t>BB Etf Ibov</t>
  </si>
  <si>
    <t>BBOV11</t>
  </si>
  <si>
    <t>Eucatex</t>
  </si>
  <si>
    <t>EUCA4</t>
  </si>
  <si>
    <t>Hbr Realty</t>
  </si>
  <si>
    <t>HBRE3</t>
  </si>
  <si>
    <t>Melnick</t>
  </si>
  <si>
    <t>MELK3</t>
  </si>
  <si>
    <t>Pine</t>
  </si>
  <si>
    <t>Western Digital Corp</t>
  </si>
  <si>
    <t>W1DC34</t>
  </si>
  <si>
    <t>Pactual Ibov</t>
  </si>
  <si>
    <t>IBOB11</t>
  </si>
  <si>
    <t>Petrorio</t>
  </si>
  <si>
    <t>Qualcomm Inc</t>
  </si>
  <si>
    <t>QCOM34</t>
  </si>
  <si>
    <t>Romi</t>
  </si>
  <si>
    <t>ROMI3</t>
  </si>
  <si>
    <t>SAPR3</t>
  </si>
  <si>
    <t>The Goldman Sachs Group, Inc</t>
  </si>
  <si>
    <t>GSGI34</t>
  </si>
  <si>
    <t>Uber Technologies, Inc</t>
  </si>
  <si>
    <t>U1BE34</t>
  </si>
  <si>
    <t>Zscaler, Inc</t>
  </si>
  <si>
    <t>Z2SC34</t>
  </si>
  <si>
    <t>BTG Sphedge</t>
  </si>
  <si>
    <t>SPBZ11</t>
  </si>
  <si>
    <t>Btgteva Auvp</t>
  </si>
  <si>
    <t>AUVP11</t>
  </si>
  <si>
    <t>Investogps&amp;P</t>
  </si>
  <si>
    <t>GPUS11</t>
  </si>
  <si>
    <t>iShares MSCI South Korea Capped ETF</t>
  </si>
  <si>
    <t>BEWY39</t>
  </si>
  <si>
    <t>Pibb Ind Brasil 50</t>
  </si>
  <si>
    <t>PIBB11</t>
  </si>
  <si>
    <t>Allied</t>
  </si>
  <si>
    <t>ALLD3</t>
  </si>
  <si>
    <t>Bank Of America Corp</t>
  </si>
  <si>
    <t>BOAC34</t>
  </si>
  <si>
    <t>Citigroup Inc</t>
  </si>
  <si>
    <t>CTGP34</t>
  </si>
  <si>
    <t>Coinbase Global, Inc</t>
  </si>
  <si>
    <t>C2OI34</t>
  </si>
  <si>
    <t>Helbor</t>
  </si>
  <si>
    <t>HBOR3</t>
  </si>
  <si>
    <t>Mater Dei</t>
  </si>
  <si>
    <t>MATD3</t>
  </si>
  <si>
    <t>Nike, Inc</t>
  </si>
  <si>
    <t>NIKE34</t>
  </si>
  <si>
    <t>Planoeplano</t>
  </si>
  <si>
    <t>SANB3</t>
  </si>
  <si>
    <t>Syn Prop Tec</t>
  </si>
  <si>
    <t>SYNE3</t>
  </si>
  <si>
    <t>Trisul</t>
  </si>
  <si>
    <t>TRIS3</t>
  </si>
  <si>
    <t>Walmart Inc</t>
  </si>
  <si>
    <t>WALM34</t>
  </si>
  <si>
    <t>Etf BV Xbci</t>
  </si>
  <si>
    <t>XBCI11</t>
  </si>
  <si>
    <t>Investovwra</t>
  </si>
  <si>
    <t>VWRA11</t>
  </si>
  <si>
    <t>iShares 20 Year Treasury</t>
  </si>
  <si>
    <t>BTLT39</t>
  </si>
  <si>
    <t>It Now Divd</t>
  </si>
  <si>
    <t>DIVD11</t>
  </si>
  <si>
    <t>It Now Ifnc Fundo de Indice</t>
  </si>
  <si>
    <t>FIND11</t>
  </si>
  <si>
    <t>It Now Small</t>
  </si>
  <si>
    <t>SMAC11</t>
  </si>
  <si>
    <t>Nuibovlowvol</t>
  </si>
  <si>
    <t>LVOL11</t>
  </si>
  <si>
    <t>Trend SP Brl</t>
  </si>
  <si>
    <t>SPXH11</t>
  </si>
  <si>
    <t>Applied Materials Inc</t>
  </si>
  <si>
    <t>A1MT34</t>
  </si>
  <si>
    <t>Automob</t>
  </si>
  <si>
    <t>AMOB3</t>
  </si>
  <si>
    <t>BRAP3</t>
  </si>
  <si>
    <t>Caterpillar Inc</t>
  </si>
  <si>
    <t>CATP34</t>
  </si>
  <si>
    <t>Gafisa</t>
  </si>
  <si>
    <t>GFSA3</t>
  </si>
  <si>
    <t>Mercantil</t>
  </si>
  <si>
    <t>BMEB4</t>
  </si>
  <si>
    <t>Seagate Technology Holdings Plc</t>
  </si>
  <si>
    <t>S1TX34</t>
  </si>
  <si>
    <t>Sk Hynix Inc.</t>
  </si>
  <si>
    <t>SKHY34</t>
  </si>
  <si>
    <t>TAEE3</t>
  </si>
  <si>
    <t>Etf Brad Bov</t>
  </si>
  <si>
    <t>BOVB11</t>
  </si>
  <si>
    <t>Etf BV Spyi</t>
  </si>
  <si>
    <t>SPYI11</t>
  </si>
  <si>
    <t>Investo Hodl</t>
  </si>
  <si>
    <t>HODL11</t>
  </si>
  <si>
    <t>iShares Semiconductor ETF</t>
  </si>
  <si>
    <t>BSOX39</t>
  </si>
  <si>
    <t>Nu Ibov Div</t>
  </si>
  <si>
    <t>NSDV11</t>
  </si>
  <si>
    <t>Nu Rend Ibov</t>
  </si>
  <si>
    <t>NDIV11</t>
  </si>
  <si>
    <t>Azt Energia</t>
  </si>
  <si>
    <t>Mcdonald’S Corp</t>
  </si>
  <si>
    <t>Novo Nordisk A S</t>
  </si>
  <si>
    <t>Pagseguro Digital Ltd.</t>
  </si>
  <si>
    <t>Palantir Technologies Inc</t>
  </si>
  <si>
    <t>Profarma</t>
  </si>
  <si>
    <t>Visa Inc</t>
  </si>
  <si>
    <t>BTG Div Real</t>
  </si>
  <si>
    <t>Ishares Ibrx Indice Brasil</t>
  </si>
  <si>
    <t>iShares MSCI Acwi (All Country World Index)</t>
  </si>
  <si>
    <t>AZEV4</t>
  </si>
  <si>
    <t>AZTE3</t>
  </si>
  <si>
    <t>MCDC34</t>
  </si>
  <si>
    <t>N1VO34</t>
  </si>
  <si>
    <t>PCAR3 está em tendência de alta no curto prazo e acima de 3,49 projetaria de 4,78 a 6,87. Tem suportes em 3,16 e 2,51. O padrão de volume favorece a alta.</t>
  </si>
  <si>
    <t>PAGS34</t>
  </si>
  <si>
    <t>PFRM3</t>
  </si>
  <si>
    <t>SHUL4 está em tendência de alta no curto prazo e acima de 4,99 projetaria de 5,54 a 6,44. Tem suportes em 4,76 e 4,48. O padrão de volume favorece a alta. O IFR sobrecomprado alerta realizações se perder 4,76.</t>
  </si>
  <si>
    <t>VISA34</t>
  </si>
  <si>
    <t>DOLB11</t>
  </si>
  <si>
    <t>BRAX11</t>
  </si>
  <si>
    <t>BACW39</t>
  </si>
  <si>
    <t>Trd Spx Usd Ci</t>
  </si>
  <si>
    <t>SPXU11</t>
  </si>
  <si>
    <t>Trend Acwi</t>
  </si>
  <si>
    <t>ACWI11</t>
  </si>
  <si>
    <t>Trend Us Tec</t>
  </si>
  <si>
    <t>UTEC11</t>
  </si>
  <si>
    <t>TTEN3 está em tendência de alta no curto prazo e acima de 15,91 projetaria de 19,8 a 26,1. Tem suportes em 11,45 e 9,5. O padrão de volume favorece a alta. O IFR sobrecomprado alerta realizações se perder 11,45.</t>
  </si>
  <si>
    <t>ABCB4 está em tendência de alta no curto prazo e acima de 29,2 projetaria de 33,58 a 40,67. Tem suportes em 28,12 e 25,92. O padrão de volume favorece a alta. O IFR sobrecomprado alerta realizações se perder 28,12.</t>
  </si>
  <si>
    <t>A1MD34 está em tendência de alta no curto prazo e acima de 421,75 projetaria de 513,98 a 663,23. Tem suportes em 390 e 343,88. O padrão de volume favorece a alta.</t>
  </si>
  <si>
    <t>Akamai Technologies, Inc</t>
  </si>
  <si>
    <t>A1KA34</t>
  </si>
  <si>
    <t>A1KA34 está em tendência de baixa no curto prazo e abaixo de 44,76 projetaria de 36,69 a 28,62. Tem resistências em 45,6  e 61,73.</t>
  </si>
  <si>
    <t>BABA34 está em tendência de baixa no curto prazo e abaixo de 19,22 projetaria de 16,99 a 14,76. Tem resistências em 19,64  e 24,09. O IFR sobrevendido alerta para recuperações se superar 19,64</t>
  </si>
  <si>
    <t>ALLD3 está em tendência de alta no curto prazo e acima de 5,09 projetaria de 5,81 a 6,98. Tem suportes em 4,84 e 4,47. O padrão de volume favorece a alta. O IFR sobrecomprado alerta realizações se perder 4,84.</t>
  </si>
  <si>
    <t>ALOS3 está em tendência de alta no curto prazo e acima de 34,5 projetaria de 40,57 a 50,39. Tem suportes em 33,16 e 30,12. O padrão de volume favorece a alta. O IFR sobrecomprado alerta realizações se perder 33,16.</t>
  </si>
  <si>
    <t>ALPA4 está em tendência de alta no curto prazo e acima de 16,75 projetaria de 20,42 a 26,37. Tem suportes em 15,63 e 13,79. O padrão de volume favorece a alta. O IFR sobrecomprado alerta realizações se perder 15,63.</t>
  </si>
  <si>
    <t>GOGL34 está em tendência de baixa no curto prazo e abaixo de 142,54 projetaria de 133,14 a 123,74. Tem resistências em 145  e 163,79.</t>
  </si>
  <si>
    <t>ALUP11 está em tendência de alta no curto prazo e acima de 38 projetaria de 42,57 a 49,97. Tem suportes em 35,96 e 33,67. O padrão de volume favorece a alta. O IFR sobrecomprado alerta realizações se perder 35,96.</t>
  </si>
  <si>
    <t>AMZO34 está em tendência de baixa no curto prazo e abaixo de 62,29 projetaria de 57,7 a 53,11. Tem resistências em 63,9  e 73,07.</t>
  </si>
  <si>
    <t>ABEV3 está em tendência de alta no curto prazo e acima de 16,86 projetaria de 18,3 a 20,64. Tem suportes em 16,17 e 15,44.</t>
  </si>
  <si>
    <t>AMER3 está em tendência de alta no curto prazo e acima de 6,15 projetaria de 7,86 a 10,64. Tem suportes em 5,77 e 4,91. O padrão de volume favorece a alta. O IFR sobrecomprado alerta realizações se perder 5,77.</t>
  </si>
  <si>
    <t>AAPL34 está em tendência de baixa no curto prazo e abaixo de 82,25 projetaria de 76,51 a 70,77. Tem resistências em 83,31  e 94,78.</t>
  </si>
  <si>
    <t>A1MT34 está em tendência de alta no curto prazo e acima de 382,4 projetaria de 487,16 a 656,69. Tem suportes em 262,18 e 209,79.</t>
  </si>
  <si>
    <t>ARML3 está em tendência de alta no curto prazo e acima de 5,48 projetaria de 7,22 a 10,04. Tem suportes em 5,12 e 4,24. O padrão de volume favorece a alta. O IFR sobrecomprado alerta realizações se perder 5,12.</t>
  </si>
  <si>
    <t>ASML34 está em tendência de alta no curto prazo e acima de 190,3 projetaria de 219,53 a 266,84. Tem suportes em 164,74 e 150,12.</t>
  </si>
  <si>
    <t>ASAI3 está em tendência de alta no curto prazo e acima de 13,45 projetaria de 17,07 a 22,93. Tem suportes em 12,57 e 10,75. O IFR sobrecomprado alerta realizações se perder 12,57.</t>
  </si>
  <si>
    <t>AURA33 está em tendência de baixa no curto prazo e abaixo de 140 projetaria de 115,64 a 91,28. Tem resistências em 146,68  e 195,39.</t>
  </si>
  <si>
    <t>AURE3 está em tendência de alta no curto prazo e acima de 15,9 projetaria de 19,55 a 25,47. Tem suportes em 15,14 e 13,31. O IFR sobrecomprado alerta realizações se perder 15,14.</t>
  </si>
  <si>
    <t>AMOB3 está em tendência de alta no curto prazo e acima de 15,19 projetaria de 18,03 a 22,63. Tem suportes em 13,8 e 12,37. O IFR sobrecomprado alerta realizações se perder 13,8.</t>
  </si>
  <si>
    <t>AXIA3 está em tendência de alta no curto prazo e acima de 61,96 projetaria de 70,19 a 83,51. Tem suportes em 58,78 e 54,66.</t>
  </si>
  <si>
    <t>AXIA7 está em tendência de alta no curto prazo e acima de 62,35 projetaria de 71,21 a 85,55. Tem suportes em 59,02 e 54,58.</t>
  </si>
  <si>
    <t>AZEV3 está em tendência de alta no curto prazo e acima de 15 projetaria de 23,5 a 37,27. Tem suportes em 6,79 e 2,53. O padrão de volume favorece a alta.</t>
  </si>
  <si>
    <t>AZEV4 está em tendência de alta no curto prazo e acima de 2,82 projetaria de 3,87 a 5,58. Tem suportes em 1,16 e 0,63.</t>
  </si>
  <si>
    <t>AZTE3 está em tendência de baixa no curto prazo e abaixo de 1,3 projetaria de 0,94 a 0,58. Tem resistências em 1,4  e 2,11.</t>
  </si>
  <si>
    <t>AZUL3 está em tendência de alta no curto prazo e acima de 25,75 projetaria de 32,07 a 42,3. Tem suportes em 18,76 e 15,59.</t>
  </si>
  <si>
    <t>AZZA3 está em tendência de alta no curto prazo e acima de 23,68 projetaria de 29,47 a 38,85. Tem suportes em 22 e 19,1. O padrão de volume favorece a alta. O IFR sobrecomprado alerta realizações se perder 22.</t>
  </si>
  <si>
    <t>B3SA3 está em tendência de alta no curto prazo e acima de 24,28 projetaria de 30,73 a 41,19. Tem suportes em 22,44 e 19,21. O IFR sobrecomprado alerta realizações se perder 22,44.</t>
  </si>
  <si>
    <t>BMGB4 está em tendência de alta no curto prazo e acima de 7,03 projetaria de 8,43 a 10,71. Tem suportes em 6,78 e 6,07. O IFR sobrecomprado alerta realizações se perder 6,78.</t>
  </si>
  <si>
    <t>BOAC34 está em tendência de baixa no curto prazo e abaixo de 66,97 projetaria de 60,57 a 54,17. Tem resistências em 67,83  e 80,62. O IFR sobrevendido alerta para recuperações se superar 67,83</t>
  </si>
  <si>
    <t>BRSR6 está em tendência de alta no curto prazo e acima de 17,35 projetaria de 20,14 a 24,65. Tem suportes em 16,74 e 15,34. O IFR sobrecomprado alerta realizações se perder 16,74.</t>
  </si>
  <si>
    <t>BBSE3 está em tendência de alta no curto prazo e acima de 42,98 projetaria de 49,13 a 59,09. Tem suportes em 39,8 e 36,72.</t>
  </si>
  <si>
    <t>BMOB3 está em tendência de alta no curto prazo e acima de 30,75 projetaria de 36,15 a 44,9. Tem suportes em 30,14 e 27,43. O IFR sobrecomprado alerta realizações se perder 30,14.</t>
  </si>
  <si>
    <t>BERK34 está em tendência de baixa no curto prazo e abaixo de 124,8 projetaria de 118,95 a 113,1. Tem resistências em 126,86  e 138,55.</t>
  </si>
  <si>
    <t>BLAU3 está em tendência de alta no curto prazo e acima de 12,15 projetaria de 14,57 a 18,5. Tem suportes em 11,54 e 10,32. O padrão de volume favorece a alta. O IFR sobrecomprado alerta realizações se perder 11,54.</t>
  </si>
  <si>
    <t>SOJA3 está em tendência de alta no curto prazo e acima de 8,29 projetaria de 10,36 a 13,72. Tem suportes em 7,87 e 6,83. O padrão de volume favorece a alta.</t>
  </si>
  <si>
    <t>BRBI11 está em tendência de alta no curto prazo e acima de 17,9 projetaria de 21,72 a 27,91. Tem suportes em 16,95 e 15,03. O IFR sobrecomprado alerta realizações se perder 16,95.</t>
  </si>
  <si>
    <t>BBDC3 está em tendência de alta no curto prazo e acima de 20,24 projetaria de 24,2 a 30,61. Tem suportes em 19,59 e 17,6. O padrão de volume favorece a alta. O IFR sobrecomprado alerta realizações se perder 19,59.</t>
  </si>
  <si>
    <t>BBDC4 está em tendência de alta no curto prazo e acima de 23 projetaria de 27,54 a 34,89. Tem suportes em 22,14 e 19,86. O padrão de volume favorece a alta. O IFR sobrecomprado alerta realizações se perder 22,14.</t>
  </si>
  <si>
    <t>BRAP3 está em tendência de baixa no curto prazo e abaixo de 18,2 projetaria de 17,5 a 16,8. Tem resistências em 18,8  e 20,19.</t>
  </si>
  <si>
    <t>BRAP4 está em tendência de alta no curto prazo e acima de 23,47 projetaria de 25,64 a 29,16. Tem suportes em 20,78 e 19,69. O padrão de volume favorece a alta.</t>
  </si>
  <si>
    <t>SAUD3 está em tendência de alta no curto prazo e acima de 16,19 projetaria de 18,71 a 22,79. Tem suportes em 15,21 e 13,94. O padrão de volume favorece a alta. O IFR sobrecomprado alerta realizações se perder 15,21.</t>
  </si>
  <si>
    <t>BBAS3 está em tendência de alta no curto prazo e acima de 27,19 projetaria de 33,07 a 42,58. Tem suportes em 24,37 e 21,42.</t>
  </si>
  <si>
    <t>AGRO3 está em tendência de alta no curto prazo e acima de 19,84 projetaria de 21,34 a 23,77. Tem suportes em 18,21 e 17,45.</t>
  </si>
  <si>
    <t>BRKM5 está em tendência de baixa no curto prazo e abaixo de 4,1 projetaria de 2 a -0,09. Tem resistências em 4,25  e 8,44.</t>
  </si>
  <si>
    <t>BRAV3 está em tendência de alta no curto prazo e acima de 21,5 projetaria de 24,29 a 28,82. Tem suportes em 18,9 e 17,5. O padrão de volume favorece a alta. O IFR sobrecomprado alerta realizações se perder 18,9.</t>
  </si>
  <si>
    <t>AVGO34 está em tendência de alta no curto prazo e acima de 35,67 projetaria de 42,39 a 53,27. Tem suportes em 25,81 e 22,44. O padrão de volume favorece a alta.</t>
  </si>
  <si>
    <t>BPAC11 está em tendência de alta no curto prazo e acima de 84,59 projetaria de 107,18 a 143,74. Tem suportes em 76,71 e 65,41. O IFR sobrecomprado alerta realizações se perder 76,71.</t>
  </si>
  <si>
    <t>CXSE3 está em tendência de alta no curto prazo e acima de 22,14 projetaria de 25,34 a 30,53. Tem suportes em 20,55 e 18,94. O padrão de volume favorece a alta.</t>
  </si>
  <si>
    <t>CAML3 está em tendência de alta no curto prazo e acima de 6,69 projetaria de 8,32 a 10,97. Tem suportes em 6,24 e 5,42. O padrão de volume favorece a alta. O IFR sobrecomprado alerta realizações se perder 6,24.</t>
  </si>
  <si>
    <t>BHIA3 está em tendência de alta no curto prazo e acima de 1,7 projetaria de 2,57 a 3,98. Tem suportes em 1,36 e 0,92. O padrão de volume favorece a alta. O IFR sobrecomprado alerta realizações se perder 1,36.</t>
  </si>
  <si>
    <t>CATP34 está em tendência de alta no curto prazo e acima de 353,89 projetaria de 419,46 a 525,57. Tem suportes em 264,51 e 231,72. O padrão de volume favorece a alta.</t>
  </si>
  <si>
    <t>CBAV3 está em tendência de alta no curto prazo e acima de 11,29 projetaria de 11,68 a 12,32. Tem suportes em 11,2 e 11.</t>
  </si>
  <si>
    <t>CEAB3 está em tendência de alta no curto prazo e acima de 12,96 projetaria de 16,52 a 22,29. Tem suportes em 12,24 e 10,45. O padrão de volume favorece a alta. O IFR sobrecomprado alerta realizações se perder 12,24.</t>
  </si>
  <si>
    <t>Celesc</t>
  </si>
  <si>
    <t>CLSC4</t>
  </si>
  <si>
    <t>CLSC4 está em tendência de alta no curto prazo e acima de 190 projetaria de 228,18 a 289,97. Tem suportes em 179,79 e 160,69. O padrão de volume favorece a alta. O IFR sobrecomprado alerta realizações se perder 179,79.</t>
  </si>
  <si>
    <t>CMIG3 está em tendência de alta no curto prazo e acima de 18,62 projetaria de 21,12 a 25,17. Tem suportes em 17,8 e 16,54. O IFR sobrecomprado alerta realizações se perder 17,8.</t>
  </si>
  <si>
    <t>CMIG4 está em tendência de alta no curto prazo e acima de 12,33 projetaria de 13,88 a 16,4. Tem suportes em 11,94 e 11,16. O padrão de volume favorece a alta. O IFR sobrecomprado alerta realizações se perder 11,94.</t>
  </si>
  <si>
    <t>CTGP34 está em tendência de baixa no curto prazo e abaixo de 106,16 projetaria de 99,14 a 92,13. Tem resistências em 107,82  e 121,84. O IFR sobrevendido alerta para recuperações se superar 107,82</t>
  </si>
  <si>
    <t>N2ET34 está em tendência de alta no curto prazo e acima de 105,5 projetaria de 133,24 a 178,14. Tem suportes em 98,3 e 84,42.</t>
  </si>
  <si>
    <t>COCA34 está em tendência de baixa no curto prazo e abaixo de 71,33 projetaria de 67 a 62,67. Tem resistências em 72,48  e 81,13. O IFR sobrevendido alerta para recuperações se superar 72,48</t>
  </si>
  <si>
    <t>COGN3 está em tendência de alta no curto prazo e acima de 2,87 projetaria de 3,41 a 4,29. Tem suportes em 2,7 e 2,42. O padrão de volume favorece a alta. O IFR sobrecomprado alerta realizações se perder 2,7.</t>
  </si>
  <si>
    <t>C2OI34 está em tendência de baixa no curto prazo e abaixo de 36,8 projetaria de 32,5 a 28,21. Tem resistências em 38,27  e 46,85.</t>
  </si>
  <si>
    <t>PASS3 está em tendência de alta no curto prazo e acima de 35,03 projetaria de 44,04 a 58,63. Tem suportes em 25,39 e 20,88. O padrão de volume favorece a alta. O IFR sobrecomprado alerta realizações se perder 25,39.</t>
  </si>
  <si>
    <t>CSMG3 está em tendência de alta no curto prazo e acima de 67,51 projetaria de 77,26 a 93,04. Tem suportes em 61,04 e 56,16. O padrão de volume favorece a alta. O IFR sobrecomprado alerta realizações se perder 61,04.</t>
  </si>
  <si>
    <t>CPLE3 está em tendência de alta no curto prazo e acima de 18 projetaria de 20,83 a 25,42. Tem suportes em 17,12 e 15,7. O padrão de volume favorece a alta. O IFR sobrecomprado alerta realizações se perder 17,12.</t>
  </si>
  <si>
    <t>CSAN3 está em tendência de alta no curto prazo e acima de 5,43 projetaria de 6,87 a 9,21. Tem suportes em 4,94 e 4,21. O IFR sobrecomprado alerta realizações se perder 4,94.</t>
  </si>
  <si>
    <t>CPFE3 está em tendência de alta no curto prazo e acima de 52,3 projetaria de 59,75 a 71,81. Tem suportes em 49,35 e 45,62. O IFR sobrecomprado alerta realizações se perder 49,35.</t>
  </si>
  <si>
    <t>C2RW34 está em tendência de alta no curto prazo e acima de 64,97 projetaria de 82,56 a 111,04. Tem suportes em 62,6 e 53,8. O padrão de volume favorece a alta.</t>
  </si>
  <si>
    <t>CSED3 está em tendência de alta no curto prazo e acima de 6,69 projetaria de 8,72 a 12,02. Tem suportes em 6,06 e 5,04. O padrão de volume favorece a alta. O IFR sobrecomprado alerta realizações se perder 6,06.</t>
  </si>
  <si>
    <t>CMIN3 está em tendência de baixa no curto prazo e abaixo de 4,91 projetaria de 3,98 a 3,06. Tem resistências em 5,16  e 7.</t>
  </si>
  <si>
    <t>CURY3 está em tendência de alta no curto prazo e acima de 35,22 projetaria de 40,52 a 49,12. Tem suportes em 29,44 e 26,78. O padrão de volume favorece a alta.</t>
  </si>
  <si>
    <t>CVCB3 está em tendência de alta no curto prazo e acima de 1,94 projetaria de 2,48 a 3,36. Tem suportes em 1,53 e 1,25. O padrão de volume favorece a alta.</t>
  </si>
  <si>
    <t>CYRE3 está em tendência de alta no curto prazo e acima de 35,32 projetaria de 44,93 a 60,49. Tem suportes em 32,91 e 28,1. O padrão de volume favorece a alta. O IFR sobrecomprado alerta realizações se perder 32,91.</t>
  </si>
  <si>
    <t>CYRE4 está em tendência de alta no curto prazo e acima de 33,12 projetaria de 42,37 a 57,35. Tem suportes em 31,27 e 26,64. O padrão de volume favorece a alta. O IFR sobrecomprado alerta realizações se perder 31,27.</t>
  </si>
  <si>
    <t>DASA3 está em tendência de alta no curto prazo e acima de 4,44 projetaria de 5,94 a 8,38. Tem suportes em 4,14 e 3,38. O padrão de volume favorece a alta. O IFR sobrecomprado alerta realizações se perder 4,14.</t>
  </si>
  <si>
    <t>D1EL34 está em tendência de alta no curto prazo e acima de 122,66 projetaria de 152,97 a 202,03. Tem suportes em 111 e 95,84. O padrão de volume favorece a alta.</t>
  </si>
  <si>
    <t>DESK3 está em tendência de alta no curto prazo e acima de 19,73 projetaria de 21,34 a 23,96. Tem suportes em 19,22 e 18,41.</t>
  </si>
  <si>
    <t>DXCO3 está em tendência de alta no curto prazo e acima de 6,98 projetaria de 8,49 a 10,94. Tem suportes em 6,76 e 6. O padrão de volume favorece a alta. O IFR sobrecomprado alerta realizações se perder 6,76.</t>
  </si>
  <si>
    <t>PNVL3 está em tendência de alta no curto prazo e acima de 14,76 projetaria de 17,57 a 22,13. Tem suportes em 14,21 e 12,8. O padrão de volume favorece a alta. O IFR sobrecomprado alerta realizações se perder 14,21.</t>
  </si>
  <si>
    <t>DIRR3 está em tendência de alta no curto prazo e acima de 14,42 projetaria de 17,42 a 22,28. Tem suportes em 11,37 e 9,86. O padrão de volume favorece a alta. O IFR sobrecomprado alerta realizações se perder 11,37.</t>
  </si>
  <si>
    <t>ECOR3 está em tendência de alta no curto prazo e acima de 13,21 projetaria de 17,76 a 25,13. Tem suportes em 12,19 e 9,91. O padrão de volume favorece a alta. O IFR sobrecomprado alerta realizações se perder 12,19.</t>
  </si>
  <si>
    <t>LILY34 está em tendência de baixa no curto prazo e abaixo de 189,47 projetaria de 175,39 a 161,32. Tem resistências em 195,15  e 223,29.</t>
  </si>
  <si>
    <t>EMBJ3 está em tendência de baixa no curto prazo e abaixo de 92,6 projetaria de 82,12 a 71,65. Tem resistências em 95,98  e 116,92.</t>
  </si>
  <si>
    <t>ENGI11 está em tendência de alta no curto prazo e acima de 65,51 projetaria de 79,8 a 102,93. Tem suportes em 62,97 e 55,82. O padrão de volume favorece a alta. O IFR sobrecomprado alerta realizações se perder 62,97.</t>
  </si>
  <si>
    <t>ENEV3 está em tendência de alta no curto prazo e acima de 31,69 projetaria de 36,71 a 44,84. Tem suportes em 29,77 e 27,25. O IFR sobrecomprado alerta realizações se perder 29,77.</t>
  </si>
  <si>
    <t>EGIE3 está em tendência de alta no curto prazo e acima de 35,23 projetaria de 40,44 a 48,88. Tem suportes em 31,38 e 28,77. O IFR sobrecomprado alerta realizações se perder 31,38.</t>
  </si>
  <si>
    <t>EQTL3 está em tendência de alta no curto prazo e acima de 49,29 projetaria de 58,98 a 74,66. Tem suportes em 47,5 e 42,65. O padrão de volume favorece a alta. O IFR sobrecomprado alerta realizações se perder 47,5.</t>
  </si>
  <si>
    <t>EUCA4 está em tendência de alta no curto prazo e acima de 27,45 projetaria de 32,65 a 41,07. Tem suportes em 23,29 e 20,68. O IFR sobrecomprado alerta realizações se perder 23,29.</t>
  </si>
  <si>
    <t>EVEN3 está em tendência de alta no curto prazo e acima de 5,98 projetaria de 7,24 a 9,28. Tem suportes em 5,42 e 4,78. O IFR sobrecomprado alerta realizações se perder 5,42.</t>
  </si>
  <si>
    <t>EZTC3 está em tendência de alta no curto prazo e acima de 18,11 projetaria de 23,07 a 31,1. Tem suportes em 16,93 e 14,44. O padrão de volume favorece a alta. O IFR sobrecomprado alerta realizações se perder 16,93.</t>
  </si>
  <si>
    <t>FESA4 está em tendência de alta no curto prazo e acima de 6,45 projetaria de 7,5 a 9,2. Tem suportes em 5,75 e 5,22. O padrão de volume favorece a alta.</t>
  </si>
  <si>
    <t>FLRY3 está em tendência de alta no curto prazo e acima de 25,62 projetaria de 32,8 a 44,41. Tem suportes em 24,41 e 20,81. O padrão de volume favorece a alta. O IFR sobrecomprado alerta realizações se perder 24,41.</t>
  </si>
  <si>
    <t>F1TN34 está em tendência de alta no curto prazo e acima de 79,82 projetaria de 93,47 a 115,57. Tem suportes em 77,69 e 70,86. O padrão de volume favorece a alta.</t>
  </si>
  <si>
    <t>FRAS3 está em tendência de alta no curto prazo e acima de 26,14 projetaria de 30,62 a 37,88. Tem suportes em 25,4 e 23,15. O padrão de volume favorece a alta. O IFR sobrecomprado alerta realizações se perder 25,4.</t>
  </si>
  <si>
    <t>GFSA3 está em tendência de alta no curto prazo e acima de 1,52 projetaria de 2,33 a 3,65. Tem suportes em 0,34 e -0,06. O padrão de volume favorece a alta. O IFR sobrecomprado alerta realizações se perder 0,34.</t>
  </si>
  <si>
    <t>Gen Digital Inc</t>
  </si>
  <si>
    <t>S1YM34</t>
  </si>
  <si>
    <t>S1YM34 está em tendência de baixa no curto prazo e abaixo de 113,51 projetaria de 96,68 a 79,85. Tem resistências em 113,51  e 147,16. O IFR sobrevendido alerta para recuperações se superar 113,51</t>
  </si>
  <si>
    <t>GGBR4 está em tendência de alta no curto prazo e acima de 27,13 projetaria de 31,36 a 38,2. Tem suportes em 25,11 e 22,99.</t>
  </si>
  <si>
    <t>GOAU4 está em tendência de alta no curto prazo e acima de 12,23 projetaria de 14,26 a 17,54. Tem suportes em 11,44 e 10,42.</t>
  </si>
  <si>
    <t>GGPS3 está em tendência de alta no curto prazo e acima de 15,81 projetaria de 18,86 a 23,81. Tem suportes em 15,21 e 13,68. O padrão de volume favorece a alta. O IFR sobrecomprado alerta realizações se perder 15,21.</t>
  </si>
  <si>
    <t>GRND3 está em tendência de alta no curto prazo e acima de 4,3 projetaria de 4,89 a 5,85. Tem suportes em 4,18 e 3,88. O padrão de volume favorece a alta. O IFR sobrecomprado alerta realizações se perder 4,18.</t>
  </si>
  <si>
    <t>GMAT3 está em tendência de alta no curto prazo e acima de 5,58 projetaria de 6,9 a 9,05. Tem suportes em 5,2 e 4,53.</t>
  </si>
  <si>
    <t>SBFG3 está em tendência de alta no curto prazo e acima de 11,17 projetaria de 13,43 a 17,1. Tem suportes em 10,08 e 8,94. O padrão de volume favorece a alta. O IFR sobrecomprado alerta realizações se perder 10,08.</t>
  </si>
  <si>
    <t>HAPV3 está em tendência de alta no curto prazo e acima de 12,22 projetaria de 16,05 a 22,26. Tem suportes em 8,72 e 6,8. O padrão de volume favorece a alta. O IFR sobrecomprado alerta realizações se perder 8,72.</t>
  </si>
  <si>
    <t>HBRE3 está em tendência de alta no curto prazo e acima de 3,02 projetaria de 3,67 a 4,73. Tem suportes em 2,84 e 2,51. O padrão de volume favorece a alta. O IFR sobrecomprado alerta realizações se perder 2,84.</t>
  </si>
  <si>
    <t>HBOR3 está em tendência de alta no curto prazo e acima de 2,52 projetaria de 3,05 a 3,92. Tem suportes em 2,35 e 2,08. O padrão de volume favorece a alta. O IFR sobrecomprado alerta realizações se perder 2,35.</t>
  </si>
  <si>
    <t>HBSA3 está em tendência de alta no curto prazo e acima de 4,01 projetaria de 4,68 a 5,78. Tem suportes em 3,79 e 3,45. O padrão de volume favorece a alta. O IFR sobrecomprado alerta realizações se perder 3,79.</t>
  </si>
  <si>
    <t>HYPE3 está em tendência de alta no curto prazo e acima de 30 projetaria de 36,53 a 47,1. Tem suportes em 26,84 e 23,57. O padrão de volume favorece a alta. O IFR sobrecomprado alerta realizações se perder 26,84.</t>
  </si>
  <si>
    <t>IGTI11 está em tendência de alta no curto prazo e acima de 32 projetaria de 37,82 a 47,25. Tem suportes em 30,88 e 27,96. O padrão de volume favorece a alta. O IFR sobrecomprado alerta realizações se perder 30,88.</t>
  </si>
  <si>
    <t>ITLC34 está em tendência de baixa no curto prazo e abaixo de 93,8 projetaria de 77,5 a 61,21. Tem resistências em 97,5  e 130,08.</t>
  </si>
  <si>
    <t>INTB3 está em tendência de alta no curto prazo e acima de 17,54 projetaria de 20,92 a 26,39. Tem suportes em 16,94 e 15,24. O padrão de volume favorece a alta. O IFR sobrecomprado alerta realizações se perder 16,94.</t>
  </si>
  <si>
    <t>INBR32 está em tendência de alta no curto prazo e acima de 35,52 projetaria de 41,47 a 51,1. Tem suportes em 33,01 e 30,03. O padrão de volume favorece a alta. O IFR sobrecomprado alerta realizações se perder 33,01.</t>
  </si>
  <si>
    <t>MYPK3 está em tendência de alta no curto prazo e acima de 10,12 projetaria de 11,06 a 12,59. Tem suportes em 9,6 e 9,12. O padrão de volume favorece a alta.</t>
  </si>
  <si>
    <t>RANI3 está em tendência de alta no curto prazo e acima de 8,6 projetaria de 9,27 a 10,35. Tem suportes em 7,96 e 7,62. O padrão de volume favorece a alta.</t>
  </si>
  <si>
    <t>IRBR3 está em tendência de alta no curto prazo e acima de 66,72 projetaria de 77,89 a 95,97. Tem suportes em 63,49 e 57,9. O padrão de volume favorece a alta. O IFR sobrecomprado alerta realizações se perder 63,49.</t>
  </si>
  <si>
    <t>ISAE4 está em tendência de alta no curto prazo e acima de 30,45 projetaria de 33,74 a 39,07. Tem suportes em 29,11 e 27,46. O IFR sobrecomprado alerta realizações se perder 29,11.</t>
  </si>
  <si>
    <t>ITSA3 está em tendência de alta no curto prazo e acima de 16,6 projetaria de 19,2 a 23,43. Tem suportes em 16,16 e 14,85. O padrão de volume favorece a alta. O IFR sobrecomprado alerta realizações se perder 16,16.</t>
  </si>
  <si>
    <t>ITSA4 está em tendência de alta no curto prazo e acima de 16,63 projetaria de 19,43 a 23,96. Tem suportes em 16,24 e 14,83. O padrão de volume favorece a alta. O IFR sobrecomprado alerta realizações se perder 16,24.</t>
  </si>
  <si>
    <t>ITUB3 está em tendência de alta no curto prazo e acima de 55,43 projetaria de 65,42 a 81,59. Tem suportes em 53,9 e 48,9. O padrão de volume favorece a alta. O IFR sobrecomprado alerta realizações se perder 53,9.</t>
  </si>
  <si>
    <t>ITUB4 está em tendência de alta no curto prazo e acima de 50,85 projetaria de 59,21 a 72,74. Tem suportes em 49,73 e 45,54. O padrão de volume favorece a alta. O IFR sobrecomprado alerta realizações se perder 49,73.</t>
  </si>
  <si>
    <t>JALL3 está em tendência de alta no curto prazo e acima de 2,84 projetaria de 3,43 a 4,39. Tem suportes em 2,7 e 2,4. O padrão de volume favorece a alta. O IFR sobrecomprado alerta realizações se perder 2,7.</t>
  </si>
  <si>
    <t>JBSS32 está em tendência de baixa no curto prazo e abaixo de 59,1 projetaria de 53,41 a 47,72. Tem resistências em 60,96  e 72,33.</t>
  </si>
  <si>
    <t>JHSF3 está em tendência de alta no curto prazo e acima de 13,18 projetaria de 15,38 a 18,94. Tem suportes em 12,71 e 11,6. O padrão de volume favorece a alta. O IFR sobrecomprado alerta realizações se perder 12,71.</t>
  </si>
  <si>
    <t>JPMC34 está em tendência de baixa no curto prazo e abaixo de 164,56 projetaria de 151,79 a 139,02. Tem resistências em 166,34  e 191,87. O IFR sobrevendido alerta para recuperações se superar 166,34</t>
  </si>
  <si>
    <t>JSLG3 está em tendência de alta no curto prazo e acima de 10,34 projetaria de 13,83 a 19,49. Tem suportes em 9,35 e 7,6. O padrão de volume favorece a alta. O IFR sobrecomprado alerta realizações se perder 9,35.</t>
  </si>
  <si>
    <t>KEPL3 está em tendência de alta no curto prazo e acima de 7,4 projetaria de 8,53 a 10,36. Tem suportes em 6,99 e 6,42. O padrão de volume favorece a alta. O IFR sobrecomprado alerta realizações se perder 6,99.</t>
  </si>
  <si>
    <t>KLBN3 está em tendência de baixa no curto prazo e abaixo de 3,77 projetaria de 3,5 a 3,23. Tem resistências em 3,84  e 4,37.</t>
  </si>
  <si>
    <t>KLBN4 está em tendência de baixa no curto prazo e abaixo de 3,67 projetaria de 3,48 a 3,29. Tem resistências em 3,75  e 4,12.</t>
  </si>
  <si>
    <t>KLBN11 está em tendência de baixa no curto prazo e abaixo de 18,46 projetaria de 17,44 a 16,42. Tem resistências em 18,82  e 20,85.</t>
  </si>
  <si>
    <t>LAVV3 está em tendência de alta no curto prazo e acima de 14,15 projetaria de 17,27 a 22,32. Tem suportes em 12,92 e 11,35. O padrão de volume favorece a alta. O IFR sobrecomprado alerta realizações se perder 12,92.</t>
  </si>
  <si>
    <t>LIGT3 está em tendência de alta no curto prazo e acima de 4,15 projetaria de 5,22 a 6,96. Tem suportes em 3,85 e 3,31.</t>
  </si>
  <si>
    <t>RENT3 está em tendência de alta no curto prazo e acima de 52,03 projetaria de 64,85 a 85,6. Tem suportes em 49,31 e 42,89. O IFR sobrecomprado alerta realizações se perder 49,31.</t>
  </si>
  <si>
    <t>RENT4 está em tendência de alta no curto prazo e acima de 50,61 projetaria de 63,03 a 83,13. Tem suportes em 47,51 e 41,29. O IFR sobrecomprado alerta realizações se perder 47,51.</t>
  </si>
  <si>
    <t>LOGG3 está em tendência de alta no curto prazo e acima de 28,5 projetaria de 32,19 a 38,17. Tem suportes em 27,11 e 25,26. O padrão de volume favorece a alta. O IFR sobrecomprado alerta realizações se perder 27,11.</t>
  </si>
  <si>
    <t>LREN3 está em tendência de alta no curto prazo e acima de 15,46 projetaria de 18,67 a 23,88. Tem suportes em 13,44 e 11,83. O padrão de volume favorece a alta. O IFR sobrecomprado alerta realizações se perder 13,44.</t>
  </si>
  <si>
    <t>LWSA3 está em tendência de alta no curto prazo e acima de 4,99 projetaria de 5,91 a 7,41. Tem suportes em 4,41 e 3,94. O padrão de volume favorece a alta. O IFR sobrecomprado alerta realizações se perder 4,41.</t>
  </si>
  <si>
    <t>MDIA3 está em tendência de alta no curto prazo e acima de 19,18 projetaria de 21,13 a 24,3. Tem suportes em 18,07 e 17,09.</t>
  </si>
  <si>
    <t>MGLU3 está em tendência de alta no curto prazo e acima de 9,92 projetaria de 13,72 a 19,88. Tem suportes em 9,2 e 7,29. O IFR sobrecomprado alerta realizações se perder 9,2.</t>
  </si>
  <si>
    <t>POMO3 está em tendência de alta no curto prazo e acima de 5,77 projetaria de 7,04 a 9,1. Tem suportes em 4,29 e 3,65.</t>
  </si>
  <si>
    <t>POMO4 está em tendência de alta no curto prazo e acima de 5,92 projetaria de 7,15 a 9,14. Tem suportes em 4,64 e 4,02. O padrão de volume favorece a alta. O IFR sobrecomprado alerta realizações se perder 4,64.</t>
  </si>
  <si>
    <t>MBRF3 está em tendência de alta no curto prazo e acima de 19,61 projetaria de 22,77 a 27,89. Tem suportes em 17,71 e 16,12. O padrão de volume favorece a alta.</t>
  </si>
  <si>
    <t>M2RV34 está em tendência de alta no curto prazo e acima de 171,11 projetaria de 225,1 a 312,47. Tem suportes em 130 e 103. O padrão de volume favorece a alta.</t>
  </si>
  <si>
    <t>MATD3 está em tendência de alta no curto prazo e acima de 5,93 projetaria de 6,79 a 8,19. Tem suportes em 5,51 e 5,07. O padrão de volume favorece a alta. O IFR sobrecomprado alerta realizações se perder 5,51.</t>
  </si>
  <si>
    <t>MCDC34 está em tendência de baixa no curto prazo e abaixo de 57,63 projetaria de 52,2 a 46,78. Tem resistências em 58,49  e 69,33. O IFR sobrevendido alerta para recuperações se superar 58,49</t>
  </si>
  <si>
    <t>CASH3 está em tendência de baixa no curto prazo e abaixo de 5,15 projetaria de 4,4 a 3,66. Tem resistências em 5,43  e 6,91.</t>
  </si>
  <si>
    <t>MELK3 está em tendência de alta no curto prazo e acima de 3,37 projetaria de 3,79 a 4,48. Tem suportes em 3,22 e 3. O padrão de volume favorece a alta. O IFR sobrecomprado alerta realizações se perder 3,22.</t>
  </si>
  <si>
    <t>MELI34 está em tendência de baixa no curto prazo e abaixo de 76 projetaria de 69,36 a 62,73. Tem resistências em 77,73  e 90,99.</t>
  </si>
  <si>
    <t>BMEB4 está em tendência de alta no curto prazo e acima de 79,2 projetaria de 95,26 a 121,25. Tem suportes em 67,36 e 59,32. O padrão de volume favorece a alta. O IFR sobrecomprado alerta realizações se perder 67,36.</t>
  </si>
  <si>
    <t>M1TA34 está em tendência de alta no curto prazo e acima de 144,64 projetaria de 175,18 a 224,61. Tem suportes em 130,89 e 115,61.</t>
  </si>
  <si>
    <t>LEVE3 está em tendência de alta no curto prazo e acima de 37,08 projetaria de 40,81 a 46,85. Tem suportes em 35,61 e 33,74. O padrão de volume favorece a alta. O IFR sobrecomprado alerta realizações se perder 35,61.</t>
  </si>
  <si>
    <t>MUTC34 está em tendência de baixa no curto prazo e abaixo de 865,01 projetaria de 725,4 a 585,79. Tem resistências em 890  e 1169,21.</t>
  </si>
  <si>
    <t>MSFT34 está em tendência de alta no curto prazo e acima de 113,7 projetaria de 137,42 a 175,82. Tem suportes em 109,04 e 97,17.</t>
  </si>
  <si>
    <t>MILS3 está em tendência de alta no curto prazo e acima de 16,31 projetaria de 17,12 a 18,44. Tem suportes em 16,03 e 15,62. O padrão de volume favorece a alta. O IFR sobrecomprado alerta realizações se perder 16,03.</t>
  </si>
  <si>
    <t>BEEF3 está em tendência de alta no curto prazo e acima de 4,5 projetaria de 5,44 a 6,97. Tem suportes em 4,18 e 3,7. O padrão de volume favorece a alta. O IFR sobrecomprado alerta realizações se perder 4,18.</t>
  </si>
  <si>
    <t>MTRE3 está em tendência de alta no curto prazo e acima de 3,9 projetaria de 4,6 a 5,74. Tem suportes em 3,67 e 3,31. O padrão de volume favorece a alta. O IFR sobrecomprado alerta realizações se perder 3,67.</t>
  </si>
  <si>
    <t>M1RN34 está em tendência de alta no curto prazo e acima de 54,38 projetaria de 80,96 a 123,98. Tem suportes em 46,64 e 33,34.</t>
  </si>
  <si>
    <t>MOTV3 está em tendência de alta no curto prazo e acima de 20,14 projetaria de 24,59 a 31,79. Tem suportes em 19,4 e 17,17. O padrão de volume favorece a alta. O IFR sobrecomprado alerta realizações se perder 19,4.</t>
  </si>
  <si>
    <t>MDNE3 está em tendência de alta no curto prazo e acima de 30,98 projetaria de 36,19 a 44,63. Tem suportes em 29,36 e 26,75. O padrão de volume favorece a alta. O IFR sobrecomprado alerta realizações se perder 29,36.</t>
  </si>
  <si>
    <t>MOVI3 está em tendência de alta no curto prazo e acima de 14,62 projetaria de 19,67 a 27,85. Tem suportes em 13,47 e 10,94. O padrão de volume favorece a alta. O IFR sobrecomprado alerta realizações se perder 13,47.</t>
  </si>
  <si>
    <t>MRVE3 está em tendência de alta no curto prazo e acima de 6,69 projetaria de 8,22 a 10,71. Tem suportes em 6,23 e 5,46. O padrão de volume favorece a alta. O IFR sobrecomprado alerta realizações se perder 6,23.</t>
  </si>
  <si>
    <t>MLAS3 está em tendência de alta no curto prazo e acima de 2,17 projetaria de 2,59 a 3,28. Tem suportes em 2,09 e 1,87. O IFR sobrecomprado alerta realizações se perder 2,09.</t>
  </si>
  <si>
    <t>MULT3 está em tendência de alta no curto prazo e acima de 37,98 projetaria de 45,44 a 57,53. Tem suportes em 36,34 e 32,6. O padrão de volume favorece a alta. O IFR sobrecomprado alerta realizações se perder 36,34.</t>
  </si>
  <si>
    <t>NATU3 está em tendência de alta no curto prazo e acima de 9,89 projetaria de 12,03 a 15,5. Tem suportes em 7,9 e 6,82.</t>
  </si>
  <si>
    <t>NFLX34 está em tendência de baixa no curto prazo e abaixo de 6,68 projetaria de 6,06 a 5,45. Tem resistências em 6,86  e 8,08. O IFR sobrevendido alerta para recuperações se superar 6,86</t>
  </si>
  <si>
    <t>NIKE34 está em tendência de baixa no curto prazo e abaixo de 16,65 projetaria de 14,44 a 12,24. Tem resistências em 17,25  e 21,65. O IFR sobrevendido alerta para recuperações se superar 17,25</t>
  </si>
  <si>
    <t>N1VO34 está em tendência de baixa no curto prazo e abaixo de 22,95 projetaria de 19,71 a 16,47. Tem resistências em 23,5  e 29,97. O IFR sobrevendido alerta para recuperações se superar 23,5</t>
  </si>
  <si>
    <t>ROXO34 está em tendência de alta no curto prazo e acima de 13,88 projetaria de 16,6 a 21,01. Tem suportes em 12,6 e 11,23. O padrão de volume favorece a alta.</t>
  </si>
  <si>
    <t>NVDC34 está em tendência de alta no curto prazo e acima de 25,88 projetaria de 29,36 a 34,99. Tem suportes em 24,7 e 22,95.</t>
  </si>
  <si>
    <t>OPCT3 está em tendência de baixa no curto prazo e abaixo de 9,14 projetaria de 8,02 a 6,9. Tem resistências em 9,61  e 11,84.</t>
  </si>
  <si>
    <t>Okta, Inc</t>
  </si>
  <si>
    <t>O1KT34</t>
  </si>
  <si>
    <t>O1KT34 está em tendência de alta no curto prazo e acima de 56,26 projetaria de 73,2 a 100,62. Tem suportes em 54,2 e 45,72.</t>
  </si>
  <si>
    <t>ORCL34 está em tendência de baixa no curto prazo e abaixo de 118,4 projetaria de 85,64 a 52,89. Tem resistências em 122,01  e 187,51.</t>
  </si>
  <si>
    <t>OBTC3 está em tendência de alta no curto prazo e acima de 8,45 projetaria de 10,14 a 12,88. Tem suportes em 7,85 e 7.</t>
  </si>
  <si>
    <t>ORVR3 está em tendência de alta no curto prazo e acima de 20,8 projetaria de 24,22 a 29,76. Tem suportes em 19,61 e 17,89. O padrão de volume favorece a alta. O IFR sobrecomprado alerta realizações se perder 19,61.</t>
  </si>
  <si>
    <t>P.Acucar-Cbd</t>
  </si>
  <si>
    <t>PAGS34 está em tendência de alta no curto prazo e acima de 11,16 projetaria de 12,79 a 15,45. Tem suportes em 10,54 e 9,72. O IFR sobrecomprado alerta realizações se perder 10,54.</t>
  </si>
  <si>
    <t>PGMN3 está em tendência de alta no curto prazo e acima de 4,93 projetaria de 6,06 a 7,9. Tem suportes em 4,5 e 3,93. O padrão de volume favorece a alta. O IFR sobrecomprado alerta realizações se perder 4,5.</t>
  </si>
  <si>
    <t>P2LT34 está em tendência de alta no curto prazo e acima de 338 projetaria de 433,17 a 587,17. Tem suportes em 314,17 e 266,58.</t>
  </si>
  <si>
    <t>P2AN34 está em tendência de alta no curto prazo e acima de 35,74 projetaria de 44,41 a 58,44. Tem suportes em 34 e 29,66. O padrão de volume favorece a alta.</t>
  </si>
  <si>
    <t>PMAM3 está em tendência de baixa no curto prazo e abaixo de 0,36 projetaria de 0,04 a -0,26. Tem resistências em 0,4  e 1,02.</t>
  </si>
  <si>
    <t>PETR3 está em tendência de alta no curto prazo e acima de 62 projetaria de 75,47 a 97,28. Tem suportes em 59,19 e 52,45. O IFR sobrecomprado alerta realizações se perder 59,19.</t>
  </si>
  <si>
    <t>PETR4 está em tendência de alta no curto prazo e acima de 56,75 projetaria de 69,41 a 89,89. Tem suportes em 53,78 e 47,44. O IFR sobrecomprado alerta realizações se perder 53,78.</t>
  </si>
  <si>
    <t>RECV3 está em tendência de alta no curto prazo e acima de 11,84 projetaria de 13,53 a 16,28. Tem suportes em 11,38 e 10,53.</t>
  </si>
  <si>
    <t>PRIO3 está em tendência de baixa no curto prazo e abaixo de 61,82 projetaria de 57,27 a 52,72. Tem resistências em 63,88  e 72,97.</t>
  </si>
  <si>
    <t>AUAU3 está em tendência de alta no curto prazo e acima de 4,94 projetaria de 6,1 a 7,99. Tem suportes em 4,7 e 4,11. O padrão de volume favorece a alta. O IFR sobrecomprado alerta realizações se perder 4,7.</t>
  </si>
  <si>
    <t>PINE4 está em tendência de alta no curto prazo e acima de 14,6 projetaria de 17,57 a 22,39. Tem suportes em 13,7 e 12,21. O padrão de volume favorece a alta. O IFR sobrecomprado alerta realizações se perder 13,7.</t>
  </si>
  <si>
    <t>PLPL3 está em tendência de alta no curto prazo e acima de 9,18 projetaria de 10,95 a 13,82. Tem suportes em 8,21 e 7,32. O IFR sobrecomprado alerta realizações se perder 8,21.</t>
  </si>
  <si>
    <t>PSSA3 está em tendência de alta no curto prazo e acima de 54,94 projetaria de 60,83 a 70,38. Tem suportes em 51,54 e 48,59. O padrão de volume favorece a alta. O IFR sobrecomprado alerta realizações se perder 51,54.</t>
  </si>
  <si>
    <t>POSI3 está em tendência de alta no curto prazo e acima de 4,22 projetaria de 4,86 a 5,9. Tem suportes em 3,95 e 3,62. O padrão de volume favorece a alta. O IFR sobrecomprado alerta realizações se perder 3,95.</t>
  </si>
  <si>
    <t>PRNR3 está em tendência de alta no curto prazo e acima de 20,9 projetaria de 23,95 a 28,9. Tem suportes em 20,12 e 18,59. O padrão de volume favorece a alta. O IFR sobrecomprado alerta realizações se perder 20,12.</t>
  </si>
  <si>
    <t>PFRM3 está em tendência de alta no curto prazo e acima de 8,95 projetaria de 10,7 a 13,54. Tem suportes em 8,4 e 7,52. O padrão de volume favorece a alta. O IFR sobrecomprado alerta realizações se perder 8,4.</t>
  </si>
  <si>
    <t>QCOM34 está em tendência de baixa no curto prazo e abaixo de 74,36 projetaria de 59,88 a 45,41. Tem resistências em 75,99  e 104,93.</t>
  </si>
  <si>
    <t>QUAL3 está em tendência de alta no curto prazo e acima de 1,95 projetaria de 2,3 a 2,88. Tem suportes em 1,85 e 1,67. O IFR sobrecomprado alerta realizações se perder 1,85.</t>
  </si>
  <si>
    <t>LJQQ3 está em tendência de alta no curto prazo e acima de 2,26 projetaria de 3,07 a 4,39. Tem suportes em 1,99 e 1,58. O padrão de volume favorece a alta. O IFR sobrecomprado alerta realizações se perder 1,99.</t>
  </si>
  <si>
    <t>RADL3 está em tendência de alta no curto prazo e acima de 23,23 projetaria de 27,63 a 34,76. Tem suportes em 21,25 e 19,04. O IFR sobrecomprado alerta realizações se perder 21,25.</t>
  </si>
  <si>
    <t>RAIZ4 está em tendência de alta no curto prazo e acima de 0,55 projetaria de 0,76 a 1,1. Tem suportes em 0,34 e 0,23.</t>
  </si>
  <si>
    <t>RAPT4 está em tendência de alta no curto prazo e acima de 6,54 projetaria de 7,99 a 10,35. Tem suportes em 6,21 e 5,48. O padrão de volume favorece a alta. O IFR sobrecomprado alerta realizações se perder 6,21.</t>
  </si>
  <si>
    <t>RDOR3 está em tendência de alta no curto prazo e acima de 45,45 projetaria de 53,75 a 67,19. Tem suportes em 43,73 e 39,57. O padrão de volume favorece a alta. O IFR sobrecomprado alerta realizações se perder 43,73.</t>
  </si>
  <si>
    <t>RIAA3 está em tendência de alta no curto prazo e acima de 9,3 projetaria de 11,09 a 13,99. Tem suportes em 8,59 e 7,69. O padrão de volume favorece a alta. O IFR sobrecomprado alerta realizações se perder 8,59.</t>
  </si>
  <si>
    <t>ROMI3 está em tendência de alta no curto prazo e acima de 6,97 projetaria de 8,06 a 9,84. Tem suportes em 6,5 e 5,95. O padrão de volume favorece a alta. O IFR sobrecomprado alerta realizações se perder 6,5.</t>
  </si>
  <si>
    <t>RAIL3 está em tendência de alta no curto prazo e acima de 19,37 projetaria de 23,82 a 31,03. Tem suportes em 18,07 e 15,84. O IFR sobrecomprado alerta realizações se perder 18,07.</t>
  </si>
  <si>
    <t>SBSP3 está em tendência de alta no curto prazo e acima de 32,29 projetaria de 37,92 a 47,04. Tem suportes em 31,69 e 28,87. O padrão de volume favorece a alta. O IFR sobrecomprado alerta realizações se perder 31,69.</t>
  </si>
  <si>
    <t>Salesforce, Inc</t>
  </si>
  <si>
    <t>SSFO34</t>
  </si>
  <si>
    <t>SSFO34 está em tendência de baixa no curto prazo e abaixo de 50,03 projetaria de 41,45 a 32,87. Tem resistências em 52,5  e 69,65.</t>
  </si>
  <si>
    <t>SAPR3 está em tendência de alta no curto prazo e acima de 9,05 projetaria de 10,55 a 12,98. Tem suportes em 8,52 e 7,76. O padrão de volume favorece a alta. O IFR sobrecomprado alerta realizações se perder 8,52.</t>
  </si>
  <si>
    <t>SAPR4 está em tendência de alta no curto prazo e acima de 7,53 projetaria de 8,37 a 9,73. Tem suportes em 7,33 e 6,9. O padrão de volume favorece a alta. O IFR sobrecomprado alerta realizações se perder 7,33.</t>
  </si>
  <si>
    <t>SAPR11 está em tendência de alta no curto prazo e acima de 39,2 projetaria de 44,18 a 52,25. Tem suportes em 37,82 e 35,32. O padrão de volume favorece a alta. O IFR sobrecomprado alerta realizações se perder 37,82.</t>
  </si>
  <si>
    <t>SANB3 está em tendência de baixa no curto prazo e abaixo de 14,2 projetaria de 13,14 a 12,09. Tem resistências em 14,93  e 17,03.</t>
  </si>
  <si>
    <t>SANB4 está em tendência de baixa no curto prazo e abaixo de 14,13 projetaria de 13,38 a 12,63. Tem resistências em 14,79  e 16,28.</t>
  </si>
  <si>
    <t>SANB11 está em tendência de alta no curto prazo e acima de 30,75 projetaria de 34,32 a 40,1. Tem suportes em 28,6 e 26,81. O padrão de volume favorece a alta.</t>
  </si>
  <si>
    <t>SMTO3 está em tendência de alta no curto prazo e acima de 21,38 projetaria de 26,09 a 33,72. Tem suportes em 19,6 e 17,24.</t>
  </si>
  <si>
    <t>S1TX34 está em tendência de baixa no curto prazo e abaixo de 72,4 projetaria de 59,64 a 46,88. Tem resistências em 79  e 104,51.</t>
  </si>
  <si>
    <t>SEER3 está em tendência de alta no curto prazo e acima de 17,04 projetaria de 21,47 a 28,64. Tem suportes em 15,96 e 13,74. O padrão de volume favorece a alta. O IFR sobrecomprado alerta realizações se perder 15,96.</t>
  </si>
  <si>
    <t>CSNA3 está em tendência de alta no curto prazo e acima de 7,26 projetaria de 9,15 a 12,22. Tem suportes em 6,3 e 5,35.</t>
  </si>
  <si>
    <t>SIMH3 está em tendência de alta no curto prazo e acima de 13,97 projetaria de 19,14 a 27,52. Tem suportes em 12,54 e 9,95. O padrão de volume favorece a alta. O IFR sobrecomprado alerta realizações se perder 12,54.</t>
  </si>
  <si>
    <t>SKHY34 está em tendência de baixa no curto prazo e abaixo de 56,49 projetaria de 50,33 a 44,17. Tem resistências em 60,79  e 73,1.</t>
  </si>
  <si>
    <t>SLCE3 está em tendência de baixa no curto prazo e abaixo de 16,93 projetaria de 15,03 a 13,14. Tem resistências em 17,36  e 21,14.</t>
  </si>
  <si>
    <t>SMFT3 está em tendência de alta no curto prazo e acima de 21,64 projetaria de 24,88 a 30,13. Tem suportes em 20,89 e 19,26. O padrão de volume favorece a alta. O IFR sobrecomprado alerta realizações se perder 20,89.</t>
  </si>
  <si>
    <t>SPCX34 está em tendência de alta no curto prazo e acima de 75,51 projetaria de 100,24 a 140,26. Tem suportes em 56,41 e 44,04. O IFR sobrecomprado alerta realizações se perder 56,41.</t>
  </si>
  <si>
    <t>STOC34 está em tendência de alta no curto prazo e acima de 59,85 projetaria de 67,87 a 80,85. Tem suportes em 56,26 e 52,24. O padrão de volume favorece a alta. O IFR sobrecomprado alerta realizações se perder 56,26.</t>
  </si>
  <si>
    <t>M2ST34 está em tendência de alta no curto prazo e acima de 12,69 projetaria de 16,78 a 23,41. Tem suportes em 11,61 e 9,56.</t>
  </si>
  <si>
    <t>SUZB3 está em tendência de baixa no curto prazo e abaixo de 41,62 projetaria de 38,67 a 35,73. Tem resistências em 42,76  e 48,64. O IFR sobrevendido alerta para recuperações se superar 42,76</t>
  </si>
  <si>
    <t>SYNE3 está em tendência de alta no curto prazo e acima de 4,4 projetaria de 5,06 a 6,14. Tem suportes em 3,78 e 3,44.</t>
  </si>
  <si>
    <t>TAEE3 está em tendência de alta no curto prazo e acima de 15,2 projetaria de 17,1 a 20,18. Tem suportes em 14,33 e 13,37. O IFR sobrecomprado alerta realizações se perder 14,33.</t>
  </si>
  <si>
    <t>TAEE4 está em tendência de alta no curto prazo e acima de 15,5 projetaria de 17,46 a 20,65. Tem suportes em 14,6 e 13,61. O IFR sobrecomprado alerta realizações se perder 14,6.</t>
  </si>
  <si>
    <t>TAEE11 está em tendência de alta no curto prazo e acima de 46,45 projetaria de 52,48 a 62,24. Tem suportes em 43,52 e 40,5. O IFR sobrecomprado alerta realizações se perder 43,52.</t>
  </si>
  <si>
    <t>TSMC34 está em tendência de alta no curto prazo e acima de 309,32 projetaria de 352,45 a 422,24. Tem suportes em 298,9 e 277,33.</t>
  </si>
  <si>
    <t>TASA4 está em tendência de alta no curto prazo e acima de 10,06 projetaria de 13,76 a 19,76. Tem suportes em 7,8 e 5,94.</t>
  </si>
  <si>
    <t>TGMA3 está em tendência de alta no curto prazo e acima de 43,81 projetaria de 53,31 a 68,68. Tem suportes em 42,57 e 37,81. O padrão de volume favorece a alta. O IFR sobrecomprado alerta realizações se perder 42,57.</t>
  </si>
  <si>
    <t>VIVT3 está em tendência de alta no curto prazo e acima de 36,17 projetaria de 40,77 a 48,21. Tem suportes em 31,39 e 29,08.</t>
  </si>
  <si>
    <t>TEND3 está em tendência de baixa no curto prazo e abaixo de 27,95 projetaria de 24,41 a 20,88. Tem resistências em 30,1  e 37,16.</t>
  </si>
  <si>
    <t>TSLA34 está em tendência de alta no curto prazo e acima de 70,43 projetaria de 84,7 a 107,8. Tem suportes em 58,66 e 51,52.</t>
  </si>
  <si>
    <t>GSGI34 está em tendência de baixa no curto prazo e abaixo de 148,45 projetaria de 133,61 a 118,78. Tem resistências em 150,39  e 180,05. O IFR sobrevendido alerta para recuperações se superar 150,39</t>
  </si>
  <si>
    <t>TIMS3 está em tendência de alta no curto prazo e acima de 22,91 projetaria de 26,16 a 31,42. Tem suportes em 18,81 e 17,18.</t>
  </si>
  <si>
    <t>TOTS3 está em tendência de alta no curto prazo e acima de 38,57 projetaria de 45,93 a 57,86. Tem suportes em 37,3 e 33,61. O padrão de volume favorece a alta. O IFR sobrecomprado alerta realizações se perder 37,3.</t>
  </si>
  <si>
    <t>TFCO4 está em tendência de alta no curto prazo e acima de 15,97 projetaria de 18,28 a 22,03. Tem suportes em 14,8 e 13,64. O padrão de volume favorece a alta. O IFR sobrecomprado alerta realizações se perder 14,8.</t>
  </si>
  <si>
    <t>TRIS3 está em tendência de alta no curto prazo e acima de 6,16 projetaria de 7,58 a 9,89. Tem suportes em 5,9 e 5,18. O padrão de volume favorece a alta. O IFR sobrecomprado alerta realizações se perder 5,9.</t>
  </si>
  <si>
    <t>TUPY3 está em tendência de alta no curto prazo e acima de 18,19 projetaria de 21,81 a 27,68. Tem suportes em 17,1 e 15,28. O padrão de volume favorece a alta. O IFR sobrecomprado alerta realizações se perder 17,1.</t>
  </si>
  <si>
    <t>U1BE34 está em tendência de baixa no curto prazo e abaixo de 85,62 projetaria de 78,6 a 71,59. Tem resistências em 87,12  e 101,14.</t>
  </si>
  <si>
    <t>UGPA3 está em tendência de alta no curto prazo e acima de 41 projetaria de 52,22 a 70,39. Tem suportes em 38,36 e 32,74.</t>
  </si>
  <si>
    <t>FIQE3 está em tendência de alta no curto prazo e acima de 6,28 projetaria de 7,52 a 9,55. Tem suportes em 5,5 e 4,87. O padrão de volume favorece a alta. O IFR sobrecomprado alerta realizações se perder 5,5.</t>
  </si>
  <si>
    <t>UNIP6 está em tendência de alta no curto prazo e acima de 64,79 projetaria de 70,84 a 80,63. Tem suportes em 56,71 e 53,68. O padrão de volume favorece a alta.</t>
  </si>
  <si>
    <t>USIM3 está em tendência de alta no curto prazo e acima de 10,83 projetaria de 14,24 a 19,76. Tem suportes em 6,87 e 5,16.</t>
  </si>
  <si>
    <t>USIM5 está em tendência de alta no curto prazo e acima de 11,89 projetaria de 15,51 a 21,38. Tem suportes em 7,26 e 5,44.</t>
  </si>
  <si>
    <t>VALE3 está em tendência de baixa no curto prazo e abaixo de 69,5 projetaria de 65,38 a 61,26. Tem resistências em 71,97  e 80,2.</t>
  </si>
  <si>
    <t>VLID3 está em tendência de alta no curto prazo e acima de 19,29 projetaria de 21,28 a 24,5. Tem suportes em 18,27 e 17,27. O padrão de volume favorece a alta.</t>
  </si>
  <si>
    <t>VAMO3 está em tendência de alta no curto prazo e acima de 6,14 projetaria de 8,41 a 12,09. Tem suportes em 5,69 e 4,55. O padrão de volume favorece a alta. O IFR sobrecomprado alerta realizações se perder 5,69.</t>
  </si>
  <si>
    <t>VBBR3 está em tendência de baixa no curto prazo e abaixo de 37,37 projetaria de 32,91 a 28,46. Tem resistências em 38,78  e 47,68.</t>
  </si>
  <si>
    <t>VISA34 está em tendência de baixa no curto prazo e abaixo de 91,24 projetaria de 84,34 a 77,45. Tem resistências em 92,71  e 106,49.</t>
  </si>
  <si>
    <t>VTRU3 está em tendência de alta no curto prazo e acima de 17,7 projetaria de 21,37 a 27,32. Tem suportes em 16,49 e 14,65. O padrão de volume favorece a alta. O IFR sobrecomprado alerta realizações se perder 16,49.</t>
  </si>
  <si>
    <t>VIVA3 está em tendência de alta no curto prazo e acima de 28,59 projetaria de 33,87 a 42,42. Tem suportes em 27,51 e 24,86. O padrão de volume favorece a alta. O IFR sobrecomprado alerta realizações se perder 27,51.</t>
  </si>
  <si>
    <t>VULC3 está em tendência de alta no curto prazo e acima de 15,24 projetaria de 16,79 a 19,31. Tem suportes em 14,68 e 13,9. O padrão de volume favorece a alta. O IFR sobrecomprado alerta realizações se perder 14,68.</t>
  </si>
  <si>
    <t>WALM34 está em tendência de baixa no curto prazo e abaixo de 32,4 projetaria de 30,2 a 28,01. Tem resistências em 33,51  e 37,89.</t>
  </si>
  <si>
    <t>WEGE3 está em tendência de baixa no curto prazo e abaixo de 50,66 projetaria de 47,02 a 43,38. Tem resistências em 51,74  e 59,01.</t>
  </si>
  <si>
    <t>W1DC34 está em tendência de baixa no curto prazo e abaixo de 2029,25 projetaria de 1383,48 a 737,72. Tem resistências em 2189,99  e 3481,51. O IFR sobrevendido alerta para recuperações se superar 2189,99</t>
  </si>
  <si>
    <t>WIZC3 está em tendência de alta no curto prazo e acima de 8,83 projetaria de 9,75 a 11,25. Tem suportes em 8,37 e 7,9. O padrão de volume favorece a alta. O IFR sobrecomprado alerta realizações se perder 8,37.</t>
  </si>
  <si>
    <t>YDUQ3 está em tendência de alta no curto prazo e acima de 13,17 projetaria de 16,97 a 23,12. Tem suportes em 12,32 e 10,41. O padrão de volume favorece a alta. O IFR sobrecomprado alerta realizações se perder 12,32.</t>
  </si>
  <si>
    <t>Z2SC34 está em tendência de alta no curto prazo e acima de 39 projetaria de 50,37 a 68,77. Tem suportes em 34,39 e 28,7. O padrão de volume favorece a alta.</t>
  </si>
  <si>
    <t>DOLA11 está em tendência de baixa no curto prazo e abaixo de 9,88 projetaria de 9,65 a 9,43. Tem resistências em 9,99  e 10,43. O IFR sobrevendido alerta para recuperações se superar 9,99</t>
  </si>
  <si>
    <t>BBOV11 está em tendência de alta no curto prazo e acima de 111,5 projetaria de 126,78 a 151,52. Tem suportes em 107,82 e 100,17. O IFR sobrecomprado alerta realizações se perder 107,82.</t>
  </si>
  <si>
    <t>DOLB11 está em tendência de baixa no curto prazo e abaixo de 93,99 projetaria de 92,38 a 90,78. Tem resistências em 94,49  e 97,69. O IFR sobrevendido alerta para recuperações se superar 94,49</t>
  </si>
  <si>
    <t>SPBZ11 está em tendência de alta no curto prazo e acima de 125,75 projetaria de 133,69 a 146,54. Tem suportes em 125,13 e 121,15. O padrão de volume favorece a alta. O IFR sobrecomprado alerta realizações se perder 125,13.</t>
  </si>
  <si>
    <t>Btgp Golb</t>
  </si>
  <si>
    <t>GOLB11</t>
  </si>
  <si>
    <t>GOLB11 está em tendência de baixa no curto prazo e abaixo de 105,17 projetaria de 98,61 a 92,06. Tem resistências em 106,93  e 120,03.</t>
  </si>
  <si>
    <t>AUVP11 está em tendência de alta no curto prazo e acima de 153,34 projetaria de 177,46 a 216,5. Tem suportes em 149,28 e 137,21. O IFR sobrecomprado alerta realizações se perder 149,28.</t>
  </si>
  <si>
    <t>BOVB11 está em tendência de alta no curto prazo e acima de 215,38 projetaria de 244,07 a 290,5. Tem suportes em 209,87 e 195,52. O IFR sobrecomprado alerta realizações se perder 209,87.</t>
  </si>
  <si>
    <t>COIN11 está em tendência de alta no curto prazo e acima de 47,71 projetaria de 56,1 a 69,7. Tem suportes em 44,7 e 40,5.</t>
  </si>
  <si>
    <t>SPYI11 está em tendência de baixa no curto prazo e abaixo de 105,3 projetaria de 102,49 a 99,69. Tem resistências em 106,5  e 112,1.</t>
  </si>
  <si>
    <t>XBCI11 está em tendência de alta no curto prazo e acima de 108,6 projetaria de 133,52 a 173,86. Tem suportes em 100,9 e 88,43.</t>
  </si>
  <si>
    <t>Global X Copper Miners</t>
  </si>
  <si>
    <t>BCPX39</t>
  </si>
  <si>
    <t>BCPX39 está em tendência de baixa no curto prazo e abaixo de 42,22 projetaria de 37,95 a 33,69. Tem resistências em 43,49  e 52,01.</t>
  </si>
  <si>
    <t>Global X Uranium</t>
  </si>
  <si>
    <t>BURA39</t>
  </si>
  <si>
    <t>BURA39 está em tendência de baixa no curto prazo e abaixo de 33,68 projetaria de 29,72 a 25,76. Tem resistências em 35,2  e 43,11.</t>
  </si>
  <si>
    <t>BITH11 está em tendência de alta no curto prazo e acima de 102,46 projetaria de 123,84 a 158,45. Tem suportes em 95,68 e 84,98.</t>
  </si>
  <si>
    <t>ETHE11 está em tendência de alta no curto prazo e acima de 41,79 projetaria de 53,51 a 72,48. Tem suportes em 38,54 e 32,67.</t>
  </si>
  <si>
    <t>HASH11 está em tendência de alta no curto prazo e acima de 59,64 projetaria de 72,51 a 93,35. Tem suportes em 55,71 e 49,27.</t>
  </si>
  <si>
    <t>CHIP11 está em tendência de alta no curto prazo e acima de 43,67 projetaria de 51,06 a 63,02. Tem suportes em 38,3 e 34,6.</t>
  </si>
  <si>
    <t>HODL11 está em tendência de alta no curto prazo e acima de 76,94 projetaria de 93,16 a 119,42. Tem suportes em 71,35 e 63,23. O padrão de volume favorece a alta.</t>
  </si>
  <si>
    <t>Investo Usbd</t>
  </si>
  <si>
    <t>USDB11</t>
  </si>
  <si>
    <t>USDB11 está em tendência de baixa no curto prazo e abaixo de 92,68 projetaria de 89,88 a 87,08. Tem resistências em 93,8  e 99,39. O IFR sobrevendido alerta para recuperações se superar 93,8</t>
  </si>
  <si>
    <t>WRLD11 está em tendência de baixa no curto prazo e abaixo de 144,34 projetaria de 140,2 a 136,07. Tem resistências em 145,43  e 153,69.</t>
  </si>
  <si>
    <t>GPUS11 está em tendência de baixa no curto prazo e abaixo de 117,25 projetaria de 113,75 a 110,25. Tem resistências em 118,4  e 125,39.</t>
  </si>
  <si>
    <t>UTLL11 está em tendência de alta no curto prazo e acima de 142,25 projetaria de 162,44 a 195,11. Tem suportes em 139,13 e 129,03. O IFR sobrecomprado alerta realizações se perder 139,13.</t>
  </si>
  <si>
    <t>VWRA11 está em tendência de baixa no curto prazo e abaixo de 110,9 projetaria de 107,77 a 104,65. Tem resistências em 112,09  e 118,33.</t>
  </si>
  <si>
    <t>BTLT39 está em tendência de baixa no curto prazo e abaixo de 25,51 projetaria de 23,89 a 22,27. Tem resistências em 25,78  e 29,01. O IFR sobrevendido alerta para recuperações se superar 25,78</t>
  </si>
  <si>
    <t>IBIT39 está em tendência de alta no curto prazo e acima de 86 projetaria de 104,07 a 133,32. Tem suportes em 80,25 e 71,21.</t>
  </si>
  <si>
    <t>BOVA11 está em tendência de alta no curto prazo e acima de 207 projetaria de 234,76 a 279,69. Tem suportes em 201,42 e 187,53. O IFR sobrecomprado alerta realizações se perder 201,42.</t>
  </si>
  <si>
    <t>Ishares Eqwe</t>
  </si>
  <si>
    <t>EWBZ11</t>
  </si>
  <si>
    <t>EWBZ11 está em tendência de alta no curto prazo e acima de 150,65 projetaria de 171,11 a 204,23. Tem suportes em 148,98 e 138,74. O padrão de volume favorece a alta. O IFR sobrecomprado alerta realizações se perder 148,98.</t>
  </si>
  <si>
    <t>BRAX11 está em tendência de alta no curto prazo e acima de 178,77 projetaria de 203,92 a 244,62. Tem suportes em 171,35 e 158,77. O IFR sobrecomprado alerta realizações se perder 171,35.</t>
  </si>
  <si>
    <t>BACW39 está em tendência de baixa no curto prazo e abaixo de 80,23 projetaria de 77,11 a 74. Tem resistências em 80,79  e 87,01.</t>
  </si>
  <si>
    <t>BEWY39 está em tendência de baixa no curto prazo e abaixo de 116,17 projetaria de 99,6 a 83,03. Tem resistências em 118,5  e 151,63.</t>
  </si>
  <si>
    <t>IVVB11 está em tendência de baixa no curto prazo e abaixo de 436,01 projetaria de 423,18 a 410,36. Tem resistências em 441,11  e 466,75.</t>
  </si>
  <si>
    <t>BSOX39 está em tendência de alta no curto prazo e acima de 86,48 projetaria de 103,53 a 131,13. Tem suportes em 73,31 e 64,78.</t>
  </si>
  <si>
    <t>BSLV39 está em tendência de baixa no curto prazo e abaixo de 91,04 projetaria de 82,34 a 73,65. Tem resistências em 92,77  e 110,15.</t>
  </si>
  <si>
    <t>SMAL11 está em tendência de alta no curto prazo e acima de 130,98 projetaria de 151,07 a 183,59. Tem suportes em 127,3 e 117,25. O padrão de volume favorece a alta. O IFR sobrecomprado alerta realizações se perder 127,3.</t>
  </si>
  <si>
    <t>DIVD11 está em tendência de alta no curto prazo e acima de 71,82 projetaria de 80,85 a 95,47. Tem suportes em 70,17 e 65,65. O IFR sobrecomprado alerta realizações se perder 70,17.</t>
  </si>
  <si>
    <t>BOVV11 está em tendência de alta no curto prazo e acima de 218 projetaria de 247,58 a 295,46. Tem suportes em 211,26 e 196,46. O IFR sobrecomprado alerta realizações se perder 211,26.</t>
  </si>
  <si>
    <t>DIVO11 está em tendência de alta no curto prazo e acima de 148 projetaria de 166,36 a 196,08. Tem suportes em 145,01 e 135,82. O padrão de volume favorece a alta. O IFR sobrecomprado alerta realizações se perder 145,01.</t>
  </si>
  <si>
    <t>FIND11 está em tendência de alta no curto prazo e acima de 234 projetaria de 279,07 a 352,01. Tem suportes em 224,89 e 202,35. O IFR sobrecomprado alerta realizações se perder 224,89.</t>
  </si>
  <si>
    <t>SMAC11 está em tendência de alta no curto prazo e acima de 67,97 projetaria de 78,22 a 94,82. Tem suportes em 66 e 60,87. O padrão de volume favorece a alta. O IFR sobrecomprado alerta realizações se perder 66.</t>
  </si>
  <si>
    <t>SPXR11 está em tendência de alta no curto prazo e acima de 77,98 projetaria de 83,46 a 92,34. Tem suportes em 77,09 e 74,34.</t>
  </si>
  <si>
    <t>SPXI11 está em tendência de baixa no curto prazo e abaixo de 53,14 projetaria de 51,62 a 50,11. Tem resistências em 53,71  e 56,73.</t>
  </si>
  <si>
    <t>TECK11 está em tendência de baixa no curto prazo e abaixo de 125 projetaria de 117,71 a 110,43. Tem resistências em 126,66  e 141,22.</t>
  </si>
  <si>
    <t>NSDV11 está em tendência de alta no curto prazo e acima de 175 projetaria de 194,04 a 224,85. Tem suportes em 168,27 e 158,74. O IFR sobrecomprado alerta realizações se perder 168,27.</t>
  </si>
  <si>
    <t>NDIV11 está em tendência de alta no curto prazo e acima de 138,89 projetaria de 154,06 a 178,62. Tem suportes em 133,48 e 125,89. O IFR sobrecomprado alerta realizações se perder 133,48.</t>
  </si>
  <si>
    <t>HIGH11 está em tendência de alta no curto prazo e acima de 108,46 projetaria de 131,4 a 168,52. Tem suportes em 104,61 e 93,13. O padrão de volume favorece a alta. O IFR sobrecomprado alerta realizações se perder 104,61.</t>
  </si>
  <si>
    <t>LVOL11 está em tendência de alta no curto prazo e acima de 157,22 projetaria de 176,22 a 206,97. Tem suportes em 153,58 e 144,07. O padrão de volume favorece a alta. O IFR sobrecomprado alerta realizações se perder 153,58.</t>
  </si>
  <si>
    <t>IBOB11 está em tendência de alta no curto prazo e acima de 173,44 projetaria de 196,48 a 233,77. Tem suportes em 168,9 e 157,37. O IFR sobrecomprado alerta realizações se perder 168,9.</t>
  </si>
  <si>
    <t>PIBB11 está em tendência de alta no curto prazo e acima de 380 projetaria de 432,65 a 517,85. Tem suportes em 366,31 e 339,98. O IFR sobrecomprado alerta realizações se perder 366,31.</t>
  </si>
  <si>
    <t>QBTC11 está em tendência de alta no curto prazo e acima de 27,3 projetaria de 32,87 a 41,89. Tem suportes em 25,62 e 22,83.</t>
  </si>
  <si>
    <t>SPXU11 está em tendência de baixa no curto prazo e abaixo de 16,66 projetaria de 15,95 a 15,25. Tem resistências em 16,82  e 18,22.</t>
  </si>
  <si>
    <t>ACWI11 está em tendência de baixa no curto prazo e abaixo de 16,68 projetaria de 16,21 a 15,74. Tem resistências em 17  e 17,93.</t>
  </si>
  <si>
    <t>BOVX11 está em tendência de alta no curto prazo e acima de 21,73 projetaria de 24,7 a 29,51. Tem suportes em 21,05 e 19,56. O IFR sobrecomprado alerta realizações se perder 21,05.</t>
  </si>
  <si>
    <t>NASD11 está em tendência de alta no curto prazo e acima de 22,6 projetaria de 24,57 a 27,77. Tem suportes em 21,44 e 20,45.</t>
  </si>
  <si>
    <t>GOLD11 está em tendência de baixa no curto prazo e abaixo de 21,14 projetaria de 19,84 a 18,55. Tem resistências em 21,59  e 24,17.</t>
  </si>
  <si>
    <t>GOLX11 está em tendência de baixa no curto prazo e abaixo de 48,35 projetaria de 45,26 a 42,17. Tem resistências em 50,4  e 56,58.</t>
  </si>
  <si>
    <t>SPXH11 está em tendência de alta no curto prazo e acima de 75,28 projetaria de 88,02 a 108,64. Tem suportes em 60,25 e 53,87.</t>
  </si>
  <si>
    <t>UTEC11 está em tendência de alta no curto prazo e acima de 31,95 projetaria de 35,57 a 41,44. Tem suportes em 30,35 e 28,53.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</si>
</sst>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topLeftCell="A15" zoomScaleNormal="100" workbookViewId="0">
      <selection activeCell="AB24" sqref="AB24"/>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91.4257812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0</v>
      </c>
      <c r="X3" s="50">
        <f>X7-X10</f>
        <v>-55</v>
      </c>
      <c r="Y3" s="51">
        <f>W3/(X3+W3)</f>
        <v>0</v>
      </c>
      <c r="Z3" s="35" t="s">
        <v>11</v>
      </c>
    </row>
    <row r="4" spans="2:28" ht="15" customHeight="1" x14ac:dyDescent="0.25">
      <c r="B4" s="3"/>
      <c r="C4" s="26"/>
      <c r="D4" s="27"/>
      <c r="E4" s="27"/>
      <c r="F4" s="27"/>
      <c r="G4" s="27"/>
      <c r="H4" s="27"/>
      <c r="I4" s="27"/>
      <c r="J4" s="27"/>
      <c r="K4" s="27"/>
      <c r="L4" s="27"/>
      <c r="M4" s="27"/>
      <c r="N4" s="27"/>
      <c r="O4" s="28"/>
      <c r="P4" s="53"/>
      <c r="Q4" s="27"/>
      <c r="R4" s="29"/>
      <c r="S4" s="20"/>
      <c r="Y4" s="52">
        <f>U10</f>
        <v>0</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0</v>
      </c>
      <c r="X7" s="33">
        <f>COUNTIF($Q$17:$Q$352,"Baixa")</f>
        <v>0</v>
      </c>
      <c r="Y7" s="33"/>
      <c r="Z7" s="33">
        <f>W7+X7</f>
        <v>0</v>
      </c>
    </row>
    <row r="8" spans="2:28" ht="15" customHeight="1" x14ac:dyDescent="0.25">
      <c r="B8" s="3"/>
      <c r="C8" s="26"/>
      <c r="D8" s="27"/>
      <c r="E8" s="27"/>
      <c r="F8" s="27"/>
      <c r="G8" s="27"/>
      <c r="H8" s="27"/>
      <c r="I8" s="27"/>
      <c r="J8" s="27"/>
      <c r="K8" s="27"/>
      <c r="L8" s="27"/>
      <c r="M8" s="27"/>
      <c r="N8" s="27"/>
      <c r="O8" s="28"/>
      <c r="P8" s="53"/>
      <c r="Q8" s="27"/>
      <c r="R8" s="29"/>
      <c r="S8" s="20"/>
      <c r="W8" s="34" t="e">
        <f>W7/Z7</f>
        <v>#DIV/0!</v>
      </c>
      <c r="X8" s="34" t="e">
        <f>X7/Z7</f>
        <v>#DIV/0!</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55</v>
      </c>
      <c r="V9" s="49" t="s">
        <v>14</v>
      </c>
      <c r="W9" s="45">
        <f>SUMIF(D17:D352,"=*34*",E17:E352)/U9</f>
        <v>0</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v>
      </c>
      <c r="V10" s="44" t="s">
        <v>9</v>
      </c>
      <c r="W10" s="47">
        <f>COUNTIFS(D17:D352,"=*34*",Q17:Q352,"Alta")</f>
        <v>0</v>
      </c>
      <c r="X10" s="48">
        <f>U9-W10</f>
        <v>55</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46302</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f>_xlfn.XLOOKUP(V16,D17:D352,R17:R352)</f>
        <v>0</v>
      </c>
    </row>
    <row r="17" spans="2:260" s="12" customFormat="1" ht="65.099999999999994" customHeight="1" x14ac:dyDescent="0.25">
      <c r="B17" s="3"/>
      <c r="C17" s="9" t="s">
        <v>24</v>
      </c>
      <c r="D17" s="16" t="s">
        <v>25</v>
      </c>
      <c r="E17" s="16"/>
      <c r="F17" s="15">
        <v>11.45</v>
      </c>
      <c r="G17" s="15">
        <v>9.5</v>
      </c>
      <c r="H17" s="15">
        <v>7.55</v>
      </c>
      <c r="I17" s="14"/>
      <c r="J17" s="15">
        <v>15.91</v>
      </c>
      <c r="K17" s="15">
        <v>19.8</v>
      </c>
      <c r="L17" s="15">
        <v>26.1</v>
      </c>
      <c r="M17" s="54"/>
      <c r="N17" s="15">
        <v>73.949364012000004</v>
      </c>
      <c r="O17" s="15">
        <v>22.786456857000001</v>
      </c>
      <c r="P17" s="15" t="s">
        <v>27</v>
      </c>
      <c r="Q17" s="16" t="s">
        <v>623</v>
      </c>
      <c r="R17" s="37"/>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c r="F18" s="14">
        <v>28.12</v>
      </c>
      <c r="G18" s="14">
        <v>25.92</v>
      </c>
      <c r="H18" s="14">
        <v>23.73</v>
      </c>
      <c r="I18" s="14"/>
      <c r="J18" s="14">
        <v>29.2</v>
      </c>
      <c r="K18" s="14">
        <v>33.58</v>
      </c>
      <c r="L18" s="14">
        <v>40.67</v>
      </c>
      <c r="M18" s="54"/>
      <c r="N18" s="14">
        <v>87.222383745000002</v>
      </c>
      <c r="O18" s="31">
        <v>16.983877952</v>
      </c>
      <c r="P18" s="31" t="s">
        <v>27</v>
      </c>
      <c r="Q18" s="17" t="s">
        <v>624</v>
      </c>
      <c r="R18" s="38"/>
      <c r="S18" s="10"/>
      <c r="T18" s="11"/>
      <c r="U18" s="11"/>
      <c r="V18" s="11"/>
      <c r="W18" s="36" t="e">
        <f>SUM(E17:E352)/X18</f>
        <v>#DIV/0!</v>
      </c>
      <c r="X18" s="11">
        <f>COUNT(E17:E352)</f>
        <v>0</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c r="F19" s="15">
        <v>390</v>
      </c>
      <c r="G19" s="15">
        <v>343.88</v>
      </c>
      <c r="H19" s="15">
        <v>297.76</v>
      </c>
      <c r="I19" s="14"/>
      <c r="J19" s="15">
        <v>421.75</v>
      </c>
      <c r="K19" s="15">
        <v>513.98</v>
      </c>
      <c r="L19" s="15">
        <v>663.23</v>
      </c>
      <c r="M19" s="54"/>
      <c r="N19" s="15">
        <v>66.210198086000005</v>
      </c>
      <c r="O19" s="15">
        <v>31.721328370999998</v>
      </c>
      <c r="P19" s="15" t="s">
        <v>27</v>
      </c>
      <c r="Q19" s="16" t="s">
        <v>625</v>
      </c>
      <c r="R19" s="37"/>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626</v>
      </c>
      <c r="D20" s="17" t="s">
        <v>627</v>
      </c>
      <c r="E20" s="17"/>
      <c r="F20" s="14">
        <v>44.76</v>
      </c>
      <c r="G20" s="14">
        <v>36.69</v>
      </c>
      <c r="H20" s="14">
        <v>28.62</v>
      </c>
      <c r="I20" s="14"/>
      <c r="J20" s="14">
        <v>45.6</v>
      </c>
      <c r="K20" s="14">
        <v>61.73</v>
      </c>
      <c r="L20" s="14">
        <v>87.84</v>
      </c>
      <c r="M20" s="54"/>
      <c r="N20" s="14">
        <v>42.045538919000002</v>
      </c>
      <c r="O20" s="31">
        <v>1.7296257310000001</v>
      </c>
      <c r="P20" s="31" t="s">
        <v>26</v>
      </c>
      <c r="Q20" s="17" t="s">
        <v>628</v>
      </c>
      <c r="R20" s="38"/>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c r="F21" s="15">
        <v>19.22</v>
      </c>
      <c r="G21" s="15">
        <v>16.989999999999998</v>
      </c>
      <c r="H21" s="15">
        <v>14.76</v>
      </c>
      <c r="I21" s="14"/>
      <c r="J21" s="15">
        <v>19.64</v>
      </c>
      <c r="K21" s="15">
        <v>24.09</v>
      </c>
      <c r="L21" s="15">
        <v>31.3</v>
      </c>
      <c r="M21" s="54"/>
      <c r="N21" s="15">
        <v>29.022354051000001</v>
      </c>
      <c r="O21" s="15">
        <v>6.7820878590999998</v>
      </c>
      <c r="P21" s="15" t="s">
        <v>26</v>
      </c>
      <c r="Q21" s="16" t="s">
        <v>629</v>
      </c>
      <c r="R21" s="37"/>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529</v>
      </c>
      <c r="D22" s="17" t="s">
        <v>530</v>
      </c>
      <c r="E22" s="17"/>
      <c r="F22" s="14">
        <v>4.84</v>
      </c>
      <c r="G22" s="14">
        <v>4.47</v>
      </c>
      <c r="H22" s="14">
        <v>4.1100000000000003</v>
      </c>
      <c r="I22" s="14"/>
      <c r="J22" s="14">
        <v>5.09</v>
      </c>
      <c r="K22" s="14">
        <v>5.81</v>
      </c>
      <c r="L22" s="14">
        <v>6.98</v>
      </c>
      <c r="M22" s="54"/>
      <c r="N22" s="14">
        <v>80.976081141999998</v>
      </c>
      <c r="O22" s="31">
        <v>4.7321978571000001</v>
      </c>
      <c r="P22" s="31" t="s">
        <v>27</v>
      </c>
      <c r="Q22" s="17" t="s">
        <v>630</v>
      </c>
      <c r="R22" s="38"/>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34</v>
      </c>
      <c r="D23" s="16" t="s">
        <v>35</v>
      </c>
      <c r="E23" s="16"/>
      <c r="F23" s="15">
        <v>33.159999999999997</v>
      </c>
      <c r="G23" s="15">
        <v>30.12</v>
      </c>
      <c r="H23" s="15">
        <v>27.08</v>
      </c>
      <c r="I23" s="14"/>
      <c r="J23" s="15">
        <v>34.5</v>
      </c>
      <c r="K23" s="15">
        <v>40.57</v>
      </c>
      <c r="L23" s="15">
        <v>50.39</v>
      </c>
      <c r="M23" s="54"/>
      <c r="N23" s="15">
        <v>89.286451881000005</v>
      </c>
      <c r="O23" s="15">
        <v>199.47336329000001</v>
      </c>
      <c r="P23" s="15" t="s">
        <v>27</v>
      </c>
      <c r="Q23" s="16" t="s">
        <v>631</v>
      </c>
      <c r="R23" s="37"/>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36</v>
      </c>
      <c r="D24" s="17" t="s">
        <v>37</v>
      </c>
      <c r="E24" s="17"/>
      <c r="F24" s="14">
        <v>15.63</v>
      </c>
      <c r="G24" s="14">
        <v>13.79</v>
      </c>
      <c r="H24" s="14">
        <v>11.95</v>
      </c>
      <c r="I24" s="14"/>
      <c r="J24" s="14">
        <v>16.75</v>
      </c>
      <c r="K24" s="14">
        <v>20.420000000000002</v>
      </c>
      <c r="L24" s="14">
        <v>26.37</v>
      </c>
      <c r="M24" s="54"/>
      <c r="N24" s="14">
        <v>79.721985740999997</v>
      </c>
      <c r="O24" s="31">
        <v>33.951208000000001</v>
      </c>
      <c r="P24" s="31" t="s">
        <v>27</v>
      </c>
      <c r="Q24" s="17" t="s">
        <v>632</v>
      </c>
      <c r="R24" s="38"/>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38</v>
      </c>
      <c r="D25" s="16" t="s">
        <v>39</v>
      </c>
      <c r="E25" s="16"/>
      <c r="F25" s="15">
        <v>142.54</v>
      </c>
      <c r="G25" s="15">
        <v>133.13999999999999</v>
      </c>
      <c r="H25" s="15">
        <v>123.74</v>
      </c>
      <c r="I25" s="14"/>
      <c r="J25" s="15">
        <v>145</v>
      </c>
      <c r="K25" s="15">
        <v>163.79</v>
      </c>
      <c r="L25" s="15">
        <v>194.19</v>
      </c>
      <c r="M25" s="54"/>
      <c r="N25" s="15">
        <v>40.345525311999999</v>
      </c>
      <c r="O25" s="15">
        <v>52.366412794999995</v>
      </c>
      <c r="P25" s="15" t="s">
        <v>26</v>
      </c>
      <c r="Q25" s="16" t="s">
        <v>633</v>
      </c>
      <c r="R25" s="37"/>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40</v>
      </c>
      <c r="D26" s="17" t="s">
        <v>41</v>
      </c>
      <c r="E26" s="17"/>
      <c r="F26" s="14">
        <v>35.96</v>
      </c>
      <c r="G26" s="14">
        <v>33.67</v>
      </c>
      <c r="H26" s="14">
        <v>31.38</v>
      </c>
      <c r="I26" s="14"/>
      <c r="J26" s="14">
        <v>38</v>
      </c>
      <c r="K26" s="14">
        <v>42.57</v>
      </c>
      <c r="L26" s="14">
        <v>49.97</v>
      </c>
      <c r="M26" s="54"/>
      <c r="N26" s="14">
        <v>84.669191497</v>
      </c>
      <c r="O26" s="31">
        <v>42.027203667000002</v>
      </c>
      <c r="P26" s="31" t="s">
        <v>27</v>
      </c>
      <c r="Q26" s="17" t="s">
        <v>634</v>
      </c>
      <c r="R26" s="38"/>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42</v>
      </c>
      <c r="D27" s="16" t="s">
        <v>43</v>
      </c>
      <c r="E27" s="16"/>
      <c r="F27" s="15">
        <v>62.29</v>
      </c>
      <c r="G27" s="15">
        <v>57.7</v>
      </c>
      <c r="H27" s="15">
        <v>53.11</v>
      </c>
      <c r="I27" s="14"/>
      <c r="J27" s="15">
        <v>63.9</v>
      </c>
      <c r="K27" s="15">
        <v>73.069999999999993</v>
      </c>
      <c r="L27" s="15">
        <v>87.91</v>
      </c>
      <c r="M27" s="54"/>
      <c r="N27" s="15">
        <v>40.901721561999999</v>
      </c>
      <c r="O27" s="15">
        <v>44.475198604999996</v>
      </c>
      <c r="P27" s="15" t="s">
        <v>26</v>
      </c>
      <c r="Q27" s="16" t="s">
        <v>635</v>
      </c>
      <c r="R27" s="37"/>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44</v>
      </c>
      <c r="D28" s="17" t="s">
        <v>45</v>
      </c>
      <c r="E28" s="17"/>
      <c r="F28" s="14">
        <v>16.170000000000002</v>
      </c>
      <c r="G28" s="14">
        <v>15.44</v>
      </c>
      <c r="H28" s="14">
        <v>14.72</v>
      </c>
      <c r="I28" s="14"/>
      <c r="J28" s="14">
        <v>16.86</v>
      </c>
      <c r="K28" s="14">
        <v>18.3</v>
      </c>
      <c r="L28" s="14">
        <v>20.64</v>
      </c>
      <c r="M28" s="54"/>
      <c r="N28" s="14">
        <v>68.163886362</v>
      </c>
      <c r="O28" s="31">
        <v>418.09668099999999</v>
      </c>
      <c r="P28" s="31" t="s">
        <v>27</v>
      </c>
      <c r="Q28" s="17" t="s">
        <v>636</v>
      </c>
      <c r="R28" s="38"/>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46</v>
      </c>
      <c r="D29" s="16" t="s">
        <v>47</v>
      </c>
      <c r="E29" s="16"/>
      <c r="F29" s="15">
        <v>5.77</v>
      </c>
      <c r="G29" s="15">
        <v>4.91</v>
      </c>
      <c r="H29" s="15">
        <v>4.05</v>
      </c>
      <c r="I29" s="14"/>
      <c r="J29" s="15">
        <v>6.15</v>
      </c>
      <c r="K29" s="15">
        <v>7.86</v>
      </c>
      <c r="L29" s="15">
        <v>10.64</v>
      </c>
      <c r="M29" s="54"/>
      <c r="N29" s="15">
        <v>74.753724973000004</v>
      </c>
      <c r="O29" s="15">
        <v>8.9593243810000001</v>
      </c>
      <c r="P29" s="15" t="s">
        <v>27</v>
      </c>
      <c r="Q29" s="16" t="s">
        <v>637</v>
      </c>
      <c r="R29" s="37"/>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48</v>
      </c>
      <c r="D30" s="17" t="s">
        <v>49</v>
      </c>
      <c r="E30" s="17"/>
      <c r="F30" s="14" t="s">
        <v>119</v>
      </c>
      <c r="G30" s="14" t="s">
        <v>119</v>
      </c>
      <c r="H30" s="14" t="s">
        <v>119</v>
      </c>
      <c r="I30" s="14"/>
      <c r="J30" s="14" t="s">
        <v>119</v>
      </c>
      <c r="K30" s="14" t="s">
        <v>119</v>
      </c>
      <c r="L30" s="14" t="s">
        <v>119</v>
      </c>
      <c r="M30" s="54"/>
      <c r="N30" s="14" t="s">
        <v>119</v>
      </c>
      <c r="O30" s="31" t="s">
        <v>119</v>
      </c>
      <c r="P30" s="31" t="s">
        <v>119</v>
      </c>
      <c r="Q30" s="17" t="s">
        <v>120</v>
      </c>
      <c r="R30" s="38"/>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50</v>
      </c>
      <c r="D31" s="16" t="s">
        <v>51</v>
      </c>
      <c r="E31" s="16"/>
      <c r="F31" s="15">
        <v>82.25</v>
      </c>
      <c r="G31" s="15">
        <v>76.510000000000005</v>
      </c>
      <c r="H31" s="15">
        <v>70.77</v>
      </c>
      <c r="I31" s="14"/>
      <c r="J31" s="15">
        <v>83.31</v>
      </c>
      <c r="K31" s="15">
        <v>94.78</v>
      </c>
      <c r="L31" s="15">
        <v>113.35</v>
      </c>
      <c r="M31" s="54"/>
      <c r="N31" s="15">
        <v>37.331926412000001</v>
      </c>
      <c r="O31" s="15">
        <v>28.073166457999999</v>
      </c>
      <c r="P31" s="15" t="s">
        <v>26</v>
      </c>
      <c r="Q31" s="16" t="s">
        <v>638</v>
      </c>
      <c r="R31" s="37"/>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567</v>
      </c>
      <c r="D32" s="17" t="s">
        <v>568</v>
      </c>
      <c r="E32" s="17"/>
      <c r="F32" s="14">
        <v>262.18</v>
      </c>
      <c r="G32" s="14">
        <v>209.79</v>
      </c>
      <c r="H32" s="14">
        <v>157.41</v>
      </c>
      <c r="I32" s="14"/>
      <c r="J32" s="14">
        <v>382.4</v>
      </c>
      <c r="K32" s="14">
        <v>487.16</v>
      </c>
      <c r="L32" s="14">
        <v>656.69</v>
      </c>
      <c r="M32" s="54"/>
      <c r="N32" s="14">
        <v>57.770042357000001</v>
      </c>
      <c r="O32" s="31">
        <v>1.6262771924000001</v>
      </c>
      <c r="P32" s="31" t="s">
        <v>27</v>
      </c>
      <c r="Q32" s="17" t="s">
        <v>639</v>
      </c>
      <c r="R32" s="38"/>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52</v>
      </c>
      <c r="D33" s="16" t="s">
        <v>53</v>
      </c>
      <c r="E33" s="16"/>
      <c r="F33" s="15">
        <v>5.12</v>
      </c>
      <c r="G33" s="15">
        <v>4.24</v>
      </c>
      <c r="H33" s="15">
        <v>3.37</v>
      </c>
      <c r="I33" s="14"/>
      <c r="J33" s="15">
        <v>5.48</v>
      </c>
      <c r="K33" s="15">
        <v>7.22</v>
      </c>
      <c r="L33" s="15">
        <v>10.039999999999999</v>
      </c>
      <c r="M33" s="54"/>
      <c r="N33" s="15">
        <v>77.082321499000003</v>
      </c>
      <c r="O33" s="15">
        <v>6.3518777619</v>
      </c>
      <c r="P33" s="15" t="s">
        <v>27</v>
      </c>
      <c r="Q33" s="16" t="s">
        <v>640</v>
      </c>
      <c r="R33" s="37"/>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461</v>
      </c>
      <c r="D34" s="17" t="s">
        <v>462</v>
      </c>
      <c r="E34" s="17"/>
      <c r="F34" s="14">
        <v>164.74</v>
      </c>
      <c r="G34" s="14">
        <v>150.12</v>
      </c>
      <c r="H34" s="14">
        <v>135.5</v>
      </c>
      <c r="I34" s="14"/>
      <c r="J34" s="14">
        <v>190.3</v>
      </c>
      <c r="K34" s="14">
        <v>219.53</v>
      </c>
      <c r="L34" s="14">
        <v>266.83999999999997</v>
      </c>
      <c r="M34" s="54"/>
      <c r="N34" s="14">
        <v>51.518680684000003</v>
      </c>
      <c r="O34" s="31">
        <v>5.7079802514000004</v>
      </c>
      <c r="P34" s="31" t="s">
        <v>27</v>
      </c>
      <c r="Q34" s="17" t="s">
        <v>641</v>
      </c>
      <c r="R34" s="38"/>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54</v>
      </c>
      <c r="D35" s="16" t="s">
        <v>55</v>
      </c>
      <c r="E35" s="16"/>
      <c r="F35" s="15">
        <v>12.57</v>
      </c>
      <c r="G35" s="15">
        <v>10.75</v>
      </c>
      <c r="H35" s="15">
        <v>8.94</v>
      </c>
      <c r="I35" s="14"/>
      <c r="J35" s="15">
        <v>13.45</v>
      </c>
      <c r="K35" s="15">
        <v>17.07</v>
      </c>
      <c r="L35" s="15">
        <v>22.93</v>
      </c>
      <c r="M35" s="54"/>
      <c r="N35" s="15">
        <v>80.716084359999996</v>
      </c>
      <c r="O35" s="15">
        <v>177.27185904999999</v>
      </c>
      <c r="P35" s="15" t="s">
        <v>27</v>
      </c>
      <c r="Q35" s="16" t="s">
        <v>642</v>
      </c>
      <c r="R35" s="37"/>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56</v>
      </c>
      <c r="D36" s="17" t="s">
        <v>57</v>
      </c>
      <c r="E36" s="17"/>
      <c r="F36" s="14">
        <v>140</v>
      </c>
      <c r="G36" s="14">
        <v>115.64</v>
      </c>
      <c r="H36" s="14">
        <v>91.28</v>
      </c>
      <c r="I36" s="14"/>
      <c r="J36" s="14">
        <v>146.68</v>
      </c>
      <c r="K36" s="14">
        <v>195.39</v>
      </c>
      <c r="L36" s="14">
        <v>274.23</v>
      </c>
      <c r="M36" s="54"/>
      <c r="N36" s="14">
        <v>52.348631931</v>
      </c>
      <c r="O36" s="31">
        <v>121.59184478</v>
      </c>
      <c r="P36" s="31" t="s">
        <v>26</v>
      </c>
      <c r="Q36" s="17" t="s">
        <v>643</v>
      </c>
      <c r="R36" s="38"/>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58</v>
      </c>
      <c r="D37" s="16" t="s">
        <v>59</v>
      </c>
      <c r="E37" s="16"/>
      <c r="F37" s="15">
        <v>15.14</v>
      </c>
      <c r="G37" s="15">
        <v>13.31</v>
      </c>
      <c r="H37" s="15">
        <v>11.48</v>
      </c>
      <c r="I37" s="14"/>
      <c r="J37" s="15">
        <v>15.9</v>
      </c>
      <c r="K37" s="15">
        <v>19.55</v>
      </c>
      <c r="L37" s="15">
        <v>25.47</v>
      </c>
      <c r="M37" s="54"/>
      <c r="N37" s="15">
        <v>84.725292913999994</v>
      </c>
      <c r="O37" s="15">
        <v>54.665737476000004</v>
      </c>
      <c r="P37" s="15" t="s">
        <v>27</v>
      </c>
      <c r="Q37" s="16" t="s">
        <v>644</v>
      </c>
      <c r="R37" s="37"/>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569</v>
      </c>
      <c r="D38" s="17" t="s">
        <v>570</v>
      </c>
      <c r="E38" s="17"/>
      <c r="F38" s="14">
        <v>13.8</v>
      </c>
      <c r="G38" s="14">
        <v>12.37</v>
      </c>
      <c r="H38" s="14">
        <v>10.95</v>
      </c>
      <c r="I38" s="14"/>
      <c r="J38" s="14">
        <v>15.19</v>
      </c>
      <c r="K38" s="14">
        <v>18.03</v>
      </c>
      <c r="L38" s="14">
        <v>22.63</v>
      </c>
      <c r="M38" s="54"/>
      <c r="N38" s="14">
        <v>71.797039341000001</v>
      </c>
      <c r="O38" s="31">
        <v>1.7751218094999999</v>
      </c>
      <c r="P38" s="31" t="s">
        <v>27</v>
      </c>
      <c r="Q38" s="17" t="s">
        <v>645</v>
      </c>
      <c r="R38" s="38"/>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60</v>
      </c>
      <c r="D39" s="16" t="s">
        <v>61</v>
      </c>
      <c r="E39" s="16"/>
      <c r="F39" s="15">
        <v>58.78</v>
      </c>
      <c r="G39" s="15">
        <v>54.66</v>
      </c>
      <c r="H39" s="15">
        <v>50.54</v>
      </c>
      <c r="I39" s="14"/>
      <c r="J39" s="15">
        <v>61.96</v>
      </c>
      <c r="K39" s="15">
        <v>70.19</v>
      </c>
      <c r="L39" s="15">
        <v>83.51</v>
      </c>
      <c r="M39" s="54"/>
      <c r="N39" s="15">
        <v>68.007384376000005</v>
      </c>
      <c r="O39" s="15">
        <v>988.72374509999997</v>
      </c>
      <c r="P39" s="15" t="s">
        <v>27</v>
      </c>
      <c r="Q39" s="16" t="s">
        <v>646</v>
      </c>
      <c r="R39" s="37"/>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60</v>
      </c>
      <c r="D40" s="17" t="s">
        <v>62</v>
      </c>
      <c r="E40" s="17"/>
      <c r="F40" s="14">
        <v>59.02</v>
      </c>
      <c r="G40" s="14">
        <v>54.58</v>
      </c>
      <c r="H40" s="14">
        <v>50.15</v>
      </c>
      <c r="I40" s="14"/>
      <c r="J40" s="14">
        <v>62.35</v>
      </c>
      <c r="K40" s="14">
        <v>71.209999999999994</v>
      </c>
      <c r="L40" s="14">
        <v>85.55</v>
      </c>
      <c r="M40" s="54"/>
      <c r="N40" s="14">
        <v>67.976736447999997</v>
      </c>
      <c r="O40" s="31">
        <v>110.89333875999999</v>
      </c>
      <c r="P40" s="31" t="s">
        <v>27</v>
      </c>
      <c r="Q40" s="17" t="s">
        <v>647</v>
      </c>
      <c r="R40" s="38"/>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63</v>
      </c>
      <c r="D41" s="16" t="s">
        <v>64</v>
      </c>
      <c r="E41" s="16"/>
      <c r="F41" s="15">
        <v>6.79</v>
      </c>
      <c r="G41" s="15">
        <v>2.5299999999999998</v>
      </c>
      <c r="H41" s="15">
        <v>-1.71</v>
      </c>
      <c r="I41" s="14"/>
      <c r="J41" s="15">
        <v>15</v>
      </c>
      <c r="K41" s="15">
        <v>23.5</v>
      </c>
      <c r="L41" s="15">
        <v>37.270000000000003</v>
      </c>
      <c r="M41" s="54"/>
      <c r="N41" s="15">
        <v>53.703125387999997</v>
      </c>
      <c r="O41" s="15">
        <v>6.5507441904999997</v>
      </c>
      <c r="P41" s="15" t="s">
        <v>27</v>
      </c>
      <c r="Q41" s="16" t="s">
        <v>648</v>
      </c>
      <c r="R41" s="37"/>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63</v>
      </c>
      <c r="D42" s="17" t="s">
        <v>605</v>
      </c>
      <c r="E42" s="17"/>
      <c r="F42" s="14">
        <v>1.1599999999999999</v>
      </c>
      <c r="G42" s="14">
        <v>0.63</v>
      </c>
      <c r="H42" s="14">
        <v>0.1</v>
      </c>
      <c r="I42" s="14"/>
      <c r="J42" s="14">
        <v>2.82</v>
      </c>
      <c r="K42" s="14">
        <v>3.87</v>
      </c>
      <c r="L42" s="14">
        <v>5.58</v>
      </c>
      <c r="M42" s="54"/>
      <c r="N42" s="14">
        <v>52.673608594000001</v>
      </c>
      <c r="O42" s="31">
        <v>2.4914739524000002</v>
      </c>
      <c r="P42" s="31" t="s">
        <v>27</v>
      </c>
      <c r="Q42" s="17" t="s">
        <v>649</v>
      </c>
      <c r="R42" s="38"/>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595</v>
      </c>
      <c r="D43" s="16" t="s">
        <v>606</v>
      </c>
      <c r="E43" s="16"/>
      <c r="F43" s="15">
        <v>1.3</v>
      </c>
      <c r="G43" s="15">
        <v>0.94</v>
      </c>
      <c r="H43" s="15">
        <v>0.57999999999999996</v>
      </c>
      <c r="I43" s="14"/>
      <c r="J43" s="15">
        <v>1.4</v>
      </c>
      <c r="K43" s="15">
        <v>2.11</v>
      </c>
      <c r="L43" s="15">
        <v>3.26</v>
      </c>
      <c r="M43" s="54"/>
      <c r="N43" s="15">
        <v>53.628635273</v>
      </c>
      <c r="O43" s="15">
        <v>1.5743793333</v>
      </c>
      <c r="P43" s="15" t="s">
        <v>26</v>
      </c>
      <c r="Q43" s="16" t="s">
        <v>650</v>
      </c>
      <c r="R43" s="37"/>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479</v>
      </c>
      <c r="D44" s="17" t="s">
        <v>480</v>
      </c>
      <c r="E44" s="17"/>
      <c r="F44" s="14">
        <v>18.760000000000002</v>
      </c>
      <c r="G44" s="14">
        <v>15.59</v>
      </c>
      <c r="H44" s="14">
        <v>12.43</v>
      </c>
      <c r="I44" s="14"/>
      <c r="J44" s="14">
        <v>25.75</v>
      </c>
      <c r="K44" s="14">
        <v>32.07</v>
      </c>
      <c r="L44" s="14">
        <v>42.3</v>
      </c>
      <c r="M44" s="54"/>
      <c r="N44" s="14">
        <v>58.228917748999997</v>
      </c>
      <c r="O44" s="31">
        <v>2.6167453810000003</v>
      </c>
      <c r="P44" s="31" t="s">
        <v>27</v>
      </c>
      <c r="Q44" s="17" t="s">
        <v>651</v>
      </c>
      <c r="R44" s="38"/>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65</v>
      </c>
      <c r="D45" s="16" t="s">
        <v>66</v>
      </c>
      <c r="E45" s="16"/>
      <c r="F45" s="15">
        <v>22</v>
      </c>
      <c r="G45" s="15">
        <v>19.100000000000001</v>
      </c>
      <c r="H45" s="15">
        <v>16.2</v>
      </c>
      <c r="I45" s="14"/>
      <c r="J45" s="15">
        <v>23.68</v>
      </c>
      <c r="K45" s="15">
        <v>29.47</v>
      </c>
      <c r="L45" s="15">
        <v>38.85</v>
      </c>
      <c r="M45" s="54"/>
      <c r="N45" s="15">
        <v>85.009794572000004</v>
      </c>
      <c r="O45" s="15">
        <v>80.401676237999993</v>
      </c>
      <c r="P45" s="15" t="s">
        <v>27</v>
      </c>
      <c r="Q45" s="16" t="s">
        <v>652</v>
      </c>
      <c r="R45" s="37"/>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67</v>
      </c>
      <c r="D46" s="17" t="s">
        <v>68</v>
      </c>
      <c r="E46" s="17"/>
      <c r="F46" s="14">
        <v>22.44</v>
      </c>
      <c r="G46" s="14">
        <v>19.21</v>
      </c>
      <c r="H46" s="14">
        <v>15.98</v>
      </c>
      <c r="I46" s="14"/>
      <c r="J46" s="14">
        <v>24.28</v>
      </c>
      <c r="K46" s="14">
        <v>30.73</v>
      </c>
      <c r="L46" s="14">
        <v>41.19</v>
      </c>
      <c r="M46" s="54"/>
      <c r="N46" s="14">
        <v>83.683705269000001</v>
      </c>
      <c r="O46" s="31">
        <v>1045.8691973</v>
      </c>
      <c r="P46" s="31" t="s">
        <v>27</v>
      </c>
      <c r="Q46" s="17" t="s">
        <v>653</v>
      </c>
      <c r="R46" s="38"/>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69</v>
      </c>
      <c r="D47" s="16" t="s">
        <v>70</v>
      </c>
      <c r="E47" s="16"/>
      <c r="F47" s="15">
        <v>6.78</v>
      </c>
      <c r="G47" s="15">
        <v>6.07</v>
      </c>
      <c r="H47" s="15">
        <v>5.37</v>
      </c>
      <c r="I47" s="14"/>
      <c r="J47" s="15">
        <v>7.03</v>
      </c>
      <c r="K47" s="15">
        <v>8.43</v>
      </c>
      <c r="L47" s="15">
        <v>10.71</v>
      </c>
      <c r="M47" s="54"/>
      <c r="N47" s="15">
        <v>83.449751044999999</v>
      </c>
      <c r="O47" s="15">
        <v>10.472749381</v>
      </c>
      <c r="P47" s="15" t="s">
        <v>27</v>
      </c>
      <c r="Q47" s="16" t="s">
        <v>654</v>
      </c>
      <c r="R47" s="37"/>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531</v>
      </c>
      <c r="D48" s="17" t="s">
        <v>532</v>
      </c>
      <c r="E48" s="17"/>
      <c r="F48" s="14">
        <v>66.97</v>
      </c>
      <c r="G48" s="14">
        <v>60.57</v>
      </c>
      <c r="H48" s="14">
        <v>54.17</v>
      </c>
      <c r="I48" s="14"/>
      <c r="J48" s="14">
        <v>67.83</v>
      </c>
      <c r="K48" s="14">
        <v>80.62</v>
      </c>
      <c r="L48" s="14">
        <v>101.33</v>
      </c>
      <c r="M48" s="54"/>
      <c r="N48" s="14">
        <v>17.253751765000001</v>
      </c>
      <c r="O48" s="31">
        <v>2.4406318980999999</v>
      </c>
      <c r="P48" s="31" t="s">
        <v>26</v>
      </c>
      <c r="Q48" s="17" t="s">
        <v>655</v>
      </c>
      <c r="R48" s="38"/>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71</v>
      </c>
      <c r="D49" s="16" t="s">
        <v>72</v>
      </c>
      <c r="E49" s="16"/>
      <c r="F49" s="15">
        <v>16.739999999999998</v>
      </c>
      <c r="G49" s="15">
        <v>15.34</v>
      </c>
      <c r="H49" s="15">
        <v>13.94</v>
      </c>
      <c r="I49" s="14"/>
      <c r="J49" s="15">
        <v>17.350000000000001</v>
      </c>
      <c r="K49" s="15">
        <v>20.14</v>
      </c>
      <c r="L49" s="15">
        <v>24.65</v>
      </c>
      <c r="M49" s="54"/>
      <c r="N49" s="15">
        <v>76.965174564999998</v>
      </c>
      <c r="O49" s="15">
        <v>50.953476238</v>
      </c>
      <c r="P49" s="15" t="s">
        <v>27</v>
      </c>
      <c r="Q49" s="16" t="s">
        <v>656</v>
      </c>
      <c r="R49" s="37"/>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73</v>
      </c>
      <c r="D50" s="17" t="s">
        <v>74</v>
      </c>
      <c r="E50" s="17"/>
      <c r="F50" s="14">
        <v>39.799999999999997</v>
      </c>
      <c r="G50" s="14">
        <v>36.72</v>
      </c>
      <c r="H50" s="14">
        <v>33.64</v>
      </c>
      <c r="I50" s="14"/>
      <c r="J50" s="14">
        <v>42.98</v>
      </c>
      <c r="K50" s="14">
        <v>49.13</v>
      </c>
      <c r="L50" s="14">
        <v>59.09</v>
      </c>
      <c r="M50" s="54"/>
      <c r="N50" s="14">
        <v>53.359773699000002</v>
      </c>
      <c r="O50" s="31">
        <v>260.97170824</v>
      </c>
      <c r="P50" s="31" t="s">
        <v>27</v>
      </c>
      <c r="Q50" s="17" t="s">
        <v>657</v>
      </c>
      <c r="R50" s="38"/>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75</v>
      </c>
      <c r="D51" s="16" t="s">
        <v>76</v>
      </c>
      <c r="E51" s="16"/>
      <c r="F51" s="15">
        <v>30.14</v>
      </c>
      <c r="G51" s="15">
        <v>27.43</v>
      </c>
      <c r="H51" s="15">
        <v>24.73</v>
      </c>
      <c r="I51" s="14"/>
      <c r="J51" s="15">
        <v>30.75</v>
      </c>
      <c r="K51" s="15">
        <v>36.15</v>
      </c>
      <c r="L51" s="15">
        <v>44.9</v>
      </c>
      <c r="M51" s="54"/>
      <c r="N51" s="15">
        <v>80.164090780999999</v>
      </c>
      <c r="O51" s="15">
        <v>24.53572819</v>
      </c>
      <c r="P51" s="15" t="s">
        <v>27</v>
      </c>
      <c r="Q51" s="16" t="s">
        <v>658</v>
      </c>
      <c r="R51" s="37"/>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77</v>
      </c>
      <c r="D52" s="17" t="s">
        <v>78</v>
      </c>
      <c r="E52" s="17"/>
      <c r="F52" s="14">
        <v>124.8</v>
      </c>
      <c r="G52" s="14">
        <v>118.95</v>
      </c>
      <c r="H52" s="14">
        <v>113.1</v>
      </c>
      <c r="I52" s="14"/>
      <c r="J52" s="14">
        <v>126.86</v>
      </c>
      <c r="K52" s="14">
        <v>138.55000000000001</v>
      </c>
      <c r="L52" s="14">
        <v>157.47999999999999</v>
      </c>
      <c r="M52" s="54"/>
      <c r="N52" s="14">
        <v>33.710424504000002</v>
      </c>
      <c r="O52" s="31">
        <v>7.8343936043000006</v>
      </c>
      <c r="P52" s="31" t="s">
        <v>26</v>
      </c>
      <c r="Q52" s="17" t="s">
        <v>659</v>
      </c>
      <c r="R52" s="38"/>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79</v>
      </c>
      <c r="D53" s="16" t="s">
        <v>80</v>
      </c>
      <c r="E53" s="16"/>
      <c r="F53" s="15">
        <v>11.54</v>
      </c>
      <c r="G53" s="15">
        <v>10.32</v>
      </c>
      <c r="H53" s="15">
        <v>9.11</v>
      </c>
      <c r="I53" s="14"/>
      <c r="J53" s="15">
        <v>12.15</v>
      </c>
      <c r="K53" s="15">
        <v>14.57</v>
      </c>
      <c r="L53" s="15">
        <v>18.5</v>
      </c>
      <c r="M53" s="54"/>
      <c r="N53" s="15">
        <v>88.019853048000002</v>
      </c>
      <c r="O53" s="15">
        <v>2.9582514286000001</v>
      </c>
      <c r="P53" s="15" t="s">
        <v>27</v>
      </c>
      <c r="Q53" s="16" t="s">
        <v>660</v>
      </c>
      <c r="R53" s="37"/>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81</v>
      </c>
      <c r="D54" s="17" t="s">
        <v>82</v>
      </c>
      <c r="E54" s="17"/>
      <c r="F54" s="14">
        <v>7.87</v>
      </c>
      <c r="G54" s="14">
        <v>6.83</v>
      </c>
      <c r="H54" s="14">
        <v>5.79</v>
      </c>
      <c r="I54" s="14"/>
      <c r="J54" s="14">
        <v>8.2899999999999991</v>
      </c>
      <c r="K54" s="14">
        <v>10.36</v>
      </c>
      <c r="L54" s="14">
        <v>13.72</v>
      </c>
      <c r="M54" s="54"/>
      <c r="N54" s="14">
        <v>63.289748066999998</v>
      </c>
      <c r="O54" s="31">
        <v>5.2894062381000007</v>
      </c>
      <c r="P54" s="31" t="s">
        <v>27</v>
      </c>
      <c r="Q54" s="17" t="s">
        <v>661</v>
      </c>
      <c r="R54" s="38"/>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83</v>
      </c>
      <c r="D55" s="16" t="s">
        <v>84</v>
      </c>
      <c r="E55" s="16"/>
      <c r="F55" s="15">
        <v>16.95</v>
      </c>
      <c r="G55" s="15">
        <v>15.03</v>
      </c>
      <c r="H55" s="15">
        <v>13.12</v>
      </c>
      <c r="I55" s="14"/>
      <c r="J55" s="15">
        <v>17.899999999999999</v>
      </c>
      <c r="K55" s="15">
        <v>21.72</v>
      </c>
      <c r="L55" s="15">
        <v>27.91</v>
      </c>
      <c r="M55" s="54"/>
      <c r="N55" s="15">
        <v>77.617378399000003</v>
      </c>
      <c r="O55" s="15">
        <v>6.2726401428999994</v>
      </c>
      <c r="P55" s="15" t="s">
        <v>27</v>
      </c>
      <c r="Q55" s="16" t="s">
        <v>662</v>
      </c>
      <c r="R55" s="37"/>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85</v>
      </c>
      <c r="D56" s="17" t="s">
        <v>86</v>
      </c>
      <c r="E56" s="17"/>
      <c r="F56" s="14">
        <v>19.59</v>
      </c>
      <c r="G56" s="14">
        <v>17.600000000000001</v>
      </c>
      <c r="H56" s="14">
        <v>15.62</v>
      </c>
      <c r="I56" s="14"/>
      <c r="J56" s="14">
        <v>20.239999999999998</v>
      </c>
      <c r="K56" s="14">
        <v>24.2</v>
      </c>
      <c r="L56" s="14">
        <v>30.61</v>
      </c>
      <c r="M56" s="54"/>
      <c r="N56" s="14">
        <v>89.411108765999998</v>
      </c>
      <c r="O56" s="31">
        <v>242.99885842999998</v>
      </c>
      <c r="P56" s="31" t="s">
        <v>27</v>
      </c>
      <c r="Q56" s="17" t="s">
        <v>663</v>
      </c>
      <c r="R56" s="38"/>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85</v>
      </c>
      <c r="D57" s="16" t="s">
        <v>87</v>
      </c>
      <c r="E57" s="16"/>
      <c r="F57" s="15">
        <v>22.14</v>
      </c>
      <c r="G57" s="15">
        <v>19.86</v>
      </c>
      <c r="H57" s="15">
        <v>17.59</v>
      </c>
      <c r="I57" s="14"/>
      <c r="J57" s="15">
        <v>23</v>
      </c>
      <c r="K57" s="15">
        <v>27.54</v>
      </c>
      <c r="L57" s="15">
        <v>34.89</v>
      </c>
      <c r="M57" s="54"/>
      <c r="N57" s="15">
        <v>89.722973088000003</v>
      </c>
      <c r="O57" s="15">
        <v>1041.1394681000002</v>
      </c>
      <c r="P57" s="15" t="s">
        <v>27</v>
      </c>
      <c r="Q57" s="16" t="s">
        <v>664</v>
      </c>
      <c r="R57" s="37"/>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88</v>
      </c>
      <c r="D58" s="17" t="s">
        <v>571</v>
      </c>
      <c r="E58" s="17"/>
      <c r="F58" s="14">
        <v>18.2</v>
      </c>
      <c r="G58" s="14">
        <v>17.5</v>
      </c>
      <c r="H58" s="14">
        <v>16.8</v>
      </c>
      <c r="I58" s="14"/>
      <c r="J58" s="14">
        <v>18.8</v>
      </c>
      <c r="K58" s="14">
        <v>20.190000000000001</v>
      </c>
      <c r="L58" s="14">
        <v>22.45</v>
      </c>
      <c r="M58" s="54"/>
      <c r="N58" s="14">
        <v>56.372250843000003</v>
      </c>
      <c r="O58" s="31">
        <v>1.1270261428999999</v>
      </c>
      <c r="P58" s="31" t="s">
        <v>26</v>
      </c>
      <c r="Q58" s="17" t="s">
        <v>665</v>
      </c>
      <c r="R58" s="38"/>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88</v>
      </c>
      <c r="D59" s="16" t="s">
        <v>89</v>
      </c>
      <c r="E59" s="16"/>
      <c r="F59" s="15">
        <v>20.78</v>
      </c>
      <c r="G59" s="15">
        <v>19.690000000000001</v>
      </c>
      <c r="H59" s="15">
        <v>18.600000000000001</v>
      </c>
      <c r="I59" s="14"/>
      <c r="J59" s="15">
        <v>23.47</v>
      </c>
      <c r="K59" s="15">
        <v>25.64</v>
      </c>
      <c r="L59" s="15">
        <v>29.16</v>
      </c>
      <c r="M59" s="54"/>
      <c r="N59" s="15">
        <v>56.746875879000001</v>
      </c>
      <c r="O59" s="15">
        <v>60.956335856999999</v>
      </c>
      <c r="P59" s="15" t="s">
        <v>27</v>
      </c>
      <c r="Q59" s="16" t="s">
        <v>666</v>
      </c>
      <c r="R59" s="37"/>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90</v>
      </c>
      <c r="D60" s="17" t="s">
        <v>91</v>
      </c>
      <c r="E60" s="17"/>
      <c r="F60" s="14">
        <v>15.21</v>
      </c>
      <c r="G60" s="14">
        <v>13.94</v>
      </c>
      <c r="H60" s="14">
        <v>12.68</v>
      </c>
      <c r="I60" s="14"/>
      <c r="J60" s="14">
        <v>16.190000000000001</v>
      </c>
      <c r="K60" s="14">
        <v>18.71</v>
      </c>
      <c r="L60" s="14">
        <v>22.79</v>
      </c>
      <c r="M60" s="54"/>
      <c r="N60" s="14">
        <v>76.624897575999995</v>
      </c>
      <c r="O60" s="31">
        <v>114.60113490000001</v>
      </c>
      <c r="P60" s="31" t="s">
        <v>27</v>
      </c>
      <c r="Q60" s="17" t="s">
        <v>667</v>
      </c>
      <c r="R60" s="38"/>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11</v>
      </c>
      <c r="D61" s="16" t="s">
        <v>92</v>
      </c>
      <c r="E61" s="16"/>
      <c r="F61" s="15">
        <v>24.37</v>
      </c>
      <c r="G61" s="15">
        <v>21.42</v>
      </c>
      <c r="H61" s="15">
        <v>18.48</v>
      </c>
      <c r="I61" s="14"/>
      <c r="J61" s="15">
        <v>27.19</v>
      </c>
      <c r="K61" s="15">
        <v>33.07</v>
      </c>
      <c r="L61" s="15">
        <v>42.58</v>
      </c>
      <c r="M61" s="54"/>
      <c r="N61" s="15">
        <v>63.247100277000001</v>
      </c>
      <c r="O61" s="15">
        <v>1098.8549055000001</v>
      </c>
      <c r="P61" s="15" t="s">
        <v>27</v>
      </c>
      <c r="Q61" s="16" t="s">
        <v>668</v>
      </c>
      <c r="R61" s="37"/>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93</v>
      </c>
      <c r="D62" s="17" t="s">
        <v>94</v>
      </c>
      <c r="E62" s="17"/>
      <c r="F62" s="14">
        <v>18.21</v>
      </c>
      <c r="G62" s="14">
        <v>17.45</v>
      </c>
      <c r="H62" s="14">
        <v>16.7</v>
      </c>
      <c r="I62" s="14"/>
      <c r="J62" s="14">
        <v>19.84</v>
      </c>
      <c r="K62" s="14">
        <v>21.34</v>
      </c>
      <c r="L62" s="14">
        <v>23.77</v>
      </c>
      <c r="M62" s="54"/>
      <c r="N62" s="14">
        <v>57.463018265999999</v>
      </c>
      <c r="O62" s="31">
        <v>4.9241134762000005</v>
      </c>
      <c r="P62" s="31" t="s">
        <v>27</v>
      </c>
      <c r="Q62" s="17" t="s">
        <v>669</v>
      </c>
      <c r="R62" s="38"/>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95</v>
      </c>
      <c r="D63" s="16" t="s">
        <v>96</v>
      </c>
      <c r="E63" s="16"/>
      <c r="F63" s="15">
        <v>4.0999999999999996</v>
      </c>
      <c r="G63" s="15">
        <v>2</v>
      </c>
      <c r="H63" s="15">
        <v>-0.09</v>
      </c>
      <c r="I63" s="14"/>
      <c r="J63" s="15">
        <v>4.25</v>
      </c>
      <c r="K63" s="15">
        <v>8.44</v>
      </c>
      <c r="L63" s="15">
        <v>15.23</v>
      </c>
      <c r="M63" s="54"/>
      <c r="N63" s="15">
        <v>43.942559211000003</v>
      </c>
      <c r="O63" s="15">
        <v>22.864135142999999</v>
      </c>
      <c r="P63" s="15" t="s">
        <v>26</v>
      </c>
      <c r="Q63" s="16" t="s">
        <v>670</v>
      </c>
      <c r="R63" s="37"/>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97</v>
      </c>
      <c r="D64" s="17" t="s">
        <v>98</v>
      </c>
      <c r="E64" s="17"/>
      <c r="F64" s="14">
        <v>18.899999999999999</v>
      </c>
      <c r="G64" s="14">
        <v>17.5</v>
      </c>
      <c r="H64" s="14">
        <v>16.100000000000001</v>
      </c>
      <c r="I64" s="14"/>
      <c r="J64" s="14">
        <v>21.5</v>
      </c>
      <c r="K64" s="14">
        <v>24.29</v>
      </c>
      <c r="L64" s="14">
        <v>28.82</v>
      </c>
      <c r="M64" s="54"/>
      <c r="N64" s="14">
        <v>71.924080357999998</v>
      </c>
      <c r="O64" s="31">
        <v>63.169126095000003</v>
      </c>
      <c r="P64" s="31" t="s">
        <v>27</v>
      </c>
      <c r="Q64" s="17" t="s">
        <v>671</v>
      </c>
      <c r="R64" s="38"/>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99</v>
      </c>
      <c r="D65" s="16" t="s">
        <v>100</v>
      </c>
      <c r="E65" s="16"/>
      <c r="F65" s="15">
        <v>25.81</v>
      </c>
      <c r="G65" s="15">
        <v>22.44</v>
      </c>
      <c r="H65" s="15">
        <v>19.079999999999998</v>
      </c>
      <c r="I65" s="14"/>
      <c r="J65" s="15">
        <v>35.67</v>
      </c>
      <c r="K65" s="15">
        <v>42.39</v>
      </c>
      <c r="L65" s="15">
        <v>53.27</v>
      </c>
      <c r="M65" s="54"/>
      <c r="N65" s="15">
        <v>57.294937267000002</v>
      </c>
      <c r="O65" s="15">
        <v>6.6630969091000001</v>
      </c>
      <c r="P65" s="15" t="s">
        <v>27</v>
      </c>
      <c r="Q65" s="16" t="s">
        <v>672</v>
      </c>
      <c r="R65" s="37"/>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101</v>
      </c>
      <c r="D66" s="17" t="s">
        <v>102</v>
      </c>
      <c r="E66" s="17"/>
      <c r="F66" s="14">
        <v>76.709999999999994</v>
      </c>
      <c r="G66" s="14">
        <v>65.41</v>
      </c>
      <c r="H66" s="14">
        <v>54.11</v>
      </c>
      <c r="I66" s="14"/>
      <c r="J66" s="14">
        <v>84.59</v>
      </c>
      <c r="K66" s="14">
        <v>107.18</v>
      </c>
      <c r="L66" s="14">
        <v>143.74</v>
      </c>
      <c r="M66" s="54"/>
      <c r="N66" s="14">
        <v>83.083857819000002</v>
      </c>
      <c r="O66" s="31">
        <v>931.26398452000001</v>
      </c>
      <c r="P66" s="31" t="s">
        <v>27</v>
      </c>
      <c r="Q66" s="17" t="s">
        <v>673</v>
      </c>
      <c r="R66" s="38"/>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103</v>
      </c>
      <c r="D67" s="16" t="s">
        <v>104</v>
      </c>
      <c r="E67" s="16"/>
      <c r="F67" s="15">
        <v>20.55</v>
      </c>
      <c r="G67" s="15">
        <v>18.940000000000001</v>
      </c>
      <c r="H67" s="15">
        <v>17.34</v>
      </c>
      <c r="I67" s="14"/>
      <c r="J67" s="15">
        <v>22.14</v>
      </c>
      <c r="K67" s="15">
        <v>25.34</v>
      </c>
      <c r="L67" s="15">
        <v>30.53</v>
      </c>
      <c r="M67" s="54"/>
      <c r="N67" s="15">
        <v>64.668918383000005</v>
      </c>
      <c r="O67" s="15">
        <v>143.73698181</v>
      </c>
      <c r="P67" s="15" t="s">
        <v>27</v>
      </c>
      <c r="Q67" s="16" t="s">
        <v>674</v>
      </c>
      <c r="R67" s="37"/>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105</v>
      </c>
      <c r="D68" s="17" t="s">
        <v>106</v>
      </c>
      <c r="E68" s="17"/>
      <c r="F68" s="14">
        <v>6.24</v>
      </c>
      <c r="G68" s="14">
        <v>5.42</v>
      </c>
      <c r="H68" s="14">
        <v>4.5999999999999996</v>
      </c>
      <c r="I68" s="14"/>
      <c r="J68" s="14">
        <v>6.69</v>
      </c>
      <c r="K68" s="14">
        <v>8.32</v>
      </c>
      <c r="L68" s="14">
        <v>10.97</v>
      </c>
      <c r="M68" s="54"/>
      <c r="N68" s="14">
        <v>89.723047617999995</v>
      </c>
      <c r="O68" s="31">
        <v>5.8446449048</v>
      </c>
      <c r="P68" s="31" t="s">
        <v>27</v>
      </c>
      <c r="Q68" s="17" t="s">
        <v>675</v>
      </c>
      <c r="R68" s="38"/>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107</v>
      </c>
      <c r="D69" s="16" t="s">
        <v>108</v>
      </c>
      <c r="E69" s="16"/>
      <c r="F69" s="15">
        <v>1.36</v>
      </c>
      <c r="G69" s="15">
        <v>0.92</v>
      </c>
      <c r="H69" s="15">
        <v>0.48</v>
      </c>
      <c r="I69" s="14"/>
      <c r="J69" s="15">
        <v>1.7</v>
      </c>
      <c r="K69" s="15">
        <v>2.57</v>
      </c>
      <c r="L69" s="15">
        <v>3.98</v>
      </c>
      <c r="M69" s="54"/>
      <c r="N69" s="15">
        <v>87.724512047000005</v>
      </c>
      <c r="O69" s="15">
        <v>14.194143381</v>
      </c>
      <c r="P69" s="15" t="s">
        <v>27</v>
      </c>
      <c r="Q69" s="16" t="s">
        <v>676</v>
      </c>
      <c r="R69" s="37"/>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572</v>
      </c>
      <c r="D70" s="17" t="s">
        <v>573</v>
      </c>
      <c r="E70" s="17"/>
      <c r="F70" s="14">
        <v>264.51</v>
      </c>
      <c r="G70" s="14">
        <v>231.72</v>
      </c>
      <c r="H70" s="14">
        <v>198.93</v>
      </c>
      <c r="I70" s="14"/>
      <c r="J70" s="14">
        <v>353.89</v>
      </c>
      <c r="K70" s="14">
        <v>419.46</v>
      </c>
      <c r="L70" s="14">
        <v>525.57000000000005</v>
      </c>
      <c r="M70" s="54"/>
      <c r="N70" s="14">
        <v>56.730304621000002</v>
      </c>
      <c r="O70" s="31">
        <v>1.3112806343000001</v>
      </c>
      <c r="P70" s="31" t="s">
        <v>27</v>
      </c>
      <c r="Q70" s="17" t="s">
        <v>677</v>
      </c>
      <c r="R70" s="38"/>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109</v>
      </c>
      <c r="D71" s="16" t="s">
        <v>110</v>
      </c>
      <c r="E71" s="16"/>
      <c r="F71" s="15">
        <v>11.2</v>
      </c>
      <c r="G71" s="15">
        <v>11</v>
      </c>
      <c r="H71" s="15">
        <v>10.8</v>
      </c>
      <c r="I71" s="14"/>
      <c r="J71" s="15">
        <v>11.29</v>
      </c>
      <c r="K71" s="15">
        <v>11.68</v>
      </c>
      <c r="L71" s="15">
        <v>12.32</v>
      </c>
      <c r="M71" s="54"/>
      <c r="N71" s="15">
        <v>53.716374451</v>
      </c>
      <c r="O71" s="15">
        <v>30.061545524</v>
      </c>
      <c r="P71" s="15" t="s">
        <v>27</v>
      </c>
      <c r="Q71" s="16" t="s">
        <v>678</v>
      </c>
      <c r="R71" s="37"/>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111</v>
      </c>
      <c r="D72" s="17" t="s">
        <v>112</v>
      </c>
      <c r="E72" s="17"/>
      <c r="F72" s="14">
        <v>12.24</v>
      </c>
      <c r="G72" s="14">
        <v>10.45</v>
      </c>
      <c r="H72" s="14">
        <v>8.67</v>
      </c>
      <c r="I72" s="14"/>
      <c r="J72" s="14">
        <v>12.96</v>
      </c>
      <c r="K72" s="14">
        <v>16.52</v>
      </c>
      <c r="L72" s="14">
        <v>22.29</v>
      </c>
      <c r="M72" s="54"/>
      <c r="N72" s="14">
        <v>89.827930241000004</v>
      </c>
      <c r="O72" s="31">
        <v>100.89395709</v>
      </c>
      <c r="P72" s="31" t="s">
        <v>27</v>
      </c>
      <c r="Q72" s="17" t="s">
        <v>679</v>
      </c>
      <c r="R72" s="38"/>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680</v>
      </c>
      <c r="D73" s="16" t="s">
        <v>681</v>
      </c>
      <c r="E73" s="16"/>
      <c r="F73" s="15">
        <v>179.79</v>
      </c>
      <c r="G73" s="15">
        <v>160.69</v>
      </c>
      <c r="H73" s="15">
        <v>141.6</v>
      </c>
      <c r="I73" s="14"/>
      <c r="J73" s="15">
        <v>190</v>
      </c>
      <c r="K73" s="15">
        <v>228.18</v>
      </c>
      <c r="L73" s="15">
        <v>289.97000000000003</v>
      </c>
      <c r="M73" s="54"/>
      <c r="N73" s="15">
        <v>93.492812399000002</v>
      </c>
      <c r="O73" s="15">
        <v>1.029638381</v>
      </c>
      <c r="P73" s="15" t="s">
        <v>27</v>
      </c>
      <c r="Q73" s="16" t="s">
        <v>682</v>
      </c>
      <c r="R73" s="37"/>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113</v>
      </c>
      <c r="D74" s="17" t="s">
        <v>485</v>
      </c>
      <c r="E74" s="17"/>
      <c r="F74" s="14">
        <v>17.8</v>
      </c>
      <c r="G74" s="14">
        <v>16.54</v>
      </c>
      <c r="H74" s="14">
        <v>15.29</v>
      </c>
      <c r="I74" s="14"/>
      <c r="J74" s="14">
        <v>18.62</v>
      </c>
      <c r="K74" s="14">
        <v>21.12</v>
      </c>
      <c r="L74" s="14">
        <v>25.17</v>
      </c>
      <c r="M74" s="54"/>
      <c r="N74" s="14">
        <v>71.124299691000004</v>
      </c>
      <c r="O74" s="31">
        <v>2.6533957142999998</v>
      </c>
      <c r="P74" s="31" t="s">
        <v>27</v>
      </c>
      <c r="Q74" s="17" t="s">
        <v>683</v>
      </c>
      <c r="R74" s="38"/>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113</v>
      </c>
      <c r="D75" s="16" t="s">
        <v>114</v>
      </c>
      <c r="E75" s="16"/>
      <c r="F75" s="15">
        <v>11.94</v>
      </c>
      <c r="G75" s="15">
        <v>11.16</v>
      </c>
      <c r="H75" s="15">
        <v>10.38</v>
      </c>
      <c r="I75" s="14"/>
      <c r="J75" s="15">
        <v>12.33</v>
      </c>
      <c r="K75" s="15">
        <v>13.88</v>
      </c>
      <c r="L75" s="15">
        <v>16.399999999999999</v>
      </c>
      <c r="M75" s="54"/>
      <c r="N75" s="15">
        <v>77.650902825000003</v>
      </c>
      <c r="O75" s="15">
        <v>192.41506700000002</v>
      </c>
      <c r="P75" s="15" t="s">
        <v>27</v>
      </c>
      <c r="Q75" s="16" t="s">
        <v>684</v>
      </c>
      <c r="R75" s="37"/>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533</v>
      </c>
      <c r="D76" s="17" t="s">
        <v>534</v>
      </c>
      <c r="E76" s="17"/>
      <c r="F76" s="14">
        <v>106.16</v>
      </c>
      <c r="G76" s="14">
        <v>99.14</v>
      </c>
      <c r="H76" s="14">
        <v>92.13</v>
      </c>
      <c r="I76" s="14"/>
      <c r="J76" s="14">
        <v>107.82</v>
      </c>
      <c r="K76" s="14">
        <v>121.84</v>
      </c>
      <c r="L76" s="14">
        <v>144.55000000000001</v>
      </c>
      <c r="M76" s="54"/>
      <c r="N76" s="14">
        <v>25.84174659</v>
      </c>
      <c r="O76" s="31">
        <v>2.8294019862000002</v>
      </c>
      <c r="P76" s="31" t="s">
        <v>26</v>
      </c>
      <c r="Q76" s="17" t="s">
        <v>685</v>
      </c>
      <c r="R76" s="38"/>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490</v>
      </c>
      <c r="D77" s="16" t="s">
        <v>491</v>
      </c>
      <c r="E77" s="16"/>
      <c r="F77" s="15">
        <v>98.3</v>
      </c>
      <c r="G77" s="15">
        <v>84.42</v>
      </c>
      <c r="H77" s="15">
        <v>70.55</v>
      </c>
      <c r="I77" s="14"/>
      <c r="J77" s="15">
        <v>105.5</v>
      </c>
      <c r="K77" s="15">
        <v>133.24</v>
      </c>
      <c r="L77" s="15">
        <v>178.14</v>
      </c>
      <c r="M77" s="54"/>
      <c r="N77" s="15">
        <v>52.356034514000001</v>
      </c>
      <c r="O77" s="15">
        <v>3.7757669813999999</v>
      </c>
      <c r="P77" s="15" t="s">
        <v>27</v>
      </c>
      <c r="Q77" s="16" t="s">
        <v>686</v>
      </c>
      <c r="R77" s="37"/>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473</v>
      </c>
      <c r="D78" s="17" t="s">
        <v>474</v>
      </c>
      <c r="E78" s="17"/>
      <c r="F78" s="14">
        <v>71.33</v>
      </c>
      <c r="G78" s="14">
        <v>67</v>
      </c>
      <c r="H78" s="14">
        <v>62.67</v>
      </c>
      <c r="I78" s="14"/>
      <c r="J78" s="14">
        <v>72.48</v>
      </c>
      <c r="K78" s="14">
        <v>81.13</v>
      </c>
      <c r="L78" s="14">
        <v>95.14</v>
      </c>
      <c r="M78" s="54"/>
      <c r="N78" s="14">
        <v>26.476224090999999</v>
      </c>
      <c r="O78" s="31">
        <v>3.0613517680999998</v>
      </c>
      <c r="P78" s="31" t="s">
        <v>26</v>
      </c>
      <c r="Q78" s="17" t="s">
        <v>687</v>
      </c>
      <c r="R78" s="38"/>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115</v>
      </c>
      <c r="D79" s="16" t="s">
        <v>116</v>
      </c>
      <c r="E79" s="16"/>
      <c r="F79" s="15">
        <v>2.7</v>
      </c>
      <c r="G79" s="15">
        <v>2.42</v>
      </c>
      <c r="H79" s="15">
        <v>2.15</v>
      </c>
      <c r="I79" s="14"/>
      <c r="J79" s="15">
        <v>2.87</v>
      </c>
      <c r="K79" s="15">
        <v>3.41</v>
      </c>
      <c r="L79" s="15">
        <v>4.29</v>
      </c>
      <c r="M79" s="54"/>
      <c r="N79" s="15">
        <v>79.748515564000002</v>
      </c>
      <c r="O79" s="15">
        <v>101.66401823</v>
      </c>
      <c r="P79" s="15" t="s">
        <v>27</v>
      </c>
      <c r="Q79" s="16" t="s">
        <v>688</v>
      </c>
      <c r="R79" s="37"/>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535</v>
      </c>
      <c r="D80" s="17" t="s">
        <v>536</v>
      </c>
      <c r="E80" s="17"/>
      <c r="F80" s="14">
        <v>36.799999999999997</v>
      </c>
      <c r="G80" s="14">
        <v>32.5</v>
      </c>
      <c r="H80" s="14">
        <v>28.21</v>
      </c>
      <c r="I80" s="14"/>
      <c r="J80" s="14">
        <v>38.270000000000003</v>
      </c>
      <c r="K80" s="14">
        <v>46.85</v>
      </c>
      <c r="L80" s="14">
        <v>60.74</v>
      </c>
      <c r="M80" s="54"/>
      <c r="N80" s="14">
        <v>41.223037224000002</v>
      </c>
      <c r="O80" s="31">
        <v>8.6084685800000003</v>
      </c>
      <c r="P80" s="31" t="s">
        <v>26</v>
      </c>
      <c r="Q80" s="17" t="s">
        <v>689</v>
      </c>
      <c r="R80" s="38"/>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117</v>
      </c>
      <c r="D81" s="16" t="s">
        <v>118</v>
      </c>
      <c r="E81" s="16"/>
      <c r="F81" s="15">
        <v>25.39</v>
      </c>
      <c r="G81" s="15">
        <v>20.88</v>
      </c>
      <c r="H81" s="15">
        <v>16.37</v>
      </c>
      <c r="I81" s="14"/>
      <c r="J81" s="15">
        <v>35.03</v>
      </c>
      <c r="K81" s="15">
        <v>44.04</v>
      </c>
      <c r="L81" s="15">
        <v>58.63</v>
      </c>
      <c r="M81" s="54"/>
      <c r="N81" s="15">
        <v>78.104858688999997</v>
      </c>
      <c r="O81" s="15">
        <v>29.883966286</v>
      </c>
      <c r="P81" s="15" t="s">
        <v>27</v>
      </c>
      <c r="Q81" s="16" t="s">
        <v>690</v>
      </c>
      <c r="R81" s="37"/>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121</v>
      </c>
      <c r="D82" s="17" t="s">
        <v>122</v>
      </c>
      <c r="E82" s="17"/>
      <c r="F82" s="14">
        <v>61.04</v>
      </c>
      <c r="G82" s="14">
        <v>56.16</v>
      </c>
      <c r="H82" s="14">
        <v>51.28</v>
      </c>
      <c r="I82" s="14"/>
      <c r="J82" s="14">
        <v>67.510000000000005</v>
      </c>
      <c r="K82" s="14">
        <v>77.260000000000005</v>
      </c>
      <c r="L82" s="14">
        <v>93.04</v>
      </c>
      <c r="M82" s="54"/>
      <c r="N82" s="14">
        <v>74.412922918000007</v>
      </c>
      <c r="O82" s="31">
        <v>245.74973</v>
      </c>
      <c r="P82" s="31" t="s">
        <v>27</v>
      </c>
      <c r="Q82" s="17" t="s">
        <v>691</v>
      </c>
      <c r="R82" s="38"/>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123</v>
      </c>
      <c r="D83" s="16" t="s">
        <v>124</v>
      </c>
      <c r="E83" s="16"/>
      <c r="F83" s="15">
        <v>17.12</v>
      </c>
      <c r="G83" s="15">
        <v>15.7</v>
      </c>
      <c r="H83" s="15">
        <v>14.28</v>
      </c>
      <c r="I83" s="14"/>
      <c r="J83" s="15">
        <v>18</v>
      </c>
      <c r="K83" s="15">
        <v>20.83</v>
      </c>
      <c r="L83" s="15">
        <v>25.42</v>
      </c>
      <c r="M83" s="54"/>
      <c r="N83" s="15">
        <v>83.636523124000007</v>
      </c>
      <c r="O83" s="15">
        <v>331.06101956999998</v>
      </c>
      <c r="P83" s="15" t="s">
        <v>27</v>
      </c>
      <c r="Q83" s="16" t="s">
        <v>692</v>
      </c>
      <c r="R83" s="37"/>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125</v>
      </c>
      <c r="D84" s="17" t="s">
        <v>126</v>
      </c>
      <c r="E84" s="17"/>
      <c r="F84" s="14">
        <v>4.9400000000000004</v>
      </c>
      <c r="G84" s="14">
        <v>4.21</v>
      </c>
      <c r="H84" s="14">
        <v>3.49</v>
      </c>
      <c r="I84" s="14"/>
      <c r="J84" s="14">
        <v>5.43</v>
      </c>
      <c r="K84" s="14">
        <v>6.87</v>
      </c>
      <c r="L84" s="14">
        <v>9.2100000000000009</v>
      </c>
      <c r="M84" s="54"/>
      <c r="N84" s="14">
        <v>82.123610835999997</v>
      </c>
      <c r="O84" s="31">
        <v>163.29575842999998</v>
      </c>
      <c r="P84" s="31" t="s">
        <v>27</v>
      </c>
      <c r="Q84" s="17" t="s">
        <v>693</v>
      </c>
      <c r="R84" s="38"/>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127</v>
      </c>
      <c r="D85" s="16" t="s">
        <v>128</v>
      </c>
      <c r="E85" s="16"/>
      <c r="F85" s="15">
        <v>49.35</v>
      </c>
      <c r="G85" s="15">
        <v>45.62</v>
      </c>
      <c r="H85" s="15">
        <v>41.89</v>
      </c>
      <c r="I85" s="14"/>
      <c r="J85" s="15">
        <v>52.3</v>
      </c>
      <c r="K85" s="15">
        <v>59.75</v>
      </c>
      <c r="L85" s="15">
        <v>71.81</v>
      </c>
      <c r="M85" s="54"/>
      <c r="N85" s="15">
        <v>79.097241777999997</v>
      </c>
      <c r="O85" s="15">
        <v>96.966587285999992</v>
      </c>
      <c r="P85" s="15" t="s">
        <v>27</v>
      </c>
      <c r="Q85" s="16" t="s">
        <v>694</v>
      </c>
      <c r="R85" s="37"/>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463</v>
      </c>
      <c r="D86" s="17" t="s">
        <v>464</v>
      </c>
      <c r="E86" s="17"/>
      <c r="F86" s="14">
        <v>62.6</v>
      </c>
      <c r="G86" s="14">
        <v>53.8</v>
      </c>
      <c r="H86" s="14">
        <v>45</v>
      </c>
      <c r="I86" s="14"/>
      <c r="J86" s="14">
        <v>64.97</v>
      </c>
      <c r="K86" s="14">
        <v>82.56</v>
      </c>
      <c r="L86" s="14">
        <v>111.04</v>
      </c>
      <c r="M86" s="54"/>
      <c r="N86" s="14">
        <v>65.287583835000007</v>
      </c>
      <c r="O86" s="31">
        <v>6.3713076732999996</v>
      </c>
      <c r="P86" s="31" t="s">
        <v>27</v>
      </c>
      <c r="Q86" s="17" t="s">
        <v>695</v>
      </c>
      <c r="R86" s="38"/>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470</v>
      </c>
      <c r="D87" s="16" t="s">
        <v>471</v>
      </c>
      <c r="E87" s="16"/>
      <c r="F87" s="15">
        <v>6.06</v>
      </c>
      <c r="G87" s="15">
        <v>5.04</v>
      </c>
      <c r="H87" s="15">
        <v>4.0199999999999996</v>
      </c>
      <c r="I87" s="14"/>
      <c r="J87" s="15">
        <v>6.69</v>
      </c>
      <c r="K87" s="15">
        <v>8.7200000000000006</v>
      </c>
      <c r="L87" s="15">
        <v>12.02</v>
      </c>
      <c r="M87" s="54"/>
      <c r="N87" s="15">
        <v>82.328566323000004</v>
      </c>
      <c r="O87" s="15">
        <v>2.3266642381000002</v>
      </c>
      <c r="P87" s="15" t="s">
        <v>27</v>
      </c>
      <c r="Q87" s="16" t="s">
        <v>696</v>
      </c>
      <c r="R87" s="37"/>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129</v>
      </c>
      <c r="D88" s="17" t="s">
        <v>130</v>
      </c>
      <c r="E88" s="17"/>
      <c r="F88" s="14">
        <v>4.91</v>
      </c>
      <c r="G88" s="14">
        <v>3.98</v>
      </c>
      <c r="H88" s="14">
        <v>3.06</v>
      </c>
      <c r="I88" s="14"/>
      <c r="J88" s="14">
        <v>5.16</v>
      </c>
      <c r="K88" s="14">
        <v>7</v>
      </c>
      <c r="L88" s="14">
        <v>9.99</v>
      </c>
      <c r="M88" s="54"/>
      <c r="N88" s="14">
        <v>34.608346466</v>
      </c>
      <c r="O88" s="31">
        <v>53.986816762000004</v>
      </c>
      <c r="P88" s="31" t="s">
        <v>26</v>
      </c>
      <c r="Q88" s="17" t="s">
        <v>697</v>
      </c>
      <c r="R88" s="38"/>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131</v>
      </c>
      <c r="D89" s="16" t="s">
        <v>132</v>
      </c>
      <c r="E89" s="16"/>
      <c r="F89" s="15">
        <v>29.44</v>
      </c>
      <c r="G89" s="15">
        <v>26.78</v>
      </c>
      <c r="H89" s="15">
        <v>24.13</v>
      </c>
      <c r="I89" s="14"/>
      <c r="J89" s="15">
        <v>35.22</v>
      </c>
      <c r="K89" s="15">
        <v>40.520000000000003</v>
      </c>
      <c r="L89" s="15">
        <v>49.12</v>
      </c>
      <c r="M89" s="54"/>
      <c r="N89" s="15">
        <v>62.964939037000001</v>
      </c>
      <c r="O89" s="15">
        <v>139.44605851999998</v>
      </c>
      <c r="P89" s="15" t="s">
        <v>27</v>
      </c>
      <c r="Q89" s="16" t="s">
        <v>698</v>
      </c>
      <c r="R89" s="37"/>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133</v>
      </c>
      <c r="D90" s="17" t="s">
        <v>134</v>
      </c>
      <c r="E90" s="17"/>
      <c r="F90" s="14">
        <v>1.53</v>
      </c>
      <c r="G90" s="14">
        <v>1.25</v>
      </c>
      <c r="H90" s="14">
        <v>0.98</v>
      </c>
      <c r="I90" s="14"/>
      <c r="J90" s="14">
        <v>1.94</v>
      </c>
      <c r="K90" s="14">
        <v>2.48</v>
      </c>
      <c r="L90" s="14">
        <v>3.36</v>
      </c>
      <c r="M90" s="54"/>
      <c r="N90" s="14">
        <v>64.057842023999996</v>
      </c>
      <c r="O90" s="31">
        <v>25.005826047999999</v>
      </c>
      <c r="P90" s="31" t="s">
        <v>27</v>
      </c>
      <c r="Q90" s="17" t="s">
        <v>699</v>
      </c>
      <c r="R90" s="38"/>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135</v>
      </c>
      <c r="D91" s="16" t="s">
        <v>136</v>
      </c>
      <c r="E91" s="16"/>
      <c r="F91" s="15">
        <v>32.909999999999997</v>
      </c>
      <c r="G91" s="15">
        <v>28.1</v>
      </c>
      <c r="H91" s="15">
        <v>23.29</v>
      </c>
      <c r="I91" s="14"/>
      <c r="J91" s="15">
        <v>35.32</v>
      </c>
      <c r="K91" s="15">
        <v>44.93</v>
      </c>
      <c r="L91" s="15">
        <v>60.49</v>
      </c>
      <c r="M91" s="54"/>
      <c r="N91" s="15">
        <v>87.848349962</v>
      </c>
      <c r="O91" s="15">
        <v>256.67120248000003</v>
      </c>
      <c r="P91" s="15" t="s">
        <v>27</v>
      </c>
      <c r="Q91" s="16" t="s">
        <v>700</v>
      </c>
      <c r="R91" s="37"/>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135</v>
      </c>
      <c r="D92" s="17" t="s">
        <v>137</v>
      </c>
      <c r="E92" s="17"/>
      <c r="F92" s="14">
        <v>31.27</v>
      </c>
      <c r="G92" s="14">
        <v>26.64</v>
      </c>
      <c r="H92" s="14">
        <v>22.01</v>
      </c>
      <c r="I92" s="14"/>
      <c r="J92" s="14">
        <v>33.119999999999997</v>
      </c>
      <c r="K92" s="14">
        <v>42.37</v>
      </c>
      <c r="L92" s="14">
        <v>57.35</v>
      </c>
      <c r="M92" s="54"/>
      <c r="N92" s="14">
        <v>87.997415071999995</v>
      </c>
      <c r="O92" s="31">
        <v>9.6901050951999999</v>
      </c>
      <c r="P92" s="31" t="s">
        <v>27</v>
      </c>
      <c r="Q92" s="17" t="s">
        <v>701</v>
      </c>
      <c r="R92" s="38"/>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138</v>
      </c>
      <c r="D93" s="16" t="s">
        <v>139</v>
      </c>
      <c r="E93" s="16"/>
      <c r="F93" s="15">
        <v>4.1399999999999997</v>
      </c>
      <c r="G93" s="15">
        <v>3.38</v>
      </c>
      <c r="H93" s="15">
        <v>2.63</v>
      </c>
      <c r="I93" s="14"/>
      <c r="J93" s="15">
        <v>4.4400000000000004</v>
      </c>
      <c r="K93" s="15">
        <v>5.94</v>
      </c>
      <c r="L93" s="15">
        <v>8.3800000000000008</v>
      </c>
      <c r="M93" s="54"/>
      <c r="N93" s="15">
        <v>83.913189097</v>
      </c>
      <c r="O93" s="15">
        <v>4.4960627142999998</v>
      </c>
      <c r="P93" s="15" t="s">
        <v>27</v>
      </c>
      <c r="Q93" s="16" t="s">
        <v>702</v>
      </c>
      <c r="R93" s="37"/>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140</v>
      </c>
      <c r="D94" s="17" t="s">
        <v>141</v>
      </c>
      <c r="E94" s="17"/>
      <c r="F94" s="14">
        <v>111</v>
      </c>
      <c r="G94" s="14">
        <v>95.84</v>
      </c>
      <c r="H94" s="14">
        <v>80.680000000000007</v>
      </c>
      <c r="I94" s="14"/>
      <c r="J94" s="14">
        <v>122.66</v>
      </c>
      <c r="K94" s="14">
        <v>152.97</v>
      </c>
      <c r="L94" s="14">
        <v>202.03</v>
      </c>
      <c r="M94" s="54"/>
      <c r="N94" s="14">
        <v>54.925589920999997</v>
      </c>
      <c r="O94" s="31">
        <v>4.0732241080999998</v>
      </c>
      <c r="P94" s="31" t="s">
        <v>27</v>
      </c>
      <c r="Q94" s="17" t="s">
        <v>703</v>
      </c>
      <c r="R94" s="38"/>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142</v>
      </c>
      <c r="D95" s="16" t="s">
        <v>143</v>
      </c>
      <c r="E95" s="16"/>
      <c r="F95" s="15">
        <v>19.22</v>
      </c>
      <c r="G95" s="15">
        <v>18.41</v>
      </c>
      <c r="H95" s="15">
        <v>17.600000000000001</v>
      </c>
      <c r="I95" s="14"/>
      <c r="J95" s="15">
        <v>19.73</v>
      </c>
      <c r="K95" s="15">
        <v>21.34</v>
      </c>
      <c r="L95" s="15">
        <v>23.96</v>
      </c>
      <c r="M95" s="54"/>
      <c r="N95" s="15">
        <v>54.786129412999998</v>
      </c>
      <c r="O95" s="15">
        <v>13.922628714</v>
      </c>
      <c r="P95" s="15" t="s">
        <v>27</v>
      </c>
      <c r="Q95" s="16" t="s">
        <v>704</v>
      </c>
      <c r="R95" s="37"/>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144</v>
      </c>
      <c r="D96" s="17" t="s">
        <v>145</v>
      </c>
      <c r="E96" s="17"/>
      <c r="F96" s="14">
        <v>6.76</v>
      </c>
      <c r="G96" s="14">
        <v>6</v>
      </c>
      <c r="H96" s="14">
        <v>5.24</v>
      </c>
      <c r="I96" s="14"/>
      <c r="J96" s="14">
        <v>6.98</v>
      </c>
      <c r="K96" s="14">
        <v>8.49</v>
      </c>
      <c r="L96" s="14">
        <v>10.94</v>
      </c>
      <c r="M96" s="54"/>
      <c r="N96" s="14">
        <v>92.908337880999994</v>
      </c>
      <c r="O96" s="31">
        <v>16.393757952000001</v>
      </c>
      <c r="P96" s="31" t="s">
        <v>27</v>
      </c>
      <c r="Q96" s="17" t="s">
        <v>705</v>
      </c>
      <c r="R96" s="38"/>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146</v>
      </c>
      <c r="D97" s="16" t="s">
        <v>147</v>
      </c>
      <c r="E97" s="16"/>
      <c r="F97" s="15">
        <v>14.21</v>
      </c>
      <c r="G97" s="15">
        <v>12.8</v>
      </c>
      <c r="H97" s="15">
        <v>11.39</v>
      </c>
      <c r="I97" s="14"/>
      <c r="J97" s="15">
        <v>14.76</v>
      </c>
      <c r="K97" s="15">
        <v>17.57</v>
      </c>
      <c r="L97" s="15">
        <v>22.13</v>
      </c>
      <c r="M97" s="54"/>
      <c r="N97" s="15">
        <v>81.398268540999993</v>
      </c>
      <c r="O97" s="15">
        <v>12.435256857000001</v>
      </c>
      <c r="P97" s="15" t="s">
        <v>27</v>
      </c>
      <c r="Q97" s="16" t="s">
        <v>706</v>
      </c>
      <c r="R97" s="37"/>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148</v>
      </c>
      <c r="D98" s="17" t="s">
        <v>149</v>
      </c>
      <c r="E98" s="17"/>
      <c r="F98" s="14">
        <v>11.37</v>
      </c>
      <c r="G98" s="14">
        <v>9.86</v>
      </c>
      <c r="H98" s="14">
        <v>8.36</v>
      </c>
      <c r="I98" s="14"/>
      <c r="J98" s="14">
        <v>14.42</v>
      </c>
      <c r="K98" s="14">
        <v>17.420000000000002</v>
      </c>
      <c r="L98" s="14">
        <v>22.28</v>
      </c>
      <c r="M98" s="54"/>
      <c r="N98" s="14">
        <v>74.167983723999996</v>
      </c>
      <c r="O98" s="31">
        <v>135.25830624</v>
      </c>
      <c r="P98" s="31" t="s">
        <v>27</v>
      </c>
      <c r="Q98" s="17" t="s">
        <v>707</v>
      </c>
      <c r="R98" s="38"/>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150</v>
      </c>
      <c r="D99" s="16" t="s">
        <v>151</v>
      </c>
      <c r="E99" s="16"/>
      <c r="F99" s="15">
        <v>12.19</v>
      </c>
      <c r="G99" s="15">
        <v>9.91</v>
      </c>
      <c r="H99" s="15">
        <v>7.63</v>
      </c>
      <c r="I99" s="14"/>
      <c r="J99" s="15">
        <v>13.21</v>
      </c>
      <c r="K99" s="15">
        <v>17.760000000000002</v>
      </c>
      <c r="L99" s="15">
        <v>25.13</v>
      </c>
      <c r="M99" s="54"/>
      <c r="N99" s="15">
        <v>92.826646346999993</v>
      </c>
      <c r="O99" s="15">
        <v>114.23386323</v>
      </c>
      <c r="P99" s="15" t="s">
        <v>27</v>
      </c>
      <c r="Q99" s="16" t="s">
        <v>708</v>
      </c>
      <c r="R99" s="37"/>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152</v>
      </c>
      <c r="D100" s="17" t="s">
        <v>153</v>
      </c>
      <c r="E100" s="17"/>
      <c r="F100" s="14">
        <v>189.47</v>
      </c>
      <c r="G100" s="14">
        <v>175.39</v>
      </c>
      <c r="H100" s="14">
        <v>161.32</v>
      </c>
      <c r="I100" s="14"/>
      <c r="J100" s="14">
        <v>195.15</v>
      </c>
      <c r="K100" s="14">
        <v>223.29</v>
      </c>
      <c r="L100" s="14">
        <v>268.82</v>
      </c>
      <c r="M100" s="54"/>
      <c r="N100" s="14">
        <v>33.200391439999997</v>
      </c>
      <c r="O100" s="31">
        <v>6.3748008891000003</v>
      </c>
      <c r="P100" s="31" t="s">
        <v>26</v>
      </c>
      <c r="Q100" s="17" t="s">
        <v>709</v>
      </c>
      <c r="R100" s="38"/>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154</v>
      </c>
      <c r="D101" s="16" t="s">
        <v>155</v>
      </c>
      <c r="E101" s="16"/>
      <c r="F101" s="15" t="s">
        <v>119</v>
      </c>
      <c r="G101" s="15" t="s">
        <v>119</v>
      </c>
      <c r="H101" s="15" t="s">
        <v>119</v>
      </c>
      <c r="I101" s="14"/>
      <c r="J101" s="15" t="s">
        <v>119</v>
      </c>
      <c r="K101" s="15" t="s">
        <v>119</v>
      </c>
      <c r="L101" s="15" t="s">
        <v>119</v>
      </c>
      <c r="M101" s="54"/>
      <c r="N101" s="15">
        <v>94.064508982000007</v>
      </c>
      <c r="O101" s="15">
        <v>1.0764285713999999</v>
      </c>
      <c r="P101" s="15" t="s">
        <v>27</v>
      </c>
      <c r="Q101" s="16" t="s">
        <v>119</v>
      </c>
      <c r="R101" s="37"/>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156</v>
      </c>
      <c r="D102" s="17" t="s">
        <v>157</v>
      </c>
      <c r="E102" s="17"/>
      <c r="F102" s="14">
        <v>92.6</v>
      </c>
      <c r="G102" s="14">
        <v>82.12</v>
      </c>
      <c r="H102" s="14">
        <v>71.650000000000006</v>
      </c>
      <c r="I102" s="14"/>
      <c r="J102" s="14">
        <v>95.98</v>
      </c>
      <c r="K102" s="14">
        <v>116.92</v>
      </c>
      <c r="L102" s="14">
        <v>150.81</v>
      </c>
      <c r="M102" s="54"/>
      <c r="N102" s="14">
        <v>35.756647774000001</v>
      </c>
      <c r="O102" s="31">
        <v>580.82338943000002</v>
      </c>
      <c r="P102" s="31" t="s">
        <v>26</v>
      </c>
      <c r="Q102" s="17" t="s">
        <v>710</v>
      </c>
      <c r="R102" s="38"/>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158</v>
      </c>
      <c r="D103" s="16" t="s">
        <v>159</v>
      </c>
      <c r="E103" s="16"/>
      <c r="F103" s="15">
        <v>62.97</v>
      </c>
      <c r="G103" s="15">
        <v>55.82</v>
      </c>
      <c r="H103" s="15">
        <v>48.67</v>
      </c>
      <c r="I103" s="14"/>
      <c r="J103" s="15">
        <v>65.510000000000005</v>
      </c>
      <c r="K103" s="15">
        <v>79.8</v>
      </c>
      <c r="L103" s="15">
        <v>102.93</v>
      </c>
      <c r="M103" s="54"/>
      <c r="N103" s="15">
        <v>90.911879476999999</v>
      </c>
      <c r="O103" s="15">
        <v>210.48071005</v>
      </c>
      <c r="P103" s="15" t="s">
        <v>27</v>
      </c>
      <c r="Q103" s="16" t="s">
        <v>711</v>
      </c>
      <c r="R103" s="37"/>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160</v>
      </c>
      <c r="D104" s="17" t="s">
        <v>161</v>
      </c>
      <c r="E104" s="17"/>
      <c r="F104" s="14">
        <v>29.77</v>
      </c>
      <c r="G104" s="14">
        <v>27.25</v>
      </c>
      <c r="H104" s="14">
        <v>24.74</v>
      </c>
      <c r="I104" s="14"/>
      <c r="J104" s="14">
        <v>31.69</v>
      </c>
      <c r="K104" s="14">
        <v>36.71</v>
      </c>
      <c r="L104" s="14">
        <v>44.84</v>
      </c>
      <c r="M104" s="54"/>
      <c r="N104" s="14">
        <v>77.577772656999997</v>
      </c>
      <c r="O104" s="31">
        <v>293.27952637999999</v>
      </c>
      <c r="P104" s="31" t="s">
        <v>27</v>
      </c>
      <c r="Q104" s="17" t="s">
        <v>712</v>
      </c>
      <c r="R104" s="38"/>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162</v>
      </c>
      <c r="D105" s="16" t="s">
        <v>163</v>
      </c>
      <c r="E105" s="16"/>
      <c r="F105" s="15">
        <v>31.38</v>
      </c>
      <c r="G105" s="15">
        <v>28.77</v>
      </c>
      <c r="H105" s="15">
        <v>26.16</v>
      </c>
      <c r="I105" s="14"/>
      <c r="J105" s="15">
        <v>35.229999999999997</v>
      </c>
      <c r="K105" s="15">
        <v>40.44</v>
      </c>
      <c r="L105" s="15">
        <v>48.88</v>
      </c>
      <c r="M105" s="54"/>
      <c r="N105" s="15">
        <v>71.635490759999996</v>
      </c>
      <c r="O105" s="15">
        <v>100.76941785</v>
      </c>
      <c r="P105" s="15" t="s">
        <v>27</v>
      </c>
      <c r="Q105" s="16" t="s">
        <v>713</v>
      </c>
      <c r="R105" s="37"/>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164</v>
      </c>
      <c r="D106" s="17" t="s">
        <v>165</v>
      </c>
      <c r="E106" s="17"/>
      <c r="F106" s="14">
        <v>47.5</v>
      </c>
      <c r="G106" s="14">
        <v>42.65</v>
      </c>
      <c r="H106" s="14">
        <v>37.799999999999997</v>
      </c>
      <c r="I106" s="14"/>
      <c r="J106" s="14">
        <v>49.29</v>
      </c>
      <c r="K106" s="14">
        <v>58.98</v>
      </c>
      <c r="L106" s="14">
        <v>74.66</v>
      </c>
      <c r="M106" s="54"/>
      <c r="N106" s="14">
        <v>89.538441230999993</v>
      </c>
      <c r="O106" s="31">
        <v>464.38348524000003</v>
      </c>
      <c r="P106" s="31" t="s">
        <v>27</v>
      </c>
      <c r="Q106" s="17" t="s">
        <v>714</v>
      </c>
      <c r="R106" s="38"/>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496</v>
      </c>
      <c r="D107" s="16" t="s">
        <v>497</v>
      </c>
      <c r="E107" s="16"/>
      <c r="F107" s="15">
        <v>23.29</v>
      </c>
      <c r="G107" s="15">
        <v>20.68</v>
      </c>
      <c r="H107" s="15">
        <v>18.079999999999998</v>
      </c>
      <c r="I107" s="14"/>
      <c r="J107" s="15">
        <v>27.45</v>
      </c>
      <c r="K107" s="15">
        <v>32.65</v>
      </c>
      <c r="L107" s="15">
        <v>41.07</v>
      </c>
      <c r="M107" s="54"/>
      <c r="N107" s="15">
        <v>71.959028481999994</v>
      </c>
      <c r="O107" s="15">
        <v>1.6600878571000002</v>
      </c>
      <c r="P107" s="15" t="s">
        <v>27</v>
      </c>
      <c r="Q107" s="16" t="s">
        <v>715</v>
      </c>
      <c r="R107" s="37"/>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166</v>
      </c>
      <c r="D108" s="17" t="s">
        <v>167</v>
      </c>
      <c r="E108" s="17"/>
      <c r="F108" s="14">
        <v>5.42</v>
      </c>
      <c r="G108" s="14">
        <v>4.78</v>
      </c>
      <c r="H108" s="14">
        <v>4.1500000000000004</v>
      </c>
      <c r="I108" s="14"/>
      <c r="J108" s="14">
        <v>5.98</v>
      </c>
      <c r="K108" s="14">
        <v>7.24</v>
      </c>
      <c r="L108" s="14">
        <v>9.2799999999999994</v>
      </c>
      <c r="M108" s="54"/>
      <c r="N108" s="14">
        <v>74.821951421999998</v>
      </c>
      <c r="O108" s="31">
        <v>6.7759366190000003</v>
      </c>
      <c r="P108" s="31" t="s">
        <v>27</v>
      </c>
      <c r="Q108" s="17" t="s">
        <v>716</v>
      </c>
      <c r="R108" s="38"/>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168</v>
      </c>
      <c r="D109" s="16" t="s">
        <v>169</v>
      </c>
      <c r="E109" s="16"/>
      <c r="F109" s="15">
        <v>16.93</v>
      </c>
      <c r="G109" s="15">
        <v>14.44</v>
      </c>
      <c r="H109" s="15">
        <v>11.96</v>
      </c>
      <c r="I109" s="14"/>
      <c r="J109" s="15">
        <v>18.11</v>
      </c>
      <c r="K109" s="15">
        <v>23.07</v>
      </c>
      <c r="L109" s="15">
        <v>31.1</v>
      </c>
      <c r="M109" s="54"/>
      <c r="N109" s="15">
        <v>89.842673164000004</v>
      </c>
      <c r="O109" s="15">
        <v>43.745277667000003</v>
      </c>
      <c r="P109" s="15" t="s">
        <v>27</v>
      </c>
      <c r="Q109" s="16" t="s">
        <v>717</v>
      </c>
      <c r="R109" s="37"/>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170</v>
      </c>
      <c r="D110" s="17" t="s">
        <v>171</v>
      </c>
      <c r="E110" s="17"/>
      <c r="F110" s="14">
        <v>5.75</v>
      </c>
      <c r="G110" s="14">
        <v>5.22</v>
      </c>
      <c r="H110" s="14">
        <v>4.6900000000000004</v>
      </c>
      <c r="I110" s="14"/>
      <c r="J110" s="14">
        <v>6.45</v>
      </c>
      <c r="K110" s="14">
        <v>7.5</v>
      </c>
      <c r="L110" s="14">
        <v>9.1999999999999993</v>
      </c>
      <c r="M110" s="54"/>
      <c r="N110" s="14">
        <v>69.824013952000001</v>
      </c>
      <c r="O110" s="31">
        <v>6.3004679999999995</v>
      </c>
      <c r="P110" s="31" t="s">
        <v>27</v>
      </c>
      <c r="Q110" s="17" t="s">
        <v>718</v>
      </c>
      <c r="R110" s="38"/>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172</v>
      </c>
      <c r="D111" s="16" t="s">
        <v>173</v>
      </c>
      <c r="E111" s="16"/>
      <c r="F111" s="15">
        <v>24.41</v>
      </c>
      <c r="G111" s="15">
        <v>20.81</v>
      </c>
      <c r="H111" s="15">
        <v>17.22</v>
      </c>
      <c r="I111" s="14"/>
      <c r="J111" s="15">
        <v>25.62</v>
      </c>
      <c r="K111" s="15">
        <v>32.799999999999997</v>
      </c>
      <c r="L111" s="15">
        <v>44.41</v>
      </c>
      <c r="M111" s="54"/>
      <c r="N111" s="15">
        <v>85.886295020999995</v>
      </c>
      <c r="O111" s="15">
        <v>103.77450214</v>
      </c>
      <c r="P111" s="15" t="s">
        <v>27</v>
      </c>
      <c r="Q111" s="16" t="s">
        <v>719</v>
      </c>
      <c r="R111" s="37"/>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465</v>
      </c>
      <c r="D112" s="17" t="s">
        <v>466</v>
      </c>
      <c r="E112" s="17"/>
      <c r="F112" s="14">
        <v>77.69</v>
      </c>
      <c r="G112" s="14">
        <v>70.86</v>
      </c>
      <c r="H112" s="14">
        <v>64.03</v>
      </c>
      <c r="I112" s="14"/>
      <c r="J112" s="14">
        <v>79.819999999999993</v>
      </c>
      <c r="K112" s="14">
        <v>93.47</v>
      </c>
      <c r="L112" s="14">
        <v>115.57</v>
      </c>
      <c r="M112" s="54"/>
      <c r="N112" s="14">
        <v>63.772504666000003</v>
      </c>
      <c r="O112" s="31">
        <v>3.1384520819000001</v>
      </c>
      <c r="P112" s="31" t="s">
        <v>27</v>
      </c>
      <c r="Q112" s="17" t="s">
        <v>720</v>
      </c>
      <c r="R112" s="38"/>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174</v>
      </c>
      <c r="D113" s="16" t="s">
        <v>175</v>
      </c>
      <c r="E113" s="16"/>
      <c r="F113" s="15">
        <v>25.4</v>
      </c>
      <c r="G113" s="15">
        <v>23.15</v>
      </c>
      <c r="H113" s="15">
        <v>20.91</v>
      </c>
      <c r="I113" s="14"/>
      <c r="J113" s="15">
        <v>26.14</v>
      </c>
      <c r="K113" s="15">
        <v>30.62</v>
      </c>
      <c r="L113" s="15">
        <v>37.880000000000003</v>
      </c>
      <c r="M113" s="54"/>
      <c r="N113" s="15">
        <v>81.206484102000005</v>
      </c>
      <c r="O113" s="15">
        <v>5.225329619</v>
      </c>
      <c r="P113" s="15" t="s">
        <v>27</v>
      </c>
      <c r="Q113" s="16" t="s">
        <v>721</v>
      </c>
      <c r="R113" s="37"/>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574</v>
      </c>
      <c r="D114" s="17" t="s">
        <v>575</v>
      </c>
      <c r="E114" s="17"/>
      <c r="F114" s="14">
        <v>0.34</v>
      </c>
      <c r="G114" s="14">
        <v>-0.06</v>
      </c>
      <c r="H114" s="14">
        <v>-0.47</v>
      </c>
      <c r="I114" s="14"/>
      <c r="J114" s="14">
        <v>1.52</v>
      </c>
      <c r="K114" s="14">
        <v>2.33</v>
      </c>
      <c r="L114" s="14">
        <v>3.65</v>
      </c>
      <c r="M114" s="54"/>
      <c r="N114" s="14">
        <v>83.015403484000004</v>
      </c>
      <c r="O114" s="31">
        <v>1.8056276667</v>
      </c>
      <c r="P114" s="31" t="s">
        <v>27</v>
      </c>
      <c r="Q114" s="17" t="s">
        <v>722</v>
      </c>
      <c r="R114" s="38"/>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723</v>
      </c>
      <c r="D115" s="16" t="s">
        <v>724</v>
      </c>
      <c r="E115" s="16"/>
      <c r="F115" s="15">
        <v>113.51</v>
      </c>
      <c r="G115" s="15">
        <v>96.68</v>
      </c>
      <c r="H115" s="15">
        <v>79.849999999999994</v>
      </c>
      <c r="I115" s="14"/>
      <c r="J115" s="15">
        <v>113.51</v>
      </c>
      <c r="K115" s="15">
        <v>147.16</v>
      </c>
      <c r="L115" s="15">
        <v>201.61</v>
      </c>
      <c r="M115" s="54"/>
      <c r="N115" s="15">
        <v>28.912954690999999</v>
      </c>
      <c r="O115" s="15">
        <v>1.0323643761999999</v>
      </c>
      <c r="P115" s="15" t="s">
        <v>26</v>
      </c>
      <c r="Q115" s="16" t="s">
        <v>725</v>
      </c>
      <c r="R115" s="37"/>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176</v>
      </c>
      <c r="D116" s="17" t="s">
        <v>177</v>
      </c>
      <c r="E116" s="17"/>
      <c r="F116" s="14">
        <v>25.11</v>
      </c>
      <c r="G116" s="14">
        <v>22.99</v>
      </c>
      <c r="H116" s="14">
        <v>20.87</v>
      </c>
      <c r="I116" s="14"/>
      <c r="J116" s="14">
        <v>27.13</v>
      </c>
      <c r="K116" s="14">
        <v>31.36</v>
      </c>
      <c r="L116" s="14">
        <v>38.200000000000003</v>
      </c>
      <c r="M116" s="54"/>
      <c r="N116" s="14">
        <v>54.162328500999998</v>
      </c>
      <c r="O116" s="31">
        <v>245.72998319000001</v>
      </c>
      <c r="P116" s="31" t="s">
        <v>27</v>
      </c>
      <c r="Q116" s="17" t="s">
        <v>726</v>
      </c>
      <c r="R116" s="38"/>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178</v>
      </c>
      <c r="D117" s="16" t="s">
        <v>179</v>
      </c>
      <c r="E117" s="16"/>
      <c r="F117" s="15">
        <v>11.44</v>
      </c>
      <c r="G117" s="15">
        <v>10.42</v>
      </c>
      <c r="H117" s="15">
        <v>9.4</v>
      </c>
      <c r="I117" s="14"/>
      <c r="J117" s="15">
        <v>12.23</v>
      </c>
      <c r="K117" s="15">
        <v>14.26</v>
      </c>
      <c r="L117" s="15">
        <v>17.54</v>
      </c>
      <c r="M117" s="54"/>
      <c r="N117" s="15">
        <v>60.055326199</v>
      </c>
      <c r="O117" s="15">
        <v>113.69344033</v>
      </c>
      <c r="P117" s="15" t="s">
        <v>27</v>
      </c>
      <c r="Q117" s="16" t="s">
        <v>727</v>
      </c>
      <c r="R117" s="37"/>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180</v>
      </c>
      <c r="D118" s="17" t="s">
        <v>181</v>
      </c>
      <c r="E118" s="17"/>
      <c r="F118" s="14">
        <v>15.21</v>
      </c>
      <c r="G118" s="14">
        <v>13.68</v>
      </c>
      <c r="H118" s="14">
        <v>12.15</v>
      </c>
      <c r="I118" s="14"/>
      <c r="J118" s="14">
        <v>15.81</v>
      </c>
      <c r="K118" s="14">
        <v>18.86</v>
      </c>
      <c r="L118" s="14">
        <v>23.81</v>
      </c>
      <c r="M118" s="54"/>
      <c r="N118" s="14">
        <v>84.364285946999999</v>
      </c>
      <c r="O118" s="31">
        <v>57.312986810000005</v>
      </c>
      <c r="P118" s="31" t="s">
        <v>27</v>
      </c>
      <c r="Q118" s="17" t="s">
        <v>728</v>
      </c>
      <c r="R118" s="38"/>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182</v>
      </c>
      <c r="D119" s="16" t="s">
        <v>183</v>
      </c>
      <c r="E119" s="16"/>
      <c r="F119" s="15">
        <v>4.18</v>
      </c>
      <c r="G119" s="15">
        <v>3.88</v>
      </c>
      <c r="H119" s="15">
        <v>3.58</v>
      </c>
      <c r="I119" s="14"/>
      <c r="J119" s="15">
        <v>4.3</v>
      </c>
      <c r="K119" s="15">
        <v>4.8899999999999997</v>
      </c>
      <c r="L119" s="15">
        <v>5.85</v>
      </c>
      <c r="M119" s="54"/>
      <c r="N119" s="15">
        <v>88.632999728000001</v>
      </c>
      <c r="O119" s="15">
        <v>10.781941857</v>
      </c>
      <c r="P119" s="15" t="s">
        <v>27</v>
      </c>
      <c r="Q119" s="16" t="s">
        <v>729</v>
      </c>
      <c r="R119" s="37"/>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184</v>
      </c>
      <c r="D120" s="17" t="s">
        <v>185</v>
      </c>
      <c r="E120" s="17"/>
      <c r="F120" s="14">
        <v>5.2</v>
      </c>
      <c r="G120" s="14">
        <v>4.53</v>
      </c>
      <c r="H120" s="14">
        <v>3.87</v>
      </c>
      <c r="I120" s="14"/>
      <c r="J120" s="14">
        <v>5.58</v>
      </c>
      <c r="K120" s="14">
        <v>6.9</v>
      </c>
      <c r="L120" s="14">
        <v>9.0500000000000007</v>
      </c>
      <c r="M120" s="54"/>
      <c r="N120" s="14">
        <v>64.726665132999997</v>
      </c>
      <c r="O120" s="31">
        <v>27.283703619000001</v>
      </c>
      <c r="P120" s="31" t="s">
        <v>27</v>
      </c>
      <c r="Q120" s="17" t="s">
        <v>730</v>
      </c>
      <c r="R120" s="38"/>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186</v>
      </c>
      <c r="D121" s="16" t="s">
        <v>187</v>
      </c>
      <c r="E121" s="16"/>
      <c r="F121" s="15">
        <v>10.08</v>
      </c>
      <c r="G121" s="15">
        <v>8.94</v>
      </c>
      <c r="H121" s="15">
        <v>7.81</v>
      </c>
      <c r="I121" s="14"/>
      <c r="J121" s="15">
        <v>11.17</v>
      </c>
      <c r="K121" s="15">
        <v>13.43</v>
      </c>
      <c r="L121" s="15">
        <v>17.100000000000001</v>
      </c>
      <c r="M121" s="54"/>
      <c r="N121" s="15">
        <v>79.532940120000006</v>
      </c>
      <c r="O121" s="15">
        <v>36.731774713999997</v>
      </c>
      <c r="P121" s="15" t="s">
        <v>27</v>
      </c>
      <c r="Q121" s="16" t="s">
        <v>731</v>
      </c>
      <c r="R121" s="37"/>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188</v>
      </c>
      <c r="D122" s="17" t="s">
        <v>189</v>
      </c>
      <c r="E122" s="17"/>
      <c r="F122" s="14">
        <v>8.7200000000000006</v>
      </c>
      <c r="G122" s="14">
        <v>6.8</v>
      </c>
      <c r="H122" s="14">
        <v>4.88</v>
      </c>
      <c r="I122" s="14"/>
      <c r="J122" s="14">
        <v>12.22</v>
      </c>
      <c r="K122" s="14">
        <v>16.05</v>
      </c>
      <c r="L122" s="14">
        <v>22.26</v>
      </c>
      <c r="M122" s="54"/>
      <c r="N122" s="14">
        <v>81.263906655</v>
      </c>
      <c r="O122" s="31">
        <v>64.679267332999999</v>
      </c>
      <c r="P122" s="31" t="s">
        <v>27</v>
      </c>
      <c r="Q122" s="17" t="s">
        <v>732</v>
      </c>
      <c r="R122" s="38"/>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498</v>
      </c>
      <c r="D123" s="16" t="s">
        <v>499</v>
      </c>
      <c r="E123" s="16"/>
      <c r="F123" s="15">
        <v>2.84</v>
      </c>
      <c r="G123" s="15">
        <v>2.5099999999999998</v>
      </c>
      <c r="H123" s="15">
        <v>2.1800000000000002</v>
      </c>
      <c r="I123" s="14"/>
      <c r="J123" s="15">
        <v>3.02</v>
      </c>
      <c r="K123" s="15">
        <v>3.67</v>
      </c>
      <c r="L123" s="15">
        <v>4.7300000000000004</v>
      </c>
      <c r="M123" s="54"/>
      <c r="N123" s="15">
        <v>72.027087872999999</v>
      </c>
      <c r="O123" s="15">
        <v>1.3289977619</v>
      </c>
      <c r="P123" s="15" t="s">
        <v>27</v>
      </c>
      <c r="Q123" s="16" t="s">
        <v>733</v>
      </c>
      <c r="R123" s="37"/>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537</v>
      </c>
      <c r="D124" s="17" t="s">
        <v>538</v>
      </c>
      <c r="E124" s="17"/>
      <c r="F124" s="14">
        <v>2.35</v>
      </c>
      <c r="G124" s="14">
        <v>2.08</v>
      </c>
      <c r="H124" s="14">
        <v>1.81</v>
      </c>
      <c r="I124" s="14"/>
      <c r="J124" s="14">
        <v>2.52</v>
      </c>
      <c r="K124" s="14">
        <v>3.05</v>
      </c>
      <c r="L124" s="14">
        <v>3.92</v>
      </c>
      <c r="M124" s="54"/>
      <c r="N124" s="14">
        <v>73.620324937000007</v>
      </c>
      <c r="O124" s="31">
        <v>2.1560575714000003</v>
      </c>
      <c r="P124" s="31" t="s">
        <v>27</v>
      </c>
      <c r="Q124" s="17" t="s">
        <v>734</v>
      </c>
      <c r="R124" s="38"/>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190</v>
      </c>
      <c r="D125" s="16" t="s">
        <v>191</v>
      </c>
      <c r="E125" s="16"/>
      <c r="F125" s="15">
        <v>3.79</v>
      </c>
      <c r="G125" s="15">
        <v>3.45</v>
      </c>
      <c r="H125" s="15">
        <v>3.11</v>
      </c>
      <c r="I125" s="14"/>
      <c r="J125" s="15">
        <v>4.01</v>
      </c>
      <c r="K125" s="15">
        <v>4.68</v>
      </c>
      <c r="L125" s="15">
        <v>5.78</v>
      </c>
      <c r="M125" s="54"/>
      <c r="N125" s="15">
        <v>85.336374422999995</v>
      </c>
      <c r="O125" s="15">
        <v>5.8896646667000008</v>
      </c>
      <c r="P125" s="15" t="s">
        <v>27</v>
      </c>
      <c r="Q125" s="16" t="s">
        <v>735</v>
      </c>
      <c r="R125" s="37"/>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192</v>
      </c>
      <c r="D126" s="17" t="s">
        <v>193</v>
      </c>
      <c r="E126" s="17"/>
      <c r="F126" s="14">
        <v>26.84</v>
      </c>
      <c r="G126" s="14">
        <v>23.57</v>
      </c>
      <c r="H126" s="14">
        <v>20.3</v>
      </c>
      <c r="I126" s="14"/>
      <c r="J126" s="14">
        <v>30</v>
      </c>
      <c r="K126" s="14">
        <v>36.53</v>
      </c>
      <c r="L126" s="14">
        <v>47.1</v>
      </c>
      <c r="M126" s="54"/>
      <c r="N126" s="14">
        <v>82.234750571000006</v>
      </c>
      <c r="O126" s="31">
        <v>90.831414332999998</v>
      </c>
      <c r="P126" s="31" t="s">
        <v>27</v>
      </c>
      <c r="Q126" s="17" t="s">
        <v>736</v>
      </c>
      <c r="R126" s="38"/>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194</v>
      </c>
      <c r="D127" s="16" t="s">
        <v>195</v>
      </c>
      <c r="E127" s="16"/>
      <c r="F127" s="15">
        <v>30.88</v>
      </c>
      <c r="G127" s="15">
        <v>27.96</v>
      </c>
      <c r="H127" s="15">
        <v>25.05</v>
      </c>
      <c r="I127" s="14"/>
      <c r="J127" s="15">
        <v>32</v>
      </c>
      <c r="K127" s="15">
        <v>37.82</v>
      </c>
      <c r="L127" s="15">
        <v>47.25</v>
      </c>
      <c r="M127" s="54"/>
      <c r="N127" s="15">
        <v>85.537133466</v>
      </c>
      <c r="O127" s="15">
        <v>96.120062238000003</v>
      </c>
      <c r="P127" s="15" t="s">
        <v>27</v>
      </c>
      <c r="Q127" s="16" t="s">
        <v>737</v>
      </c>
      <c r="R127" s="37"/>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196</v>
      </c>
      <c r="D128" s="17" t="s">
        <v>197</v>
      </c>
      <c r="E128" s="17"/>
      <c r="F128" s="14">
        <v>93.8</v>
      </c>
      <c r="G128" s="14">
        <v>77.5</v>
      </c>
      <c r="H128" s="14">
        <v>61.21</v>
      </c>
      <c r="I128" s="14"/>
      <c r="J128" s="14">
        <v>97.5</v>
      </c>
      <c r="K128" s="14">
        <v>130.08000000000001</v>
      </c>
      <c r="L128" s="14">
        <v>182.81</v>
      </c>
      <c r="M128" s="54"/>
      <c r="N128" s="14">
        <v>41.732602927999999</v>
      </c>
      <c r="O128" s="31">
        <v>39.483489210999998</v>
      </c>
      <c r="P128" s="31" t="s">
        <v>26</v>
      </c>
      <c r="Q128" s="17" t="s">
        <v>738</v>
      </c>
      <c r="R128" s="38"/>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198</v>
      </c>
      <c r="D129" s="16" t="s">
        <v>199</v>
      </c>
      <c r="E129" s="16"/>
      <c r="F129" s="15">
        <v>16.940000000000001</v>
      </c>
      <c r="G129" s="15">
        <v>15.24</v>
      </c>
      <c r="H129" s="15">
        <v>13.55</v>
      </c>
      <c r="I129" s="14"/>
      <c r="J129" s="15">
        <v>17.54</v>
      </c>
      <c r="K129" s="15">
        <v>20.92</v>
      </c>
      <c r="L129" s="15">
        <v>26.39</v>
      </c>
      <c r="M129" s="54"/>
      <c r="N129" s="15">
        <v>79.499244520000005</v>
      </c>
      <c r="O129" s="15">
        <v>17.191017856999999</v>
      </c>
      <c r="P129" s="15" t="s">
        <v>27</v>
      </c>
      <c r="Q129" s="16" t="s">
        <v>739</v>
      </c>
      <c r="R129" s="37"/>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200</v>
      </c>
      <c r="D130" s="17" t="s">
        <v>201</v>
      </c>
      <c r="E130" s="17"/>
      <c r="F130" s="14">
        <v>33.01</v>
      </c>
      <c r="G130" s="14">
        <v>30.03</v>
      </c>
      <c r="H130" s="14">
        <v>27.05</v>
      </c>
      <c r="I130" s="14"/>
      <c r="J130" s="14">
        <v>35.520000000000003</v>
      </c>
      <c r="K130" s="14">
        <v>41.47</v>
      </c>
      <c r="L130" s="14">
        <v>51.1</v>
      </c>
      <c r="M130" s="54"/>
      <c r="N130" s="14">
        <v>82.616090890999999</v>
      </c>
      <c r="O130" s="31">
        <v>94.995711628999999</v>
      </c>
      <c r="P130" s="31" t="s">
        <v>27</v>
      </c>
      <c r="Q130" s="17" t="s">
        <v>740</v>
      </c>
      <c r="R130" s="38"/>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202</v>
      </c>
      <c r="D131" s="16" t="s">
        <v>203</v>
      </c>
      <c r="E131" s="16"/>
      <c r="F131" s="15">
        <v>9.6</v>
      </c>
      <c r="G131" s="15">
        <v>9.1199999999999992</v>
      </c>
      <c r="H131" s="15">
        <v>8.65</v>
      </c>
      <c r="I131" s="14"/>
      <c r="J131" s="15">
        <v>10.119999999999999</v>
      </c>
      <c r="K131" s="15">
        <v>11.06</v>
      </c>
      <c r="L131" s="15">
        <v>12.59</v>
      </c>
      <c r="M131" s="54"/>
      <c r="N131" s="15">
        <v>68.247262520000007</v>
      </c>
      <c r="O131" s="15">
        <v>7.8846116666999997</v>
      </c>
      <c r="P131" s="15" t="s">
        <v>27</v>
      </c>
      <c r="Q131" s="16" t="s">
        <v>741</v>
      </c>
      <c r="R131" s="37"/>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204</v>
      </c>
      <c r="D132" s="17" t="s">
        <v>205</v>
      </c>
      <c r="E132" s="17"/>
      <c r="F132" s="14">
        <v>7.96</v>
      </c>
      <c r="G132" s="14">
        <v>7.62</v>
      </c>
      <c r="H132" s="14">
        <v>7.28</v>
      </c>
      <c r="I132" s="14"/>
      <c r="J132" s="14">
        <v>8.6</v>
      </c>
      <c r="K132" s="14">
        <v>9.27</v>
      </c>
      <c r="L132" s="14">
        <v>10.35</v>
      </c>
      <c r="M132" s="54"/>
      <c r="N132" s="14">
        <v>66.097019275999997</v>
      </c>
      <c r="O132" s="31">
        <v>5.3887294285999996</v>
      </c>
      <c r="P132" s="31" t="s">
        <v>27</v>
      </c>
      <c r="Q132" s="17" t="s">
        <v>742</v>
      </c>
      <c r="R132" s="38"/>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206</v>
      </c>
      <c r="D133" s="16" t="s">
        <v>207</v>
      </c>
      <c r="E133" s="16"/>
      <c r="F133" s="15">
        <v>63.49</v>
      </c>
      <c r="G133" s="15">
        <v>57.9</v>
      </c>
      <c r="H133" s="15">
        <v>52.31</v>
      </c>
      <c r="I133" s="14"/>
      <c r="J133" s="15">
        <v>66.72</v>
      </c>
      <c r="K133" s="15">
        <v>77.89</v>
      </c>
      <c r="L133" s="15">
        <v>95.97</v>
      </c>
      <c r="M133" s="54"/>
      <c r="N133" s="15">
        <v>71.283492512999999</v>
      </c>
      <c r="O133" s="15">
        <v>65.438961332999995</v>
      </c>
      <c r="P133" s="15" t="s">
        <v>27</v>
      </c>
      <c r="Q133" s="16" t="s">
        <v>743</v>
      </c>
      <c r="R133" s="37"/>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208</v>
      </c>
      <c r="D134" s="17" t="s">
        <v>209</v>
      </c>
      <c r="E134" s="17"/>
      <c r="F134" s="14">
        <v>29.11</v>
      </c>
      <c r="G134" s="14">
        <v>27.46</v>
      </c>
      <c r="H134" s="14">
        <v>25.81</v>
      </c>
      <c r="I134" s="14"/>
      <c r="J134" s="14">
        <v>30.45</v>
      </c>
      <c r="K134" s="14">
        <v>33.74</v>
      </c>
      <c r="L134" s="14">
        <v>39.07</v>
      </c>
      <c r="M134" s="54"/>
      <c r="N134" s="14">
        <v>82.971774905999993</v>
      </c>
      <c r="O134" s="31">
        <v>133.18318343000001</v>
      </c>
      <c r="P134" s="31" t="s">
        <v>27</v>
      </c>
      <c r="Q134" s="17" t="s">
        <v>744</v>
      </c>
      <c r="R134" s="38"/>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210</v>
      </c>
      <c r="D135" s="16" t="s">
        <v>459</v>
      </c>
      <c r="E135" s="16"/>
      <c r="F135" s="15">
        <v>16.16</v>
      </c>
      <c r="G135" s="15">
        <v>14.85</v>
      </c>
      <c r="H135" s="15">
        <v>13.55</v>
      </c>
      <c r="I135" s="14"/>
      <c r="J135" s="15">
        <v>16.600000000000001</v>
      </c>
      <c r="K135" s="15">
        <v>19.2</v>
      </c>
      <c r="L135" s="15">
        <v>23.43</v>
      </c>
      <c r="M135" s="54"/>
      <c r="N135" s="15">
        <v>85.801083234000004</v>
      </c>
      <c r="O135" s="15">
        <v>2.6151329047999998</v>
      </c>
      <c r="P135" s="15" t="s">
        <v>27</v>
      </c>
      <c r="Q135" s="16" t="s">
        <v>745</v>
      </c>
      <c r="R135" s="37"/>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210</v>
      </c>
      <c r="D136" s="17" t="s">
        <v>211</v>
      </c>
      <c r="E136" s="17"/>
      <c r="F136" s="14">
        <v>16.239999999999998</v>
      </c>
      <c r="G136" s="14">
        <v>14.83</v>
      </c>
      <c r="H136" s="14">
        <v>13.43</v>
      </c>
      <c r="I136" s="14"/>
      <c r="J136" s="14">
        <v>16.63</v>
      </c>
      <c r="K136" s="14">
        <v>19.43</v>
      </c>
      <c r="L136" s="14">
        <v>23.96</v>
      </c>
      <c r="M136" s="54"/>
      <c r="N136" s="14">
        <v>85.550716011000006</v>
      </c>
      <c r="O136" s="31">
        <v>441.94882589999997</v>
      </c>
      <c r="P136" s="31" t="s">
        <v>27</v>
      </c>
      <c r="Q136" s="17" t="s">
        <v>746</v>
      </c>
      <c r="R136" s="38"/>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212</v>
      </c>
      <c r="D137" s="16" t="s">
        <v>213</v>
      </c>
      <c r="E137" s="16"/>
      <c r="F137" s="15">
        <v>53.9</v>
      </c>
      <c r="G137" s="15">
        <v>48.9</v>
      </c>
      <c r="H137" s="15">
        <v>43.9</v>
      </c>
      <c r="I137" s="14"/>
      <c r="J137" s="15">
        <v>55.43</v>
      </c>
      <c r="K137" s="15">
        <v>65.42</v>
      </c>
      <c r="L137" s="15">
        <v>81.59</v>
      </c>
      <c r="M137" s="54"/>
      <c r="N137" s="15">
        <v>88.249459540999993</v>
      </c>
      <c r="O137" s="15">
        <v>98.017497618999997</v>
      </c>
      <c r="P137" s="15" t="s">
        <v>27</v>
      </c>
      <c r="Q137" s="16" t="s">
        <v>747</v>
      </c>
      <c r="R137" s="37"/>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212</v>
      </c>
      <c r="D138" s="17" t="s">
        <v>214</v>
      </c>
      <c r="E138" s="17"/>
      <c r="F138" s="14">
        <v>49.73</v>
      </c>
      <c r="G138" s="14">
        <v>45.54</v>
      </c>
      <c r="H138" s="14">
        <v>41.36</v>
      </c>
      <c r="I138" s="14"/>
      <c r="J138" s="14">
        <v>50.85</v>
      </c>
      <c r="K138" s="14">
        <v>59.21</v>
      </c>
      <c r="L138" s="14">
        <v>72.739999999999995</v>
      </c>
      <c r="M138" s="54"/>
      <c r="N138" s="14">
        <v>87.978924004999996</v>
      </c>
      <c r="O138" s="31">
        <v>1461.4105220000001</v>
      </c>
      <c r="P138" s="31" t="s">
        <v>27</v>
      </c>
      <c r="Q138" s="17" t="s">
        <v>748</v>
      </c>
      <c r="R138" s="38"/>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215</v>
      </c>
      <c r="D139" s="16" t="s">
        <v>216</v>
      </c>
      <c r="E139" s="16"/>
      <c r="F139" s="15">
        <v>2.7</v>
      </c>
      <c r="G139" s="15">
        <v>2.4</v>
      </c>
      <c r="H139" s="15">
        <v>2.1</v>
      </c>
      <c r="I139" s="14"/>
      <c r="J139" s="15">
        <v>2.84</v>
      </c>
      <c r="K139" s="15">
        <v>3.43</v>
      </c>
      <c r="L139" s="15">
        <v>4.3899999999999997</v>
      </c>
      <c r="M139" s="54"/>
      <c r="N139" s="15">
        <v>78.957378371000004</v>
      </c>
      <c r="O139" s="15">
        <v>2.4992108095000001</v>
      </c>
      <c r="P139" s="15" t="s">
        <v>27</v>
      </c>
      <c r="Q139" s="16" t="s">
        <v>749</v>
      </c>
      <c r="R139" s="37"/>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217</v>
      </c>
      <c r="D140" s="17" t="s">
        <v>218</v>
      </c>
      <c r="E140" s="17"/>
      <c r="F140" s="14">
        <v>59.1</v>
      </c>
      <c r="G140" s="14">
        <v>53.41</v>
      </c>
      <c r="H140" s="14">
        <v>47.72</v>
      </c>
      <c r="I140" s="14"/>
      <c r="J140" s="14">
        <v>60.96</v>
      </c>
      <c r="K140" s="14">
        <v>72.33</v>
      </c>
      <c r="L140" s="14">
        <v>90.74</v>
      </c>
      <c r="M140" s="54"/>
      <c r="N140" s="14">
        <v>47.227607059</v>
      </c>
      <c r="O140" s="31">
        <v>123.64805745999999</v>
      </c>
      <c r="P140" s="31" t="s">
        <v>26</v>
      </c>
      <c r="Q140" s="17" t="s">
        <v>750</v>
      </c>
      <c r="R140" s="38"/>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219</v>
      </c>
      <c r="D141" s="16" t="s">
        <v>220</v>
      </c>
      <c r="E141" s="16"/>
      <c r="F141" s="15">
        <v>12.71</v>
      </c>
      <c r="G141" s="15">
        <v>11.6</v>
      </c>
      <c r="H141" s="15">
        <v>10.5</v>
      </c>
      <c r="I141" s="14"/>
      <c r="J141" s="15">
        <v>13.18</v>
      </c>
      <c r="K141" s="15">
        <v>15.38</v>
      </c>
      <c r="L141" s="15">
        <v>18.940000000000001</v>
      </c>
      <c r="M141" s="54"/>
      <c r="N141" s="15">
        <v>78.311989436000005</v>
      </c>
      <c r="O141" s="15">
        <v>51.747346905000001</v>
      </c>
      <c r="P141" s="15" t="s">
        <v>27</v>
      </c>
      <c r="Q141" s="16" t="s">
        <v>751</v>
      </c>
      <c r="R141" s="37"/>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221</v>
      </c>
      <c r="D142" s="17" t="s">
        <v>222</v>
      </c>
      <c r="E142" s="17"/>
      <c r="F142" s="14">
        <v>164.56</v>
      </c>
      <c r="G142" s="14">
        <v>151.79</v>
      </c>
      <c r="H142" s="14">
        <v>139.02000000000001</v>
      </c>
      <c r="I142" s="14"/>
      <c r="J142" s="14">
        <v>166.34</v>
      </c>
      <c r="K142" s="14">
        <v>191.87</v>
      </c>
      <c r="L142" s="14">
        <v>233.19</v>
      </c>
      <c r="M142" s="54"/>
      <c r="N142" s="14">
        <v>27.214697169000001</v>
      </c>
      <c r="O142" s="31">
        <v>5.9523389828999997</v>
      </c>
      <c r="P142" s="31" t="s">
        <v>26</v>
      </c>
      <c r="Q142" s="17" t="s">
        <v>752</v>
      </c>
      <c r="R142" s="38"/>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223</v>
      </c>
      <c r="D143" s="16" t="s">
        <v>224</v>
      </c>
      <c r="E143" s="16"/>
      <c r="F143" s="15">
        <v>9.35</v>
      </c>
      <c r="G143" s="15">
        <v>7.6</v>
      </c>
      <c r="H143" s="15">
        <v>5.85</v>
      </c>
      <c r="I143" s="14"/>
      <c r="J143" s="15">
        <v>10.34</v>
      </c>
      <c r="K143" s="15">
        <v>13.83</v>
      </c>
      <c r="L143" s="15">
        <v>19.489999999999998</v>
      </c>
      <c r="M143" s="54"/>
      <c r="N143" s="15">
        <v>94.412235057999993</v>
      </c>
      <c r="O143" s="15">
        <v>17.252273951999999</v>
      </c>
      <c r="P143" s="15" t="s">
        <v>27</v>
      </c>
      <c r="Q143" s="16" t="s">
        <v>753</v>
      </c>
      <c r="R143" s="37"/>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225</v>
      </c>
      <c r="D144" s="17" t="s">
        <v>226</v>
      </c>
      <c r="E144" s="17"/>
      <c r="F144" s="14">
        <v>6.99</v>
      </c>
      <c r="G144" s="14">
        <v>6.42</v>
      </c>
      <c r="H144" s="14">
        <v>5.85</v>
      </c>
      <c r="I144" s="14"/>
      <c r="J144" s="14">
        <v>7.4</v>
      </c>
      <c r="K144" s="14">
        <v>8.5299999999999994</v>
      </c>
      <c r="L144" s="14">
        <v>10.36</v>
      </c>
      <c r="M144" s="54"/>
      <c r="N144" s="14">
        <v>83.437057128999996</v>
      </c>
      <c r="O144" s="31">
        <v>9.502874285699999</v>
      </c>
      <c r="P144" s="31" t="s">
        <v>27</v>
      </c>
      <c r="Q144" s="17" t="s">
        <v>754</v>
      </c>
      <c r="R144" s="38"/>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227</v>
      </c>
      <c r="D145" s="16" t="s">
        <v>492</v>
      </c>
      <c r="E145" s="16"/>
      <c r="F145" s="15">
        <v>3.77</v>
      </c>
      <c r="G145" s="15">
        <v>3.5</v>
      </c>
      <c r="H145" s="15">
        <v>3.23</v>
      </c>
      <c r="I145" s="14"/>
      <c r="J145" s="15">
        <v>3.84</v>
      </c>
      <c r="K145" s="15">
        <v>4.37</v>
      </c>
      <c r="L145" s="15">
        <v>5.24</v>
      </c>
      <c r="M145" s="54"/>
      <c r="N145" s="15">
        <v>42.804444130999997</v>
      </c>
      <c r="O145" s="15">
        <v>2.6275375238000001</v>
      </c>
      <c r="P145" s="15" t="s">
        <v>26</v>
      </c>
      <c r="Q145" s="16" t="s">
        <v>755</v>
      </c>
      <c r="R145" s="37"/>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227</v>
      </c>
      <c r="D146" s="17" t="s">
        <v>228</v>
      </c>
      <c r="E146" s="17"/>
      <c r="F146" s="14">
        <v>3.67</v>
      </c>
      <c r="G146" s="14">
        <v>3.48</v>
      </c>
      <c r="H146" s="14">
        <v>3.29</v>
      </c>
      <c r="I146" s="14"/>
      <c r="J146" s="14">
        <v>3.75</v>
      </c>
      <c r="K146" s="14">
        <v>4.12</v>
      </c>
      <c r="L146" s="14">
        <v>4.7300000000000004</v>
      </c>
      <c r="M146" s="54"/>
      <c r="N146" s="14">
        <v>48.498325643999998</v>
      </c>
      <c r="O146" s="31">
        <v>13.359883238</v>
      </c>
      <c r="P146" s="31" t="s">
        <v>26</v>
      </c>
      <c r="Q146" s="17" t="s">
        <v>756</v>
      </c>
      <c r="R146" s="38"/>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227</v>
      </c>
      <c r="D147" s="16" t="s">
        <v>229</v>
      </c>
      <c r="E147" s="16"/>
      <c r="F147" s="15">
        <v>18.46</v>
      </c>
      <c r="G147" s="15">
        <v>17.440000000000001</v>
      </c>
      <c r="H147" s="15">
        <v>16.420000000000002</v>
      </c>
      <c r="I147" s="14"/>
      <c r="J147" s="15">
        <v>18.82</v>
      </c>
      <c r="K147" s="15">
        <v>20.85</v>
      </c>
      <c r="L147" s="15">
        <v>24.14</v>
      </c>
      <c r="M147" s="54"/>
      <c r="N147" s="15">
        <v>46.484934948000003</v>
      </c>
      <c r="O147" s="15">
        <v>115.22563666000001</v>
      </c>
      <c r="P147" s="15" t="s">
        <v>26</v>
      </c>
      <c r="Q147" s="16" t="s">
        <v>757</v>
      </c>
      <c r="R147" s="37"/>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230</v>
      </c>
      <c r="D148" s="17" t="s">
        <v>231</v>
      </c>
      <c r="E148" s="17"/>
      <c r="F148" s="14">
        <v>12.92</v>
      </c>
      <c r="G148" s="14">
        <v>11.35</v>
      </c>
      <c r="H148" s="14">
        <v>9.7899999999999991</v>
      </c>
      <c r="I148" s="14"/>
      <c r="J148" s="14">
        <v>14.15</v>
      </c>
      <c r="K148" s="14">
        <v>17.27</v>
      </c>
      <c r="L148" s="14">
        <v>22.32</v>
      </c>
      <c r="M148" s="54"/>
      <c r="N148" s="14">
        <v>83.438191216000007</v>
      </c>
      <c r="O148" s="31">
        <v>8.2716973333000006</v>
      </c>
      <c r="P148" s="31" t="s">
        <v>27</v>
      </c>
      <c r="Q148" s="17" t="s">
        <v>758</v>
      </c>
      <c r="R148" s="38"/>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232</v>
      </c>
      <c r="D149" s="16" t="s">
        <v>233</v>
      </c>
      <c r="E149" s="16"/>
      <c r="F149" s="15">
        <v>3.85</v>
      </c>
      <c r="G149" s="15">
        <v>3.31</v>
      </c>
      <c r="H149" s="15">
        <v>2.77</v>
      </c>
      <c r="I149" s="14"/>
      <c r="J149" s="15">
        <v>4.1500000000000004</v>
      </c>
      <c r="K149" s="15">
        <v>5.22</v>
      </c>
      <c r="L149" s="15">
        <v>6.96</v>
      </c>
      <c r="M149" s="54"/>
      <c r="N149" s="15">
        <v>69.520690474000006</v>
      </c>
      <c r="O149" s="15">
        <v>10.044838046999999</v>
      </c>
      <c r="P149" s="15" t="s">
        <v>27</v>
      </c>
      <c r="Q149" s="16" t="s">
        <v>759</v>
      </c>
      <c r="R149" s="37"/>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234</v>
      </c>
      <c r="D150" s="17" t="s">
        <v>235</v>
      </c>
      <c r="E150" s="17"/>
      <c r="F150" s="14">
        <v>49.31</v>
      </c>
      <c r="G150" s="14">
        <v>42.89</v>
      </c>
      <c r="H150" s="14">
        <v>36.479999999999997</v>
      </c>
      <c r="I150" s="14"/>
      <c r="J150" s="14">
        <v>52.03</v>
      </c>
      <c r="K150" s="14">
        <v>64.849999999999994</v>
      </c>
      <c r="L150" s="14">
        <v>85.6</v>
      </c>
      <c r="M150" s="54"/>
      <c r="N150" s="14">
        <v>91.012250429999995</v>
      </c>
      <c r="O150" s="31">
        <v>594.77742105000004</v>
      </c>
      <c r="P150" s="31" t="s">
        <v>27</v>
      </c>
      <c r="Q150" s="17" t="s">
        <v>760</v>
      </c>
      <c r="R150" s="38"/>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234</v>
      </c>
      <c r="D151" s="16" t="s">
        <v>481</v>
      </c>
      <c r="E151" s="16"/>
      <c r="F151" s="15">
        <v>47.51</v>
      </c>
      <c r="G151" s="15">
        <v>41.29</v>
      </c>
      <c r="H151" s="15">
        <v>35.08</v>
      </c>
      <c r="I151" s="14"/>
      <c r="J151" s="15">
        <v>50.61</v>
      </c>
      <c r="K151" s="15">
        <v>63.03</v>
      </c>
      <c r="L151" s="15">
        <v>83.13</v>
      </c>
      <c r="M151" s="54"/>
      <c r="N151" s="15">
        <v>91.898733007999994</v>
      </c>
      <c r="O151" s="15">
        <v>9.8549699048000008</v>
      </c>
      <c r="P151" s="15" t="s">
        <v>27</v>
      </c>
      <c r="Q151" s="16" t="s">
        <v>761</v>
      </c>
      <c r="R151" s="37"/>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236</v>
      </c>
      <c r="D152" s="17" t="s">
        <v>237</v>
      </c>
      <c r="E152" s="17"/>
      <c r="F152" s="14">
        <v>27.11</v>
      </c>
      <c r="G152" s="14">
        <v>25.26</v>
      </c>
      <c r="H152" s="14">
        <v>23.41</v>
      </c>
      <c r="I152" s="14"/>
      <c r="J152" s="14">
        <v>28.5</v>
      </c>
      <c r="K152" s="14">
        <v>32.19</v>
      </c>
      <c r="L152" s="14">
        <v>38.17</v>
      </c>
      <c r="M152" s="54"/>
      <c r="N152" s="14">
        <v>78.822278428999994</v>
      </c>
      <c r="O152" s="31">
        <v>16.026995619000001</v>
      </c>
      <c r="P152" s="31" t="s">
        <v>27</v>
      </c>
      <c r="Q152" s="17" t="s">
        <v>762</v>
      </c>
      <c r="R152" s="38"/>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238</v>
      </c>
      <c r="D153" s="16" t="s">
        <v>239</v>
      </c>
      <c r="E153" s="16"/>
      <c r="F153" s="15">
        <v>13.44</v>
      </c>
      <c r="G153" s="15">
        <v>11.83</v>
      </c>
      <c r="H153" s="15">
        <v>10.220000000000001</v>
      </c>
      <c r="I153" s="14"/>
      <c r="J153" s="15">
        <v>15.46</v>
      </c>
      <c r="K153" s="15">
        <v>18.670000000000002</v>
      </c>
      <c r="L153" s="15">
        <v>23.88</v>
      </c>
      <c r="M153" s="54"/>
      <c r="N153" s="15">
        <v>84.015900268999999</v>
      </c>
      <c r="O153" s="15">
        <v>272.401836</v>
      </c>
      <c r="P153" s="15" t="s">
        <v>27</v>
      </c>
      <c r="Q153" s="16" t="s">
        <v>763</v>
      </c>
      <c r="R153" s="37"/>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240</v>
      </c>
      <c r="D154" s="17" t="s">
        <v>241</v>
      </c>
      <c r="E154" s="17"/>
      <c r="F154" s="14">
        <v>4.41</v>
      </c>
      <c r="G154" s="14">
        <v>3.94</v>
      </c>
      <c r="H154" s="14">
        <v>3.48</v>
      </c>
      <c r="I154" s="14"/>
      <c r="J154" s="14">
        <v>4.99</v>
      </c>
      <c r="K154" s="14">
        <v>5.91</v>
      </c>
      <c r="L154" s="14">
        <v>7.41</v>
      </c>
      <c r="M154" s="54"/>
      <c r="N154" s="14">
        <v>83.867154369000005</v>
      </c>
      <c r="O154" s="31">
        <v>16.223650380999999</v>
      </c>
      <c r="P154" s="31" t="s">
        <v>27</v>
      </c>
      <c r="Q154" s="17" t="s">
        <v>764</v>
      </c>
      <c r="R154" s="38"/>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242</v>
      </c>
      <c r="D155" s="16" t="s">
        <v>243</v>
      </c>
      <c r="E155" s="16"/>
      <c r="F155" s="15">
        <v>18.07</v>
      </c>
      <c r="G155" s="15">
        <v>17.09</v>
      </c>
      <c r="H155" s="15">
        <v>16.11</v>
      </c>
      <c r="I155" s="14"/>
      <c r="J155" s="15">
        <v>19.18</v>
      </c>
      <c r="K155" s="15">
        <v>21.13</v>
      </c>
      <c r="L155" s="15">
        <v>24.3</v>
      </c>
      <c r="M155" s="54"/>
      <c r="N155" s="15">
        <v>68.821605750000003</v>
      </c>
      <c r="O155" s="15">
        <v>14.752091238</v>
      </c>
      <c r="P155" s="15" t="s">
        <v>27</v>
      </c>
      <c r="Q155" s="16" t="s">
        <v>765</v>
      </c>
      <c r="R155" s="37"/>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244</v>
      </c>
      <c r="D156" s="17" t="s">
        <v>245</v>
      </c>
      <c r="E156" s="17"/>
      <c r="F156" s="14">
        <v>9.1999999999999993</v>
      </c>
      <c r="G156" s="14">
        <v>7.29</v>
      </c>
      <c r="H156" s="14">
        <v>5.39</v>
      </c>
      <c r="I156" s="14"/>
      <c r="J156" s="14">
        <v>9.92</v>
      </c>
      <c r="K156" s="14">
        <v>13.72</v>
      </c>
      <c r="L156" s="14">
        <v>19.88</v>
      </c>
      <c r="M156" s="54"/>
      <c r="N156" s="14">
        <v>86.079571173000005</v>
      </c>
      <c r="O156" s="31">
        <v>229.93880424</v>
      </c>
      <c r="P156" s="31" t="s">
        <v>27</v>
      </c>
      <c r="Q156" s="17" t="s">
        <v>766</v>
      </c>
      <c r="R156" s="38"/>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246</v>
      </c>
      <c r="D157" s="16" t="s">
        <v>247</v>
      </c>
      <c r="E157" s="16"/>
      <c r="F157" s="15">
        <v>4.29</v>
      </c>
      <c r="G157" s="15">
        <v>3.65</v>
      </c>
      <c r="H157" s="15">
        <v>3.01</v>
      </c>
      <c r="I157" s="14"/>
      <c r="J157" s="15">
        <v>5.77</v>
      </c>
      <c r="K157" s="15">
        <v>7.04</v>
      </c>
      <c r="L157" s="15">
        <v>9.1</v>
      </c>
      <c r="M157" s="54"/>
      <c r="N157" s="15">
        <v>68.393602920000006</v>
      </c>
      <c r="O157" s="15">
        <v>9.4018329999999999</v>
      </c>
      <c r="P157" s="15" t="s">
        <v>27</v>
      </c>
      <c r="Q157" s="16" t="s">
        <v>767</v>
      </c>
      <c r="R157" s="37"/>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246</v>
      </c>
      <c r="D158" s="17" t="s">
        <v>248</v>
      </c>
      <c r="E158" s="17"/>
      <c r="F158" s="14">
        <v>4.6399999999999997</v>
      </c>
      <c r="G158" s="14">
        <v>4.0199999999999996</v>
      </c>
      <c r="H158" s="14">
        <v>3.4</v>
      </c>
      <c r="I158" s="14"/>
      <c r="J158" s="14">
        <v>5.92</v>
      </c>
      <c r="K158" s="14">
        <v>7.15</v>
      </c>
      <c r="L158" s="14">
        <v>9.14</v>
      </c>
      <c r="M158" s="54"/>
      <c r="N158" s="14">
        <v>73.963955381000005</v>
      </c>
      <c r="O158" s="31">
        <v>78.005905713999994</v>
      </c>
      <c r="P158" s="31" t="s">
        <v>27</v>
      </c>
      <c r="Q158" s="17" t="s">
        <v>768</v>
      </c>
      <c r="R158" s="38"/>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249</v>
      </c>
      <c r="D159" s="16" t="s">
        <v>12</v>
      </c>
      <c r="E159" s="16"/>
      <c r="F159" s="15">
        <v>17.71</v>
      </c>
      <c r="G159" s="15">
        <v>16.12</v>
      </c>
      <c r="H159" s="15">
        <v>14.54</v>
      </c>
      <c r="I159" s="14"/>
      <c r="J159" s="15">
        <v>19.61</v>
      </c>
      <c r="K159" s="15">
        <v>22.77</v>
      </c>
      <c r="L159" s="15">
        <v>27.89</v>
      </c>
      <c r="M159" s="54"/>
      <c r="N159" s="15">
        <v>64.851662297999994</v>
      </c>
      <c r="O159" s="15">
        <v>92.00191595199999</v>
      </c>
      <c r="P159" s="15" t="s">
        <v>27</v>
      </c>
      <c r="Q159" s="16" t="s">
        <v>769</v>
      </c>
      <c r="R159" s="37"/>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250</v>
      </c>
      <c r="D160" s="17" t="s">
        <v>251</v>
      </c>
      <c r="E160" s="17"/>
      <c r="F160" s="14">
        <v>130</v>
      </c>
      <c r="G160" s="14">
        <v>103</v>
      </c>
      <c r="H160" s="14">
        <v>76</v>
      </c>
      <c r="I160" s="14"/>
      <c r="J160" s="14">
        <v>171.11</v>
      </c>
      <c r="K160" s="14">
        <v>225.1</v>
      </c>
      <c r="L160" s="14">
        <v>312.47000000000003</v>
      </c>
      <c r="M160" s="54"/>
      <c r="N160" s="14">
        <v>69.260894031999996</v>
      </c>
      <c r="O160" s="31">
        <v>4.9343269909999998</v>
      </c>
      <c r="P160" s="31" t="s">
        <v>27</v>
      </c>
      <c r="Q160" s="17" t="s">
        <v>770</v>
      </c>
      <c r="R160" s="38"/>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539</v>
      </c>
      <c r="D161" s="16" t="s">
        <v>540</v>
      </c>
      <c r="E161" s="16"/>
      <c r="F161" s="15">
        <v>5.51</v>
      </c>
      <c r="G161" s="15">
        <v>5.07</v>
      </c>
      <c r="H161" s="15">
        <v>4.6399999999999997</v>
      </c>
      <c r="I161" s="14"/>
      <c r="J161" s="15">
        <v>5.93</v>
      </c>
      <c r="K161" s="15">
        <v>6.79</v>
      </c>
      <c r="L161" s="15">
        <v>8.19</v>
      </c>
      <c r="M161" s="54"/>
      <c r="N161" s="15">
        <v>86.032380846999999</v>
      </c>
      <c r="O161" s="15">
        <v>1.2988641905</v>
      </c>
      <c r="P161" s="15" t="s">
        <v>27</v>
      </c>
      <c r="Q161" s="16" t="s">
        <v>771</v>
      </c>
      <c r="R161" s="37"/>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596</v>
      </c>
      <c r="D162" s="17" t="s">
        <v>607</v>
      </c>
      <c r="E162" s="17"/>
      <c r="F162" s="14">
        <v>57.63</v>
      </c>
      <c r="G162" s="14">
        <v>52.2</v>
      </c>
      <c r="H162" s="14">
        <v>46.78</v>
      </c>
      <c r="I162" s="14"/>
      <c r="J162" s="14">
        <v>58.49</v>
      </c>
      <c r="K162" s="14">
        <v>69.33</v>
      </c>
      <c r="L162" s="14">
        <v>86.87</v>
      </c>
      <c r="M162" s="54"/>
      <c r="N162" s="14">
        <v>21.627100801000001</v>
      </c>
      <c r="O162" s="31">
        <v>1.0422816238000001</v>
      </c>
      <c r="P162" s="31" t="s">
        <v>26</v>
      </c>
      <c r="Q162" s="17" t="s">
        <v>772</v>
      </c>
      <c r="R162" s="38"/>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252</v>
      </c>
      <c r="D163" s="16" t="s">
        <v>253</v>
      </c>
      <c r="E163" s="16"/>
      <c r="F163" s="15">
        <v>5.15</v>
      </c>
      <c r="G163" s="15">
        <v>4.4000000000000004</v>
      </c>
      <c r="H163" s="15">
        <v>3.66</v>
      </c>
      <c r="I163" s="14"/>
      <c r="J163" s="15">
        <v>5.43</v>
      </c>
      <c r="K163" s="15">
        <v>6.91</v>
      </c>
      <c r="L163" s="15">
        <v>9.31</v>
      </c>
      <c r="M163" s="54"/>
      <c r="N163" s="15">
        <v>50.557228623999997</v>
      </c>
      <c r="O163" s="15">
        <v>6.9796462856999995</v>
      </c>
      <c r="P163" s="15" t="s">
        <v>26</v>
      </c>
      <c r="Q163" s="16" t="s">
        <v>773</v>
      </c>
      <c r="R163" s="37"/>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500</v>
      </c>
      <c r="D164" s="17" t="s">
        <v>501</v>
      </c>
      <c r="E164" s="17"/>
      <c r="F164" s="14">
        <v>3.22</v>
      </c>
      <c r="G164" s="14">
        <v>3</v>
      </c>
      <c r="H164" s="14">
        <v>2.79</v>
      </c>
      <c r="I164" s="14"/>
      <c r="J164" s="14">
        <v>3.37</v>
      </c>
      <c r="K164" s="14">
        <v>3.79</v>
      </c>
      <c r="L164" s="14">
        <v>4.4800000000000004</v>
      </c>
      <c r="M164" s="54"/>
      <c r="N164" s="14">
        <v>80.240869629000002</v>
      </c>
      <c r="O164" s="31">
        <v>1.3968731428999999</v>
      </c>
      <c r="P164" s="31" t="s">
        <v>27</v>
      </c>
      <c r="Q164" s="17" t="s">
        <v>774</v>
      </c>
      <c r="R164" s="38"/>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254</v>
      </c>
      <c r="D165" s="16" t="s">
        <v>255</v>
      </c>
      <c r="E165" s="16"/>
      <c r="F165" s="15">
        <v>76</v>
      </c>
      <c r="G165" s="15">
        <v>69.36</v>
      </c>
      <c r="H165" s="15">
        <v>62.73</v>
      </c>
      <c r="I165" s="14"/>
      <c r="J165" s="15">
        <v>77.73</v>
      </c>
      <c r="K165" s="15">
        <v>90.99</v>
      </c>
      <c r="L165" s="15">
        <v>112.46</v>
      </c>
      <c r="M165" s="54"/>
      <c r="N165" s="15">
        <v>51.777676196000002</v>
      </c>
      <c r="O165" s="15">
        <v>131.38077001000002</v>
      </c>
      <c r="P165" s="15" t="s">
        <v>26</v>
      </c>
      <c r="Q165" s="16" t="s">
        <v>775</v>
      </c>
      <c r="R165" s="37"/>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576</v>
      </c>
      <c r="D166" s="17" t="s">
        <v>577</v>
      </c>
      <c r="E166" s="17"/>
      <c r="F166" s="14">
        <v>67.36</v>
      </c>
      <c r="G166" s="14">
        <v>59.32</v>
      </c>
      <c r="H166" s="14">
        <v>51.29</v>
      </c>
      <c r="I166" s="14"/>
      <c r="J166" s="14">
        <v>79.2</v>
      </c>
      <c r="K166" s="14">
        <v>95.26</v>
      </c>
      <c r="L166" s="14">
        <v>121.25</v>
      </c>
      <c r="M166" s="54"/>
      <c r="N166" s="14">
        <v>81.843358241000004</v>
      </c>
      <c r="O166" s="31">
        <v>1.6247217619000001</v>
      </c>
      <c r="P166" s="31" t="s">
        <v>27</v>
      </c>
      <c r="Q166" s="17" t="s">
        <v>776</v>
      </c>
      <c r="R166" s="38"/>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256</v>
      </c>
      <c r="D167" s="16" t="s">
        <v>257</v>
      </c>
      <c r="E167" s="16"/>
      <c r="F167" s="15">
        <v>130.88999999999999</v>
      </c>
      <c r="G167" s="15">
        <v>115.61</v>
      </c>
      <c r="H167" s="15">
        <v>100.34</v>
      </c>
      <c r="I167" s="14"/>
      <c r="J167" s="15">
        <v>144.63999999999999</v>
      </c>
      <c r="K167" s="15">
        <v>175.18</v>
      </c>
      <c r="L167" s="15">
        <v>224.61</v>
      </c>
      <c r="M167" s="54"/>
      <c r="N167" s="15">
        <v>52.274457523000002</v>
      </c>
      <c r="O167" s="15">
        <v>54.366475178999998</v>
      </c>
      <c r="P167" s="15" t="s">
        <v>27</v>
      </c>
      <c r="Q167" s="16" t="s">
        <v>777</v>
      </c>
      <c r="R167" s="37"/>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258</v>
      </c>
      <c r="D168" s="17" t="s">
        <v>259</v>
      </c>
      <c r="E168" s="17"/>
      <c r="F168" s="14">
        <v>35.61</v>
      </c>
      <c r="G168" s="14">
        <v>33.74</v>
      </c>
      <c r="H168" s="14">
        <v>31.87</v>
      </c>
      <c r="I168" s="14"/>
      <c r="J168" s="14">
        <v>37.08</v>
      </c>
      <c r="K168" s="14">
        <v>40.81</v>
      </c>
      <c r="L168" s="14">
        <v>46.85</v>
      </c>
      <c r="M168" s="54"/>
      <c r="N168" s="14">
        <v>83.282951448999995</v>
      </c>
      <c r="O168" s="31">
        <v>8.2918971905000003</v>
      </c>
      <c r="P168" s="31" t="s">
        <v>27</v>
      </c>
      <c r="Q168" s="17" t="s">
        <v>778</v>
      </c>
      <c r="R168" s="38"/>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260</v>
      </c>
      <c r="D169" s="16" t="s">
        <v>261</v>
      </c>
      <c r="E169" s="16"/>
      <c r="F169" s="15">
        <v>865.01</v>
      </c>
      <c r="G169" s="15">
        <v>725.4</v>
      </c>
      <c r="H169" s="15">
        <v>585.79</v>
      </c>
      <c r="I169" s="14"/>
      <c r="J169" s="15">
        <v>890</v>
      </c>
      <c r="K169" s="15">
        <v>1169.21</v>
      </c>
      <c r="L169" s="15">
        <v>1621.02</v>
      </c>
      <c r="M169" s="54"/>
      <c r="N169" s="15">
        <v>43.602823696000002</v>
      </c>
      <c r="O169" s="15">
        <v>108.90470933</v>
      </c>
      <c r="P169" s="15" t="s">
        <v>26</v>
      </c>
      <c r="Q169" s="16" t="s">
        <v>779</v>
      </c>
      <c r="R169" s="37"/>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262</v>
      </c>
      <c r="D170" s="17" t="s">
        <v>263</v>
      </c>
      <c r="E170" s="17"/>
      <c r="F170" s="14">
        <v>109.04</v>
      </c>
      <c r="G170" s="14">
        <v>97.17</v>
      </c>
      <c r="H170" s="14">
        <v>85.31</v>
      </c>
      <c r="I170" s="14"/>
      <c r="J170" s="14">
        <v>113.7</v>
      </c>
      <c r="K170" s="14">
        <v>137.41999999999999</v>
      </c>
      <c r="L170" s="14">
        <v>175.82</v>
      </c>
      <c r="M170" s="54"/>
      <c r="N170" s="14">
        <v>55.873645029000002</v>
      </c>
      <c r="O170" s="31">
        <v>38.570379912999996</v>
      </c>
      <c r="P170" s="31" t="s">
        <v>27</v>
      </c>
      <c r="Q170" s="17" t="s">
        <v>780</v>
      </c>
      <c r="R170" s="38"/>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264</v>
      </c>
      <c r="D171" s="16" t="s">
        <v>265</v>
      </c>
      <c r="E171" s="16"/>
      <c r="F171" s="15">
        <v>16.03</v>
      </c>
      <c r="G171" s="15">
        <v>15.62</v>
      </c>
      <c r="H171" s="15">
        <v>15.21</v>
      </c>
      <c r="I171" s="14"/>
      <c r="J171" s="15">
        <v>16.309999999999999</v>
      </c>
      <c r="K171" s="15">
        <v>17.12</v>
      </c>
      <c r="L171" s="15">
        <v>18.440000000000001</v>
      </c>
      <c r="M171" s="54"/>
      <c r="N171" s="15">
        <v>80.742913623000007</v>
      </c>
      <c r="O171" s="15">
        <v>13.584849714000001</v>
      </c>
      <c r="P171" s="15" t="s">
        <v>27</v>
      </c>
      <c r="Q171" s="16" t="s">
        <v>781</v>
      </c>
      <c r="R171" s="37"/>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266</v>
      </c>
      <c r="D172" s="17" t="s">
        <v>267</v>
      </c>
      <c r="E172" s="17"/>
      <c r="F172" s="14">
        <v>4.18</v>
      </c>
      <c r="G172" s="14">
        <v>3.7</v>
      </c>
      <c r="H172" s="14">
        <v>3.23</v>
      </c>
      <c r="I172" s="14"/>
      <c r="J172" s="14">
        <v>4.5</v>
      </c>
      <c r="K172" s="14">
        <v>5.44</v>
      </c>
      <c r="L172" s="14">
        <v>6.97</v>
      </c>
      <c r="M172" s="54"/>
      <c r="N172" s="14">
        <v>75.843366660000001</v>
      </c>
      <c r="O172" s="31">
        <v>100.36792842</v>
      </c>
      <c r="P172" s="31" t="s">
        <v>27</v>
      </c>
      <c r="Q172" s="17" t="s">
        <v>782</v>
      </c>
      <c r="R172" s="38"/>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475</v>
      </c>
      <c r="D173" s="16" t="s">
        <v>476</v>
      </c>
      <c r="E173" s="16"/>
      <c r="F173" s="15">
        <v>3.67</v>
      </c>
      <c r="G173" s="15">
        <v>3.31</v>
      </c>
      <c r="H173" s="15">
        <v>2.96</v>
      </c>
      <c r="I173" s="14"/>
      <c r="J173" s="15">
        <v>3.9</v>
      </c>
      <c r="K173" s="15">
        <v>4.5999999999999996</v>
      </c>
      <c r="L173" s="15">
        <v>5.74</v>
      </c>
      <c r="M173" s="54"/>
      <c r="N173" s="15">
        <v>81.710637328000004</v>
      </c>
      <c r="O173" s="15">
        <v>2.5843220476000002</v>
      </c>
      <c r="P173" s="15" t="s">
        <v>27</v>
      </c>
      <c r="Q173" s="16" t="s">
        <v>783</v>
      </c>
      <c r="R173" s="37"/>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268</v>
      </c>
      <c r="D174" s="17" t="s">
        <v>269</v>
      </c>
      <c r="E174" s="17"/>
      <c r="F174" s="14">
        <v>46.64</v>
      </c>
      <c r="G174" s="14">
        <v>33.340000000000003</v>
      </c>
      <c r="H174" s="14">
        <v>20.05</v>
      </c>
      <c r="I174" s="14"/>
      <c r="J174" s="14">
        <v>54.38</v>
      </c>
      <c r="K174" s="14">
        <v>80.959999999999994</v>
      </c>
      <c r="L174" s="14">
        <v>123.98</v>
      </c>
      <c r="M174" s="54"/>
      <c r="N174" s="14">
        <v>51.765413709999997</v>
      </c>
      <c r="O174" s="31">
        <v>4.3808159604999997</v>
      </c>
      <c r="P174" s="31" t="s">
        <v>27</v>
      </c>
      <c r="Q174" s="17" t="s">
        <v>784</v>
      </c>
      <c r="R174" s="38"/>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270</v>
      </c>
      <c r="D175" s="16" t="s">
        <v>271</v>
      </c>
      <c r="E175" s="16"/>
      <c r="F175" s="15">
        <v>19.399999999999999</v>
      </c>
      <c r="G175" s="15">
        <v>17.170000000000002</v>
      </c>
      <c r="H175" s="15">
        <v>14.94</v>
      </c>
      <c r="I175" s="14"/>
      <c r="J175" s="15">
        <v>20.14</v>
      </c>
      <c r="K175" s="15">
        <v>24.59</v>
      </c>
      <c r="L175" s="15">
        <v>31.79</v>
      </c>
      <c r="M175" s="54"/>
      <c r="N175" s="15">
        <v>91.568612919000003</v>
      </c>
      <c r="O175" s="15">
        <v>261.21584371</v>
      </c>
      <c r="P175" s="15" t="s">
        <v>27</v>
      </c>
      <c r="Q175" s="16" t="s">
        <v>785</v>
      </c>
      <c r="R175" s="37"/>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272</v>
      </c>
      <c r="D176" s="17" t="s">
        <v>273</v>
      </c>
      <c r="E176" s="17"/>
      <c r="F176" s="14">
        <v>29.36</v>
      </c>
      <c r="G176" s="14">
        <v>26.75</v>
      </c>
      <c r="H176" s="14">
        <v>24.14</v>
      </c>
      <c r="I176" s="14"/>
      <c r="J176" s="14">
        <v>30.98</v>
      </c>
      <c r="K176" s="14">
        <v>36.19</v>
      </c>
      <c r="L176" s="14">
        <v>44.63</v>
      </c>
      <c r="M176" s="54"/>
      <c r="N176" s="14">
        <v>76.130267016000005</v>
      </c>
      <c r="O176" s="31">
        <v>43.085009524</v>
      </c>
      <c r="P176" s="31" t="s">
        <v>27</v>
      </c>
      <c r="Q176" s="17" t="s">
        <v>786</v>
      </c>
      <c r="R176" s="38"/>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274</v>
      </c>
      <c r="D177" s="16" t="s">
        <v>275</v>
      </c>
      <c r="E177" s="16"/>
      <c r="F177" s="15">
        <v>13.47</v>
      </c>
      <c r="G177" s="15">
        <v>10.94</v>
      </c>
      <c r="H177" s="15">
        <v>8.41</v>
      </c>
      <c r="I177" s="14"/>
      <c r="J177" s="15">
        <v>14.62</v>
      </c>
      <c r="K177" s="15">
        <v>19.670000000000002</v>
      </c>
      <c r="L177" s="15">
        <v>27.85</v>
      </c>
      <c r="M177" s="54"/>
      <c r="N177" s="15">
        <v>95.539395149000001</v>
      </c>
      <c r="O177" s="15">
        <v>123.96156947</v>
      </c>
      <c r="P177" s="15" t="s">
        <v>27</v>
      </c>
      <c r="Q177" s="16" t="s">
        <v>787</v>
      </c>
      <c r="R177" s="37"/>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276</v>
      </c>
      <c r="D178" s="17" t="s">
        <v>277</v>
      </c>
      <c r="E178" s="17"/>
      <c r="F178" s="14">
        <v>6.23</v>
      </c>
      <c r="G178" s="14">
        <v>5.46</v>
      </c>
      <c r="H178" s="14">
        <v>4.6900000000000004</v>
      </c>
      <c r="I178" s="14"/>
      <c r="J178" s="14">
        <v>6.69</v>
      </c>
      <c r="K178" s="14">
        <v>8.2200000000000006</v>
      </c>
      <c r="L178" s="14">
        <v>10.71</v>
      </c>
      <c r="M178" s="54"/>
      <c r="N178" s="14">
        <v>81.714186556000001</v>
      </c>
      <c r="O178" s="31">
        <v>74.979249905000003</v>
      </c>
      <c r="P178" s="31" t="s">
        <v>27</v>
      </c>
      <c r="Q178" s="17" t="s">
        <v>788</v>
      </c>
      <c r="R178" s="38"/>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278</v>
      </c>
      <c r="D179" s="16" t="s">
        <v>279</v>
      </c>
      <c r="E179" s="16"/>
      <c r="F179" s="15">
        <v>2.09</v>
      </c>
      <c r="G179" s="15">
        <v>1.87</v>
      </c>
      <c r="H179" s="15">
        <v>1.66</v>
      </c>
      <c r="I179" s="14"/>
      <c r="J179" s="15">
        <v>2.17</v>
      </c>
      <c r="K179" s="15">
        <v>2.59</v>
      </c>
      <c r="L179" s="15">
        <v>3.28</v>
      </c>
      <c r="M179" s="54"/>
      <c r="N179" s="15">
        <v>73.685004061000001</v>
      </c>
      <c r="O179" s="15">
        <v>4.4570039524</v>
      </c>
      <c r="P179" s="15" t="s">
        <v>27</v>
      </c>
      <c r="Q179" s="16" t="s">
        <v>789</v>
      </c>
      <c r="R179" s="37"/>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280</v>
      </c>
      <c r="D180" s="17" t="s">
        <v>281</v>
      </c>
      <c r="E180" s="17"/>
      <c r="F180" s="14">
        <v>36.340000000000003</v>
      </c>
      <c r="G180" s="14">
        <v>32.6</v>
      </c>
      <c r="H180" s="14">
        <v>28.87</v>
      </c>
      <c r="I180" s="14"/>
      <c r="J180" s="14">
        <v>37.979999999999997</v>
      </c>
      <c r="K180" s="14">
        <v>45.44</v>
      </c>
      <c r="L180" s="14">
        <v>57.53</v>
      </c>
      <c r="M180" s="54"/>
      <c r="N180" s="14">
        <v>88.363073635999996</v>
      </c>
      <c r="O180" s="31">
        <v>185.13666781000001</v>
      </c>
      <c r="P180" s="31" t="s">
        <v>27</v>
      </c>
      <c r="Q180" s="17" t="s">
        <v>790</v>
      </c>
      <c r="R180" s="38"/>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282</v>
      </c>
      <c r="D181" s="16" t="s">
        <v>283</v>
      </c>
      <c r="E181" s="16"/>
      <c r="F181" s="15">
        <v>7.9</v>
      </c>
      <c r="G181" s="15">
        <v>6.82</v>
      </c>
      <c r="H181" s="15">
        <v>5.75</v>
      </c>
      <c r="I181" s="14"/>
      <c r="J181" s="15">
        <v>9.89</v>
      </c>
      <c r="K181" s="15">
        <v>12.03</v>
      </c>
      <c r="L181" s="15">
        <v>15.5</v>
      </c>
      <c r="M181" s="54"/>
      <c r="N181" s="15">
        <v>62.804509142999997</v>
      </c>
      <c r="O181" s="15">
        <v>75.162216571000002</v>
      </c>
      <c r="P181" s="15" t="s">
        <v>27</v>
      </c>
      <c r="Q181" s="16" t="s">
        <v>791</v>
      </c>
      <c r="R181" s="37"/>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284</v>
      </c>
      <c r="D182" s="17" t="s">
        <v>285</v>
      </c>
      <c r="E182" s="17"/>
      <c r="F182" s="14">
        <v>6.68</v>
      </c>
      <c r="G182" s="14">
        <v>6.06</v>
      </c>
      <c r="H182" s="14">
        <v>5.45</v>
      </c>
      <c r="I182" s="14"/>
      <c r="J182" s="14">
        <v>6.86</v>
      </c>
      <c r="K182" s="14">
        <v>8.08</v>
      </c>
      <c r="L182" s="14">
        <v>10.07</v>
      </c>
      <c r="M182" s="54"/>
      <c r="N182" s="14">
        <v>27.211982783</v>
      </c>
      <c r="O182" s="31">
        <v>7.2308130013999996</v>
      </c>
      <c r="P182" s="31" t="s">
        <v>26</v>
      </c>
      <c r="Q182" s="17" t="s">
        <v>792</v>
      </c>
      <c r="R182" s="38"/>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541</v>
      </c>
      <c r="D183" s="16" t="s">
        <v>542</v>
      </c>
      <c r="E183" s="16"/>
      <c r="F183" s="15">
        <v>16.649999999999999</v>
      </c>
      <c r="G183" s="15">
        <v>14.44</v>
      </c>
      <c r="H183" s="15">
        <v>12.24</v>
      </c>
      <c r="I183" s="14"/>
      <c r="J183" s="15">
        <v>17.25</v>
      </c>
      <c r="K183" s="15">
        <v>21.65</v>
      </c>
      <c r="L183" s="15">
        <v>28.79</v>
      </c>
      <c r="M183" s="54"/>
      <c r="N183" s="15">
        <v>29.521456785000002</v>
      </c>
      <c r="O183" s="15">
        <v>1.9744438032999998</v>
      </c>
      <c r="P183" s="15" t="s">
        <v>26</v>
      </c>
      <c r="Q183" s="16" t="s">
        <v>793</v>
      </c>
      <c r="R183" s="37"/>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597</v>
      </c>
      <c r="D184" s="17" t="s">
        <v>608</v>
      </c>
      <c r="E184" s="17"/>
      <c r="F184" s="14">
        <v>22.95</v>
      </c>
      <c r="G184" s="14">
        <v>19.71</v>
      </c>
      <c r="H184" s="14">
        <v>16.47</v>
      </c>
      <c r="I184" s="14"/>
      <c r="J184" s="14">
        <v>23.5</v>
      </c>
      <c r="K184" s="14">
        <v>29.97</v>
      </c>
      <c r="L184" s="14">
        <v>40.450000000000003</v>
      </c>
      <c r="M184" s="54"/>
      <c r="N184" s="14">
        <v>22.605450136999998</v>
      </c>
      <c r="O184" s="31">
        <v>1.1001476924</v>
      </c>
      <c r="P184" s="31" t="s">
        <v>26</v>
      </c>
      <c r="Q184" s="17" t="s">
        <v>794</v>
      </c>
      <c r="R184" s="38"/>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286</v>
      </c>
      <c r="D185" s="16" t="s">
        <v>287</v>
      </c>
      <c r="E185" s="16"/>
      <c r="F185" s="15">
        <v>12.6</v>
      </c>
      <c r="G185" s="15">
        <v>11.23</v>
      </c>
      <c r="H185" s="15">
        <v>9.8699999999999992</v>
      </c>
      <c r="I185" s="14"/>
      <c r="J185" s="15">
        <v>13.88</v>
      </c>
      <c r="K185" s="15">
        <v>16.600000000000001</v>
      </c>
      <c r="L185" s="15">
        <v>21.01</v>
      </c>
      <c r="M185" s="54"/>
      <c r="N185" s="15">
        <v>69.539954674000001</v>
      </c>
      <c r="O185" s="15">
        <v>150.71692185000001</v>
      </c>
      <c r="P185" s="15" t="s">
        <v>27</v>
      </c>
      <c r="Q185" s="16" t="s">
        <v>795</v>
      </c>
      <c r="R185" s="37"/>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288</v>
      </c>
      <c r="D186" s="17" t="s">
        <v>289</v>
      </c>
      <c r="E186" s="17"/>
      <c r="F186" s="14">
        <v>24.7</v>
      </c>
      <c r="G186" s="14">
        <v>22.95</v>
      </c>
      <c r="H186" s="14">
        <v>21.21</v>
      </c>
      <c r="I186" s="14"/>
      <c r="J186" s="14">
        <v>25.88</v>
      </c>
      <c r="K186" s="14">
        <v>29.36</v>
      </c>
      <c r="L186" s="14">
        <v>34.99</v>
      </c>
      <c r="M186" s="54"/>
      <c r="N186" s="14">
        <v>55.829551168000002</v>
      </c>
      <c r="O186" s="31">
        <v>102.11870906</v>
      </c>
      <c r="P186" s="31" t="s">
        <v>27</v>
      </c>
      <c r="Q186" s="17" t="s">
        <v>796</v>
      </c>
      <c r="R186" s="38"/>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290</v>
      </c>
      <c r="D187" s="16" t="s">
        <v>291</v>
      </c>
      <c r="E187" s="16"/>
      <c r="F187" s="15">
        <v>9.14</v>
      </c>
      <c r="G187" s="15">
        <v>8.02</v>
      </c>
      <c r="H187" s="15">
        <v>6.9</v>
      </c>
      <c r="I187" s="14"/>
      <c r="J187" s="15">
        <v>9.61</v>
      </c>
      <c r="K187" s="15">
        <v>11.84</v>
      </c>
      <c r="L187" s="15">
        <v>15.44</v>
      </c>
      <c r="M187" s="54"/>
      <c r="N187" s="15">
        <v>51.537076671999998</v>
      </c>
      <c r="O187" s="15">
        <v>15.766193142000001</v>
      </c>
      <c r="P187" s="15" t="s">
        <v>26</v>
      </c>
      <c r="Q187" s="16" t="s">
        <v>797</v>
      </c>
      <c r="R187" s="37"/>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798</v>
      </c>
      <c r="D188" s="17" t="s">
        <v>799</v>
      </c>
      <c r="E188" s="17"/>
      <c r="F188" s="14">
        <v>54.2</v>
      </c>
      <c r="G188" s="14">
        <v>45.72</v>
      </c>
      <c r="H188" s="14">
        <v>37.25</v>
      </c>
      <c r="I188" s="14"/>
      <c r="J188" s="14">
        <v>56.26</v>
      </c>
      <c r="K188" s="14">
        <v>73.2</v>
      </c>
      <c r="L188" s="14">
        <v>100.62</v>
      </c>
      <c r="M188" s="54"/>
      <c r="N188" s="14">
        <v>64.503594876999998</v>
      </c>
      <c r="O188" s="31">
        <v>1.7834452118999999</v>
      </c>
      <c r="P188" s="31" t="s">
        <v>27</v>
      </c>
      <c r="Q188" s="17" t="s">
        <v>800</v>
      </c>
      <c r="R188" s="38"/>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292</v>
      </c>
      <c r="D189" s="16" t="s">
        <v>293</v>
      </c>
      <c r="E189" s="16"/>
      <c r="F189" s="15" t="s">
        <v>119</v>
      </c>
      <c r="G189" s="15" t="s">
        <v>119</v>
      </c>
      <c r="H189" s="15" t="s">
        <v>119</v>
      </c>
      <c r="I189" s="14"/>
      <c r="J189" s="15" t="s">
        <v>119</v>
      </c>
      <c r="K189" s="15" t="s">
        <v>119</v>
      </c>
      <c r="L189" s="15" t="s">
        <v>119</v>
      </c>
      <c r="M189" s="54"/>
      <c r="N189" s="15" t="s">
        <v>119</v>
      </c>
      <c r="O189" s="15" t="s">
        <v>119</v>
      </c>
      <c r="P189" s="15" t="s">
        <v>119</v>
      </c>
      <c r="Q189" s="16" t="s">
        <v>120</v>
      </c>
      <c r="R189" s="37"/>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294</v>
      </c>
      <c r="D190" s="17" t="s">
        <v>295</v>
      </c>
      <c r="E190" s="17"/>
      <c r="F190" s="14">
        <v>118.4</v>
      </c>
      <c r="G190" s="14">
        <v>85.64</v>
      </c>
      <c r="H190" s="14">
        <v>52.89</v>
      </c>
      <c r="I190" s="14"/>
      <c r="J190" s="14">
        <v>122.01</v>
      </c>
      <c r="K190" s="14">
        <v>187.51</v>
      </c>
      <c r="L190" s="14">
        <v>293.51</v>
      </c>
      <c r="M190" s="54"/>
      <c r="N190" s="14">
        <v>45.815213460000002</v>
      </c>
      <c r="O190" s="31">
        <v>23.347154454999998</v>
      </c>
      <c r="P190" s="31" t="s">
        <v>26</v>
      </c>
      <c r="Q190" s="17" t="s">
        <v>801</v>
      </c>
      <c r="R190" s="38"/>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296</v>
      </c>
      <c r="D191" s="16" t="s">
        <v>297</v>
      </c>
      <c r="E191" s="16"/>
      <c r="F191" s="15">
        <v>7.85</v>
      </c>
      <c r="G191" s="15">
        <v>7</v>
      </c>
      <c r="H191" s="15">
        <v>6.15</v>
      </c>
      <c r="I191" s="14"/>
      <c r="J191" s="15">
        <v>8.4499999999999993</v>
      </c>
      <c r="K191" s="15">
        <v>10.14</v>
      </c>
      <c r="L191" s="15">
        <v>12.88</v>
      </c>
      <c r="M191" s="54"/>
      <c r="N191" s="15">
        <v>64.367411341999997</v>
      </c>
      <c r="O191" s="15">
        <v>10.604701714000001</v>
      </c>
      <c r="P191" s="15" t="s">
        <v>27</v>
      </c>
      <c r="Q191" s="16" t="s">
        <v>802</v>
      </c>
      <c r="R191" s="37"/>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311</v>
      </c>
      <c r="D192" s="17" t="s">
        <v>298</v>
      </c>
      <c r="E192" s="17"/>
      <c r="F192" s="14">
        <v>19.61</v>
      </c>
      <c r="G192" s="14">
        <v>17.89</v>
      </c>
      <c r="H192" s="14">
        <v>16.18</v>
      </c>
      <c r="I192" s="14"/>
      <c r="J192" s="14">
        <v>20.8</v>
      </c>
      <c r="K192" s="14">
        <v>24.22</v>
      </c>
      <c r="L192" s="14">
        <v>29.76</v>
      </c>
      <c r="M192" s="54"/>
      <c r="N192" s="14">
        <v>86.562385504000005</v>
      </c>
      <c r="O192" s="31">
        <v>65.005434809999997</v>
      </c>
      <c r="P192" s="31" t="s">
        <v>27</v>
      </c>
      <c r="Q192" s="17" t="s">
        <v>803</v>
      </c>
      <c r="R192" s="38"/>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804</v>
      </c>
      <c r="D193" s="16" t="s">
        <v>299</v>
      </c>
      <c r="E193" s="16"/>
      <c r="F193" s="15">
        <v>3.16</v>
      </c>
      <c r="G193" s="15">
        <v>2.5099999999999998</v>
      </c>
      <c r="H193" s="15">
        <v>1.86</v>
      </c>
      <c r="I193" s="14"/>
      <c r="J193" s="15">
        <v>3.49</v>
      </c>
      <c r="K193" s="15">
        <v>4.78</v>
      </c>
      <c r="L193" s="15">
        <v>6.87</v>
      </c>
      <c r="M193" s="54"/>
      <c r="N193" s="15">
        <v>65.385602430000006</v>
      </c>
      <c r="O193" s="15">
        <v>19.833936857000001</v>
      </c>
      <c r="P193" s="15" t="s">
        <v>27</v>
      </c>
      <c r="Q193" s="16" t="s">
        <v>609</v>
      </c>
      <c r="R193" s="37"/>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598</v>
      </c>
      <c r="D194" s="17" t="s">
        <v>610</v>
      </c>
      <c r="E194" s="17"/>
      <c r="F194" s="14">
        <v>10.54</v>
      </c>
      <c r="G194" s="14">
        <v>9.7200000000000006</v>
      </c>
      <c r="H194" s="14">
        <v>8.9</v>
      </c>
      <c r="I194" s="14"/>
      <c r="J194" s="14">
        <v>11.16</v>
      </c>
      <c r="K194" s="14">
        <v>12.79</v>
      </c>
      <c r="L194" s="14">
        <v>15.45</v>
      </c>
      <c r="M194" s="54"/>
      <c r="N194" s="14">
        <v>73.291720186000006</v>
      </c>
      <c r="O194" s="31">
        <v>3.5331126443</v>
      </c>
      <c r="P194" s="31" t="s">
        <v>27</v>
      </c>
      <c r="Q194" s="17" t="s">
        <v>805</v>
      </c>
      <c r="R194" s="38"/>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300</v>
      </c>
      <c r="D195" s="16" t="s">
        <v>301</v>
      </c>
      <c r="E195" s="16"/>
      <c r="F195" s="15">
        <v>4.5</v>
      </c>
      <c r="G195" s="15">
        <v>3.93</v>
      </c>
      <c r="H195" s="15">
        <v>3.36</v>
      </c>
      <c r="I195" s="14"/>
      <c r="J195" s="15">
        <v>4.93</v>
      </c>
      <c r="K195" s="15">
        <v>6.06</v>
      </c>
      <c r="L195" s="15">
        <v>7.9</v>
      </c>
      <c r="M195" s="54"/>
      <c r="N195" s="15">
        <v>80.530352913000002</v>
      </c>
      <c r="O195" s="15">
        <v>35.560803809999996</v>
      </c>
      <c r="P195" s="15" t="s">
        <v>27</v>
      </c>
      <c r="Q195" s="16" t="s">
        <v>806</v>
      </c>
      <c r="R195" s="37"/>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599</v>
      </c>
      <c r="D196" s="17" t="s">
        <v>302</v>
      </c>
      <c r="E196" s="17"/>
      <c r="F196" s="14">
        <v>314.17</v>
      </c>
      <c r="G196" s="14">
        <v>266.58</v>
      </c>
      <c r="H196" s="14">
        <v>218.99</v>
      </c>
      <c r="I196" s="14"/>
      <c r="J196" s="14">
        <v>338</v>
      </c>
      <c r="K196" s="14">
        <v>433.17</v>
      </c>
      <c r="L196" s="14">
        <v>587.16999999999996</v>
      </c>
      <c r="M196" s="54"/>
      <c r="N196" s="14">
        <v>51.463907302999999</v>
      </c>
      <c r="O196" s="31">
        <v>7.7274248213999996</v>
      </c>
      <c r="P196" s="31" t="s">
        <v>27</v>
      </c>
      <c r="Q196" s="17" t="s">
        <v>807</v>
      </c>
      <c r="R196" s="38"/>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467</v>
      </c>
      <c r="D197" s="16" t="s">
        <v>468</v>
      </c>
      <c r="E197" s="16"/>
      <c r="F197" s="15">
        <v>34</v>
      </c>
      <c r="G197" s="15">
        <v>29.66</v>
      </c>
      <c r="H197" s="15">
        <v>25.32</v>
      </c>
      <c r="I197" s="14"/>
      <c r="J197" s="15">
        <v>35.74</v>
      </c>
      <c r="K197" s="15">
        <v>44.41</v>
      </c>
      <c r="L197" s="15">
        <v>58.44</v>
      </c>
      <c r="M197" s="54"/>
      <c r="N197" s="15">
        <v>59.068098540000001</v>
      </c>
      <c r="O197" s="15">
        <v>5.784302759</v>
      </c>
      <c r="P197" s="15" t="s">
        <v>27</v>
      </c>
      <c r="Q197" s="16" t="s">
        <v>808</v>
      </c>
      <c r="R197" s="37"/>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457</v>
      </c>
      <c r="D198" s="17" t="s">
        <v>458</v>
      </c>
      <c r="E198" s="17"/>
      <c r="F198" s="14">
        <v>0.36</v>
      </c>
      <c r="G198" s="14">
        <v>0.04</v>
      </c>
      <c r="H198" s="14">
        <v>-0.26</v>
      </c>
      <c r="I198" s="14"/>
      <c r="J198" s="14">
        <v>0.4</v>
      </c>
      <c r="K198" s="14">
        <v>1.02</v>
      </c>
      <c r="L198" s="14">
        <v>2.0299999999999998</v>
      </c>
      <c r="M198" s="54"/>
      <c r="N198" s="14">
        <v>47.186685306999998</v>
      </c>
      <c r="O198" s="31">
        <v>14.464403475999999</v>
      </c>
      <c r="P198" s="31" t="s">
        <v>26</v>
      </c>
      <c r="Q198" s="17" t="s">
        <v>809</v>
      </c>
      <c r="R198" s="38"/>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303</v>
      </c>
      <c r="D199" s="16" t="s">
        <v>304</v>
      </c>
      <c r="E199" s="16"/>
      <c r="F199" s="15">
        <v>59.19</v>
      </c>
      <c r="G199" s="15">
        <v>52.45</v>
      </c>
      <c r="H199" s="15">
        <v>45.71</v>
      </c>
      <c r="I199" s="14"/>
      <c r="J199" s="15">
        <v>62</v>
      </c>
      <c r="K199" s="15">
        <v>75.47</v>
      </c>
      <c r="L199" s="15">
        <v>97.28</v>
      </c>
      <c r="M199" s="54"/>
      <c r="N199" s="15">
        <v>72.511655961000002</v>
      </c>
      <c r="O199" s="15">
        <v>640.9199586200001</v>
      </c>
      <c r="P199" s="15" t="s">
        <v>27</v>
      </c>
      <c r="Q199" s="16" t="s">
        <v>810</v>
      </c>
      <c r="R199" s="37"/>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303</v>
      </c>
      <c r="D200" s="17" t="s">
        <v>305</v>
      </c>
      <c r="E200" s="17"/>
      <c r="F200" s="14">
        <v>53.78</v>
      </c>
      <c r="G200" s="14">
        <v>47.44</v>
      </c>
      <c r="H200" s="14">
        <v>41.11</v>
      </c>
      <c r="I200" s="14"/>
      <c r="J200" s="14">
        <v>56.75</v>
      </c>
      <c r="K200" s="14">
        <v>69.41</v>
      </c>
      <c r="L200" s="14">
        <v>89.89</v>
      </c>
      <c r="M200" s="54"/>
      <c r="N200" s="14">
        <v>71.316497339999998</v>
      </c>
      <c r="O200" s="31">
        <v>2212.8271101</v>
      </c>
      <c r="P200" s="31" t="s">
        <v>27</v>
      </c>
      <c r="Q200" s="17" t="s">
        <v>811</v>
      </c>
      <c r="R200" s="38"/>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460</v>
      </c>
      <c r="D201" s="16" t="s">
        <v>306</v>
      </c>
      <c r="E201" s="16"/>
      <c r="F201" s="15">
        <v>11.38</v>
      </c>
      <c r="G201" s="15">
        <v>10.53</v>
      </c>
      <c r="H201" s="15">
        <v>9.68</v>
      </c>
      <c r="I201" s="14"/>
      <c r="J201" s="15">
        <v>11.84</v>
      </c>
      <c r="K201" s="15">
        <v>13.53</v>
      </c>
      <c r="L201" s="15">
        <v>16.28</v>
      </c>
      <c r="M201" s="54"/>
      <c r="N201" s="15">
        <v>68.297120423999999</v>
      </c>
      <c r="O201" s="15">
        <v>21.692441667000001</v>
      </c>
      <c r="P201" s="15" t="s">
        <v>27</v>
      </c>
      <c r="Q201" s="16" t="s">
        <v>812</v>
      </c>
      <c r="R201" s="37"/>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507</v>
      </c>
      <c r="D202" s="17" t="s">
        <v>307</v>
      </c>
      <c r="E202" s="17"/>
      <c r="F202" s="14">
        <v>61.82</v>
      </c>
      <c r="G202" s="14">
        <v>57.27</v>
      </c>
      <c r="H202" s="14">
        <v>52.72</v>
      </c>
      <c r="I202" s="14"/>
      <c r="J202" s="14">
        <v>63.88</v>
      </c>
      <c r="K202" s="14">
        <v>72.97</v>
      </c>
      <c r="L202" s="14">
        <v>87.69</v>
      </c>
      <c r="M202" s="54"/>
      <c r="N202" s="14">
        <v>50.163048834999998</v>
      </c>
      <c r="O202" s="31">
        <v>562.40490995000005</v>
      </c>
      <c r="P202" s="31" t="s">
        <v>26</v>
      </c>
      <c r="Q202" s="17" t="s">
        <v>813</v>
      </c>
      <c r="R202" s="38"/>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472</v>
      </c>
      <c r="D203" s="16" t="s">
        <v>308</v>
      </c>
      <c r="E203" s="16"/>
      <c r="F203" s="15">
        <v>4.7</v>
      </c>
      <c r="G203" s="15">
        <v>4.1100000000000003</v>
      </c>
      <c r="H203" s="15">
        <v>3.53</v>
      </c>
      <c r="I203" s="14"/>
      <c r="J203" s="15">
        <v>4.9400000000000004</v>
      </c>
      <c r="K203" s="15">
        <v>6.1</v>
      </c>
      <c r="L203" s="15">
        <v>7.99</v>
      </c>
      <c r="M203" s="54"/>
      <c r="N203" s="15">
        <v>85.919730055000002</v>
      </c>
      <c r="O203" s="15">
        <v>18.543469857000002</v>
      </c>
      <c r="P203" s="15" t="s">
        <v>27</v>
      </c>
      <c r="Q203" s="16" t="s">
        <v>814</v>
      </c>
      <c r="R203" s="37"/>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502</v>
      </c>
      <c r="D204" s="17" t="s">
        <v>309</v>
      </c>
      <c r="E204" s="17"/>
      <c r="F204" s="14">
        <v>13.7</v>
      </c>
      <c r="G204" s="14">
        <v>12.21</v>
      </c>
      <c r="H204" s="14">
        <v>10.72</v>
      </c>
      <c r="I204" s="14"/>
      <c r="J204" s="14">
        <v>14.6</v>
      </c>
      <c r="K204" s="14">
        <v>17.57</v>
      </c>
      <c r="L204" s="14">
        <v>22.39</v>
      </c>
      <c r="M204" s="54"/>
      <c r="N204" s="14">
        <v>82.425165641999996</v>
      </c>
      <c r="O204" s="31">
        <v>11.890669190000001</v>
      </c>
      <c r="P204" s="31" t="s">
        <v>27</v>
      </c>
      <c r="Q204" s="17" t="s">
        <v>815</v>
      </c>
      <c r="R204" s="38"/>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543</v>
      </c>
      <c r="D205" s="16" t="s">
        <v>310</v>
      </c>
      <c r="E205" s="16"/>
      <c r="F205" s="15">
        <v>8.2100000000000009</v>
      </c>
      <c r="G205" s="15">
        <v>7.32</v>
      </c>
      <c r="H205" s="15">
        <v>6.43</v>
      </c>
      <c r="I205" s="14"/>
      <c r="J205" s="15">
        <v>9.18</v>
      </c>
      <c r="K205" s="15">
        <v>10.95</v>
      </c>
      <c r="L205" s="15">
        <v>13.82</v>
      </c>
      <c r="M205" s="54"/>
      <c r="N205" s="15">
        <v>78.288980305999999</v>
      </c>
      <c r="O205" s="15">
        <v>23.61679019</v>
      </c>
      <c r="P205" s="15" t="s">
        <v>27</v>
      </c>
      <c r="Q205" s="16" t="s">
        <v>816</v>
      </c>
      <c r="R205" s="37"/>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469</v>
      </c>
      <c r="D206" s="17" t="s">
        <v>312</v>
      </c>
      <c r="E206" s="17"/>
      <c r="F206" s="14">
        <v>51.54</v>
      </c>
      <c r="G206" s="14">
        <v>48.59</v>
      </c>
      <c r="H206" s="14">
        <v>45.64</v>
      </c>
      <c r="I206" s="14"/>
      <c r="J206" s="14">
        <v>54.94</v>
      </c>
      <c r="K206" s="14">
        <v>60.83</v>
      </c>
      <c r="L206" s="14">
        <v>70.38</v>
      </c>
      <c r="M206" s="54"/>
      <c r="N206" s="14">
        <v>78.748885372999993</v>
      </c>
      <c r="O206" s="31">
        <v>92.138184047999999</v>
      </c>
      <c r="P206" s="31" t="s">
        <v>27</v>
      </c>
      <c r="Q206" s="17" t="s">
        <v>817</v>
      </c>
      <c r="R206" s="38"/>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486</v>
      </c>
      <c r="D207" s="16" t="s">
        <v>487</v>
      </c>
      <c r="E207" s="16"/>
      <c r="F207" s="15">
        <v>3.95</v>
      </c>
      <c r="G207" s="15">
        <v>3.62</v>
      </c>
      <c r="H207" s="15">
        <v>3.3</v>
      </c>
      <c r="I207" s="14"/>
      <c r="J207" s="15">
        <v>4.22</v>
      </c>
      <c r="K207" s="15">
        <v>4.8600000000000003</v>
      </c>
      <c r="L207" s="15">
        <v>5.9</v>
      </c>
      <c r="M207" s="54"/>
      <c r="N207" s="15">
        <v>83.510768319999997</v>
      </c>
      <c r="O207" s="15">
        <v>2.9536312856999998</v>
      </c>
      <c r="P207" s="15" t="s">
        <v>27</v>
      </c>
      <c r="Q207" s="16" t="s">
        <v>818</v>
      </c>
      <c r="R207" s="37"/>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313</v>
      </c>
      <c r="D208" s="17" t="s">
        <v>314</v>
      </c>
      <c r="E208" s="17"/>
      <c r="F208" s="14">
        <v>20.12</v>
      </c>
      <c r="G208" s="14">
        <v>18.59</v>
      </c>
      <c r="H208" s="14">
        <v>17.059999999999999</v>
      </c>
      <c r="I208" s="14"/>
      <c r="J208" s="14">
        <v>20.9</v>
      </c>
      <c r="K208" s="14">
        <v>23.95</v>
      </c>
      <c r="L208" s="14">
        <v>28.9</v>
      </c>
      <c r="M208" s="54"/>
      <c r="N208" s="14">
        <v>81.858772012000003</v>
      </c>
      <c r="O208" s="31">
        <v>12.132012570999999</v>
      </c>
      <c r="P208" s="31" t="s">
        <v>27</v>
      </c>
      <c r="Q208" s="17" t="s">
        <v>819</v>
      </c>
      <c r="R208" s="38"/>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600</v>
      </c>
      <c r="D209" s="16" t="s">
        <v>611</v>
      </c>
      <c r="E209" s="16"/>
      <c r="F209" s="15">
        <v>8.4</v>
      </c>
      <c r="G209" s="15">
        <v>7.52</v>
      </c>
      <c r="H209" s="15">
        <v>6.64</v>
      </c>
      <c r="I209" s="14"/>
      <c r="J209" s="15">
        <v>8.9499999999999993</v>
      </c>
      <c r="K209" s="15">
        <v>10.7</v>
      </c>
      <c r="L209" s="15">
        <v>13.54</v>
      </c>
      <c r="M209" s="54"/>
      <c r="N209" s="15">
        <v>80.073889710000003</v>
      </c>
      <c r="O209" s="15">
        <v>1.0428529524000001</v>
      </c>
      <c r="P209" s="15" t="s">
        <v>27</v>
      </c>
      <c r="Q209" s="16" t="s">
        <v>820</v>
      </c>
      <c r="R209" s="37"/>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508</v>
      </c>
      <c r="D210" s="17" t="s">
        <v>509</v>
      </c>
      <c r="E210" s="17"/>
      <c r="F210" s="14">
        <v>74.36</v>
      </c>
      <c r="G210" s="14">
        <v>59.88</v>
      </c>
      <c r="H210" s="14">
        <v>45.41</v>
      </c>
      <c r="I210" s="14"/>
      <c r="J210" s="14">
        <v>75.989999999999995</v>
      </c>
      <c r="K210" s="14">
        <v>104.93</v>
      </c>
      <c r="L210" s="14">
        <v>151.78</v>
      </c>
      <c r="M210" s="54"/>
      <c r="N210" s="14">
        <v>40.091675922999997</v>
      </c>
      <c r="O210" s="31">
        <v>2.4041758728999998</v>
      </c>
      <c r="P210" s="31" t="s">
        <v>26</v>
      </c>
      <c r="Q210" s="17" t="s">
        <v>821</v>
      </c>
      <c r="R210" s="38"/>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315</v>
      </c>
      <c r="D211" s="16" t="s">
        <v>316</v>
      </c>
      <c r="E211" s="16"/>
      <c r="F211" s="15">
        <v>1.85</v>
      </c>
      <c r="G211" s="15">
        <v>1.67</v>
      </c>
      <c r="H211" s="15">
        <v>1.49</v>
      </c>
      <c r="I211" s="14"/>
      <c r="J211" s="15">
        <v>1.95</v>
      </c>
      <c r="K211" s="15">
        <v>2.2999999999999998</v>
      </c>
      <c r="L211" s="15">
        <v>2.88</v>
      </c>
      <c r="M211" s="54"/>
      <c r="N211" s="15">
        <v>73.148097227999997</v>
      </c>
      <c r="O211" s="15">
        <v>6.1159181904999995</v>
      </c>
      <c r="P211" s="15" t="s">
        <v>27</v>
      </c>
      <c r="Q211" s="16" t="s">
        <v>822</v>
      </c>
      <c r="R211" s="37"/>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493</v>
      </c>
      <c r="D212" s="17" t="s">
        <v>454</v>
      </c>
      <c r="E212" s="17"/>
      <c r="F212" s="14">
        <v>1.99</v>
      </c>
      <c r="G212" s="14">
        <v>1.58</v>
      </c>
      <c r="H212" s="14">
        <v>1.17</v>
      </c>
      <c r="I212" s="14"/>
      <c r="J212" s="14">
        <v>2.2599999999999998</v>
      </c>
      <c r="K212" s="14">
        <v>3.07</v>
      </c>
      <c r="L212" s="14">
        <v>4.3899999999999997</v>
      </c>
      <c r="M212" s="54"/>
      <c r="N212" s="14">
        <v>89.017616606999994</v>
      </c>
      <c r="O212" s="31">
        <v>4.2588507142999994</v>
      </c>
      <c r="P212" s="31" t="s">
        <v>27</v>
      </c>
      <c r="Q212" s="17" t="s">
        <v>823</v>
      </c>
      <c r="R212" s="38"/>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317</v>
      </c>
      <c r="D213" s="16" t="s">
        <v>318</v>
      </c>
      <c r="E213" s="16"/>
      <c r="F213" s="15">
        <v>21.25</v>
      </c>
      <c r="G213" s="15">
        <v>19.04</v>
      </c>
      <c r="H213" s="15">
        <v>16.84</v>
      </c>
      <c r="I213" s="14"/>
      <c r="J213" s="15">
        <v>23.23</v>
      </c>
      <c r="K213" s="15">
        <v>27.63</v>
      </c>
      <c r="L213" s="15">
        <v>34.76</v>
      </c>
      <c r="M213" s="54"/>
      <c r="N213" s="15">
        <v>70.087373451000005</v>
      </c>
      <c r="O213" s="15">
        <v>250.64760895000001</v>
      </c>
      <c r="P213" s="15" t="s">
        <v>27</v>
      </c>
      <c r="Q213" s="16" t="s">
        <v>824</v>
      </c>
      <c r="R213" s="37"/>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319</v>
      </c>
      <c r="D214" s="17" t="s">
        <v>320</v>
      </c>
      <c r="E214" s="17"/>
      <c r="F214" s="14">
        <v>0.34</v>
      </c>
      <c r="G214" s="14">
        <v>0.23</v>
      </c>
      <c r="H214" s="14">
        <v>0.12</v>
      </c>
      <c r="I214" s="14"/>
      <c r="J214" s="14">
        <v>0.55000000000000004</v>
      </c>
      <c r="K214" s="14">
        <v>0.76</v>
      </c>
      <c r="L214" s="14">
        <v>1.1000000000000001</v>
      </c>
      <c r="M214" s="54"/>
      <c r="N214" s="14">
        <v>68.790223714000007</v>
      </c>
      <c r="O214" s="31">
        <v>5.1794190000000002</v>
      </c>
      <c r="P214" s="31" t="s">
        <v>27</v>
      </c>
      <c r="Q214" s="17" t="s">
        <v>825</v>
      </c>
      <c r="R214" s="38"/>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321</v>
      </c>
      <c r="D215" s="16" t="s">
        <v>322</v>
      </c>
      <c r="E215" s="16"/>
      <c r="F215" s="15">
        <v>6.21</v>
      </c>
      <c r="G215" s="15">
        <v>5.48</v>
      </c>
      <c r="H215" s="15">
        <v>4.75</v>
      </c>
      <c r="I215" s="14"/>
      <c r="J215" s="15">
        <v>6.54</v>
      </c>
      <c r="K215" s="15">
        <v>7.99</v>
      </c>
      <c r="L215" s="15">
        <v>10.35</v>
      </c>
      <c r="M215" s="54"/>
      <c r="N215" s="15">
        <v>85.732221523999996</v>
      </c>
      <c r="O215" s="15">
        <v>20.594379381</v>
      </c>
      <c r="P215" s="15" t="s">
        <v>27</v>
      </c>
      <c r="Q215" s="16" t="s">
        <v>826</v>
      </c>
      <c r="R215" s="37"/>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323</v>
      </c>
      <c r="D216" s="17" t="s">
        <v>324</v>
      </c>
      <c r="E216" s="17"/>
      <c r="F216" s="14">
        <v>43.73</v>
      </c>
      <c r="G216" s="14">
        <v>39.57</v>
      </c>
      <c r="H216" s="14">
        <v>35.42</v>
      </c>
      <c r="I216" s="14"/>
      <c r="J216" s="14">
        <v>45.45</v>
      </c>
      <c r="K216" s="14">
        <v>53.75</v>
      </c>
      <c r="L216" s="14">
        <v>67.19</v>
      </c>
      <c r="M216" s="54"/>
      <c r="N216" s="14">
        <v>91.023173595000003</v>
      </c>
      <c r="O216" s="31">
        <v>289.67875762</v>
      </c>
      <c r="P216" s="31" t="s">
        <v>27</v>
      </c>
      <c r="Q216" s="17" t="s">
        <v>827</v>
      </c>
      <c r="R216" s="38"/>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325</v>
      </c>
      <c r="D217" s="16" t="s">
        <v>326</v>
      </c>
      <c r="E217" s="16"/>
      <c r="F217" s="15">
        <v>8.59</v>
      </c>
      <c r="G217" s="15">
        <v>7.69</v>
      </c>
      <c r="H217" s="15">
        <v>6.79</v>
      </c>
      <c r="I217" s="14"/>
      <c r="J217" s="15">
        <v>9.3000000000000007</v>
      </c>
      <c r="K217" s="15">
        <v>11.09</v>
      </c>
      <c r="L217" s="15">
        <v>13.99</v>
      </c>
      <c r="M217" s="54"/>
      <c r="N217" s="15">
        <v>83.08638474</v>
      </c>
      <c r="O217" s="15">
        <v>14.806968000000001</v>
      </c>
      <c r="P217" s="15" t="s">
        <v>27</v>
      </c>
      <c r="Q217" s="16" t="s">
        <v>828</v>
      </c>
      <c r="R217" s="37"/>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510</v>
      </c>
      <c r="D218" s="17" t="s">
        <v>511</v>
      </c>
      <c r="E218" s="17"/>
      <c r="F218" s="14">
        <v>6.5</v>
      </c>
      <c r="G218" s="14">
        <v>5.95</v>
      </c>
      <c r="H218" s="14">
        <v>5.4</v>
      </c>
      <c r="I218" s="14"/>
      <c r="J218" s="14">
        <v>6.97</v>
      </c>
      <c r="K218" s="14">
        <v>8.06</v>
      </c>
      <c r="L218" s="14">
        <v>9.84</v>
      </c>
      <c r="M218" s="54"/>
      <c r="N218" s="14">
        <v>84.012285012999996</v>
      </c>
      <c r="O218" s="31">
        <v>2.0270742856999999</v>
      </c>
      <c r="P218" s="31" t="s">
        <v>27</v>
      </c>
      <c r="Q218" s="17" t="s">
        <v>829</v>
      </c>
      <c r="R218" s="38"/>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327</v>
      </c>
      <c r="D219" s="16" t="s">
        <v>328</v>
      </c>
      <c r="E219" s="16"/>
      <c r="F219" s="15">
        <v>18.07</v>
      </c>
      <c r="G219" s="15">
        <v>15.84</v>
      </c>
      <c r="H219" s="15">
        <v>13.61</v>
      </c>
      <c r="I219" s="14"/>
      <c r="J219" s="15">
        <v>19.37</v>
      </c>
      <c r="K219" s="15">
        <v>23.82</v>
      </c>
      <c r="L219" s="15">
        <v>31.03</v>
      </c>
      <c r="M219" s="54"/>
      <c r="N219" s="15">
        <v>76.376756505000003</v>
      </c>
      <c r="O219" s="15">
        <v>200.97646510000001</v>
      </c>
      <c r="P219" s="15" t="s">
        <v>27</v>
      </c>
      <c r="Q219" s="16" t="s">
        <v>830</v>
      </c>
      <c r="R219" s="37"/>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329</v>
      </c>
      <c r="D220" s="17" t="s">
        <v>330</v>
      </c>
      <c r="E220" s="17"/>
      <c r="F220" s="14">
        <v>31.69</v>
      </c>
      <c r="G220" s="14">
        <v>28.87</v>
      </c>
      <c r="H220" s="14">
        <v>26.05</v>
      </c>
      <c r="I220" s="14"/>
      <c r="J220" s="14">
        <v>32.29</v>
      </c>
      <c r="K220" s="14">
        <v>37.92</v>
      </c>
      <c r="L220" s="14">
        <v>47.04</v>
      </c>
      <c r="M220" s="54"/>
      <c r="N220" s="14">
        <v>88.496035625000005</v>
      </c>
      <c r="O220" s="31">
        <v>633.12648195000008</v>
      </c>
      <c r="P220" s="31" t="s">
        <v>27</v>
      </c>
      <c r="Q220" s="17" t="s">
        <v>831</v>
      </c>
      <c r="R220" s="38"/>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832</v>
      </c>
      <c r="D221" s="16" t="s">
        <v>833</v>
      </c>
      <c r="E221" s="16"/>
      <c r="F221" s="15">
        <v>50.03</v>
      </c>
      <c r="G221" s="15">
        <v>41.45</v>
      </c>
      <c r="H221" s="15">
        <v>32.869999999999997</v>
      </c>
      <c r="I221" s="14"/>
      <c r="J221" s="15">
        <v>52.5</v>
      </c>
      <c r="K221" s="15">
        <v>69.650000000000006</v>
      </c>
      <c r="L221" s="15">
        <v>97.41</v>
      </c>
      <c r="M221" s="54"/>
      <c r="N221" s="15">
        <v>30.844768554000002</v>
      </c>
      <c r="O221" s="15">
        <v>1.1172581694999999</v>
      </c>
      <c r="P221" s="15" t="s">
        <v>26</v>
      </c>
      <c r="Q221" s="16" t="s">
        <v>834</v>
      </c>
      <c r="R221" s="37"/>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331</v>
      </c>
      <c r="D222" s="17" t="s">
        <v>512</v>
      </c>
      <c r="E222" s="17"/>
      <c r="F222" s="14">
        <v>8.52</v>
      </c>
      <c r="G222" s="14">
        <v>7.76</v>
      </c>
      <c r="H222" s="14">
        <v>7.01</v>
      </c>
      <c r="I222" s="14"/>
      <c r="J222" s="14">
        <v>9.0500000000000007</v>
      </c>
      <c r="K222" s="14">
        <v>10.55</v>
      </c>
      <c r="L222" s="14">
        <v>12.98</v>
      </c>
      <c r="M222" s="54"/>
      <c r="N222" s="14">
        <v>80.266902396999996</v>
      </c>
      <c r="O222" s="31">
        <v>1.743077</v>
      </c>
      <c r="P222" s="31" t="s">
        <v>27</v>
      </c>
      <c r="Q222" s="17" t="s">
        <v>835</v>
      </c>
      <c r="R222" s="38"/>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331</v>
      </c>
      <c r="D223" s="16" t="s">
        <v>332</v>
      </c>
      <c r="E223" s="16"/>
      <c r="F223" s="15">
        <v>7.33</v>
      </c>
      <c r="G223" s="15">
        <v>6.9</v>
      </c>
      <c r="H223" s="15">
        <v>6.48</v>
      </c>
      <c r="I223" s="14"/>
      <c r="J223" s="15">
        <v>7.53</v>
      </c>
      <c r="K223" s="15">
        <v>8.3699999999999992</v>
      </c>
      <c r="L223" s="15">
        <v>9.73</v>
      </c>
      <c r="M223" s="54"/>
      <c r="N223" s="15">
        <v>78.874518035999998</v>
      </c>
      <c r="O223" s="15">
        <v>11.354292047000001</v>
      </c>
      <c r="P223" s="15" t="s">
        <v>27</v>
      </c>
      <c r="Q223" s="16" t="s">
        <v>836</v>
      </c>
      <c r="R223" s="37"/>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331</v>
      </c>
      <c r="D224" s="17" t="s">
        <v>333</v>
      </c>
      <c r="E224" s="17"/>
      <c r="F224" s="14">
        <v>37.82</v>
      </c>
      <c r="G224" s="14">
        <v>35.32</v>
      </c>
      <c r="H224" s="14">
        <v>32.83</v>
      </c>
      <c r="I224" s="14"/>
      <c r="J224" s="14">
        <v>39.200000000000003</v>
      </c>
      <c r="K224" s="14">
        <v>44.18</v>
      </c>
      <c r="L224" s="14">
        <v>52.25</v>
      </c>
      <c r="M224" s="54"/>
      <c r="N224" s="14">
        <v>79.025715625999993</v>
      </c>
      <c r="O224" s="31">
        <v>58.314615857</v>
      </c>
      <c r="P224" s="31" t="s">
        <v>27</v>
      </c>
      <c r="Q224" s="17" t="s">
        <v>837</v>
      </c>
      <c r="R224" s="38"/>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334</v>
      </c>
      <c r="D225" s="16" t="s">
        <v>544</v>
      </c>
      <c r="E225" s="16"/>
      <c r="F225" s="15">
        <v>14.2</v>
      </c>
      <c r="G225" s="15">
        <v>13.14</v>
      </c>
      <c r="H225" s="15">
        <v>12.09</v>
      </c>
      <c r="I225" s="14"/>
      <c r="J225" s="15">
        <v>14.93</v>
      </c>
      <c r="K225" s="15">
        <v>17.03</v>
      </c>
      <c r="L225" s="15">
        <v>20.43</v>
      </c>
      <c r="M225" s="54"/>
      <c r="N225" s="15">
        <v>52.361786037000002</v>
      </c>
      <c r="O225" s="15">
        <v>2.1034557143000003</v>
      </c>
      <c r="P225" s="15" t="s">
        <v>26</v>
      </c>
      <c r="Q225" s="16" t="s">
        <v>838</v>
      </c>
      <c r="R225" s="37"/>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334</v>
      </c>
      <c r="D226" s="17" t="s">
        <v>482</v>
      </c>
      <c r="E226" s="17"/>
      <c r="F226" s="14">
        <v>14.13</v>
      </c>
      <c r="G226" s="14">
        <v>13.38</v>
      </c>
      <c r="H226" s="14">
        <v>12.63</v>
      </c>
      <c r="I226" s="14"/>
      <c r="J226" s="14">
        <v>14.79</v>
      </c>
      <c r="K226" s="14">
        <v>16.28</v>
      </c>
      <c r="L226" s="14">
        <v>18.7</v>
      </c>
      <c r="M226" s="54"/>
      <c r="N226" s="14">
        <v>52.719078539999998</v>
      </c>
      <c r="O226" s="31">
        <v>3.3876166667000001</v>
      </c>
      <c r="P226" s="31" t="s">
        <v>26</v>
      </c>
      <c r="Q226" s="17" t="s">
        <v>839</v>
      </c>
      <c r="R226" s="38"/>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334</v>
      </c>
      <c r="D227" s="16" t="s">
        <v>335</v>
      </c>
      <c r="E227" s="16"/>
      <c r="F227" s="15">
        <v>28.6</v>
      </c>
      <c r="G227" s="15">
        <v>26.81</v>
      </c>
      <c r="H227" s="15">
        <v>25.02</v>
      </c>
      <c r="I227" s="14"/>
      <c r="J227" s="15">
        <v>30.75</v>
      </c>
      <c r="K227" s="15">
        <v>34.32</v>
      </c>
      <c r="L227" s="15">
        <v>40.1</v>
      </c>
      <c r="M227" s="54"/>
      <c r="N227" s="15">
        <v>55.786338559000001</v>
      </c>
      <c r="O227" s="15">
        <v>119.35583695</v>
      </c>
      <c r="P227" s="15" t="s">
        <v>27</v>
      </c>
      <c r="Q227" s="16" t="s">
        <v>840</v>
      </c>
      <c r="R227" s="37"/>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336</v>
      </c>
      <c r="D228" s="17" t="s">
        <v>337</v>
      </c>
      <c r="E228" s="17"/>
      <c r="F228" s="14">
        <v>19.600000000000001</v>
      </c>
      <c r="G228" s="14">
        <v>17.239999999999998</v>
      </c>
      <c r="H228" s="14">
        <v>14.88</v>
      </c>
      <c r="I228" s="14"/>
      <c r="J228" s="14">
        <v>21.38</v>
      </c>
      <c r="K228" s="14">
        <v>26.09</v>
      </c>
      <c r="L228" s="14">
        <v>33.72</v>
      </c>
      <c r="M228" s="54"/>
      <c r="N228" s="14">
        <v>62.729280707000001</v>
      </c>
      <c r="O228" s="31">
        <v>33.701221951999997</v>
      </c>
      <c r="P228" s="31" t="s">
        <v>27</v>
      </c>
      <c r="Q228" s="17" t="s">
        <v>841</v>
      </c>
      <c r="R228" s="38"/>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338</v>
      </c>
      <c r="D229" s="16" t="s">
        <v>339</v>
      </c>
      <c r="E229" s="16"/>
      <c r="F229" s="15">
        <v>4.76</v>
      </c>
      <c r="G229" s="15">
        <v>4.4800000000000004</v>
      </c>
      <c r="H229" s="15">
        <v>4.2</v>
      </c>
      <c r="I229" s="14"/>
      <c r="J229" s="15">
        <v>4.99</v>
      </c>
      <c r="K229" s="15">
        <v>5.54</v>
      </c>
      <c r="L229" s="15">
        <v>6.44</v>
      </c>
      <c r="M229" s="54"/>
      <c r="N229" s="15">
        <v>88.638093026000007</v>
      </c>
      <c r="O229" s="15">
        <v>2.9905954762000002</v>
      </c>
      <c r="P229" s="15" t="s">
        <v>27</v>
      </c>
      <c r="Q229" s="16" t="s">
        <v>612</v>
      </c>
      <c r="R229" s="37"/>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578</v>
      </c>
      <c r="D230" s="17" t="s">
        <v>579</v>
      </c>
      <c r="E230" s="17"/>
      <c r="F230" s="14">
        <v>72.400000000000006</v>
      </c>
      <c r="G230" s="14">
        <v>59.64</v>
      </c>
      <c r="H230" s="14">
        <v>46.88</v>
      </c>
      <c r="I230" s="14"/>
      <c r="J230" s="14">
        <v>79</v>
      </c>
      <c r="K230" s="14">
        <v>104.51</v>
      </c>
      <c r="L230" s="14">
        <v>145.79</v>
      </c>
      <c r="M230" s="54"/>
      <c r="N230" s="14">
        <v>33.019179123000001</v>
      </c>
      <c r="O230" s="31">
        <v>2.0558353252000003</v>
      </c>
      <c r="P230" s="31" t="s">
        <v>26</v>
      </c>
      <c r="Q230" s="17" t="s">
        <v>842</v>
      </c>
      <c r="R230" s="38"/>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340</v>
      </c>
      <c r="D231" s="16" t="s">
        <v>341</v>
      </c>
      <c r="E231" s="16"/>
      <c r="F231" s="15">
        <v>15.96</v>
      </c>
      <c r="G231" s="15">
        <v>13.74</v>
      </c>
      <c r="H231" s="15">
        <v>11.52</v>
      </c>
      <c r="I231" s="14"/>
      <c r="J231" s="15">
        <v>17.04</v>
      </c>
      <c r="K231" s="15">
        <v>21.47</v>
      </c>
      <c r="L231" s="15">
        <v>28.64</v>
      </c>
      <c r="M231" s="54"/>
      <c r="N231" s="15">
        <v>79.042258896000007</v>
      </c>
      <c r="O231" s="15">
        <v>14.198030381000001</v>
      </c>
      <c r="P231" s="15" t="s">
        <v>27</v>
      </c>
      <c r="Q231" s="16" t="s">
        <v>843</v>
      </c>
      <c r="R231" s="37"/>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342</v>
      </c>
      <c r="D232" s="17" t="s">
        <v>343</v>
      </c>
      <c r="E232" s="17"/>
      <c r="F232" s="14">
        <v>6.3</v>
      </c>
      <c r="G232" s="14">
        <v>5.35</v>
      </c>
      <c r="H232" s="14">
        <v>4.4000000000000004</v>
      </c>
      <c r="I232" s="14"/>
      <c r="J232" s="14">
        <v>7.26</v>
      </c>
      <c r="K232" s="14">
        <v>9.15</v>
      </c>
      <c r="L232" s="14">
        <v>12.22</v>
      </c>
      <c r="M232" s="54"/>
      <c r="N232" s="14">
        <v>56.373702217000002</v>
      </c>
      <c r="O232" s="31">
        <v>163.13247813999999</v>
      </c>
      <c r="P232" s="31" t="s">
        <v>27</v>
      </c>
      <c r="Q232" s="17" t="s">
        <v>844</v>
      </c>
      <c r="R232" s="38"/>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344</v>
      </c>
      <c r="D233" s="16" t="s">
        <v>345</v>
      </c>
      <c r="E233" s="16"/>
      <c r="F233" s="15">
        <v>12.54</v>
      </c>
      <c r="G233" s="15">
        <v>9.9499999999999993</v>
      </c>
      <c r="H233" s="15">
        <v>7.36</v>
      </c>
      <c r="I233" s="14"/>
      <c r="J233" s="15">
        <v>13.97</v>
      </c>
      <c r="K233" s="15">
        <v>19.14</v>
      </c>
      <c r="L233" s="15">
        <v>27.52</v>
      </c>
      <c r="M233" s="54"/>
      <c r="N233" s="15">
        <v>94.489587909999997</v>
      </c>
      <c r="O233" s="15">
        <v>54.787979571000001</v>
      </c>
      <c r="P233" s="15" t="s">
        <v>27</v>
      </c>
      <c r="Q233" s="16" t="s">
        <v>845</v>
      </c>
      <c r="R233" s="37"/>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580</v>
      </c>
      <c r="D234" s="17" t="s">
        <v>581</v>
      </c>
      <c r="E234" s="17"/>
      <c r="F234" s="14">
        <v>56.49</v>
      </c>
      <c r="G234" s="14">
        <v>50.33</v>
      </c>
      <c r="H234" s="14">
        <v>44.17</v>
      </c>
      <c r="I234" s="14"/>
      <c r="J234" s="14">
        <v>60.79</v>
      </c>
      <c r="K234" s="14">
        <v>73.099999999999994</v>
      </c>
      <c r="L234" s="14">
        <v>93.03</v>
      </c>
      <c r="M234" s="54"/>
      <c r="N234" s="14">
        <v>39.986937654000002</v>
      </c>
      <c r="O234" s="31">
        <v>2.017663969</v>
      </c>
      <c r="P234" s="31" t="s">
        <v>26</v>
      </c>
      <c r="Q234" s="17" t="s">
        <v>846</v>
      </c>
      <c r="R234" s="38"/>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346</v>
      </c>
      <c r="D235" s="16" t="s">
        <v>347</v>
      </c>
      <c r="E235" s="16"/>
      <c r="F235" s="15">
        <v>16.93</v>
      </c>
      <c r="G235" s="15">
        <v>15.03</v>
      </c>
      <c r="H235" s="15">
        <v>13.14</v>
      </c>
      <c r="I235" s="14"/>
      <c r="J235" s="15">
        <v>17.36</v>
      </c>
      <c r="K235" s="15">
        <v>21.14</v>
      </c>
      <c r="L235" s="15">
        <v>27.26</v>
      </c>
      <c r="M235" s="54"/>
      <c r="N235" s="15">
        <v>54.837484185000001</v>
      </c>
      <c r="O235" s="15">
        <v>56.409235524000003</v>
      </c>
      <c r="P235" s="15" t="s">
        <v>26</v>
      </c>
      <c r="Q235" s="16" t="s">
        <v>847</v>
      </c>
      <c r="R235" s="37"/>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348</v>
      </c>
      <c r="D236" s="17" t="s">
        <v>349</v>
      </c>
      <c r="E236" s="17"/>
      <c r="F236" s="14">
        <v>20.89</v>
      </c>
      <c r="G236" s="14">
        <v>19.260000000000002</v>
      </c>
      <c r="H236" s="14">
        <v>17.64</v>
      </c>
      <c r="I236" s="14"/>
      <c r="J236" s="14">
        <v>21.64</v>
      </c>
      <c r="K236" s="14">
        <v>24.88</v>
      </c>
      <c r="L236" s="14">
        <v>30.13</v>
      </c>
      <c r="M236" s="54"/>
      <c r="N236" s="14">
        <v>83.662373247000005</v>
      </c>
      <c r="O236" s="31">
        <v>159.33374914000001</v>
      </c>
      <c r="P236" s="31" t="s">
        <v>27</v>
      </c>
      <c r="Q236" s="17" t="s">
        <v>848</v>
      </c>
      <c r="R236" s="38"/>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350</v>
      </c>
      <c r="D237" s="16" t="s">
        <v>351</v>
      </c>
      <c r="E237" s="16"/>
      <c r="F237" s="15">
        <v>56.41</v>
      </c>
      <c r="G237" s="15">
        <v>44.04</v>
      </c>
      <c r="H237" s="15">
        <v>31.67</v>
      </c>
      <c r="I237" s="14"/>
      <c r="J237" s="15">
        <v>75.510000000000005</v>
      </c>
      <c r="K237" s="15">
        <v>100.24</v>
      </c>
      <c r="L237" s="15">
        <v>140.26</v>
      </c>
      <c r="M237" s="54"/>
      <c r="N237" s="15">
        <v>74.222870745999998</v>
      </c>
      <c r="O237" s="15">
        <v>74.915894993999999</v>
      </c>
      <c r="P237" s="15" t="s">
        <v>27</v>
      </c>
      <c r="Q237" s="16" t="s">
        <v>849</v>
      </c>
      <c r="R237" s="37"/>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352</v>
      </c>
      <c r="D238" s="17" t="s">
        <v>353</v>
      </c>
      <c r="E238" s="17"/>
      <c r="F238" s="14">
        <v>56.26</v>
      </c>
      <c r="G238" s="14">
        <v>52.24</v>
      </c>
      <c r="H238" s="14">
        <v>48.23</v>
      </c>
      <c r="I238" s="14"/>
      <c r="J238" s="14">
        <v>59.85</v>
      </c>
      <c r="K238" s="14">
        <v>67.87</v>
      </c>
      <c r="L238" s="14">
        <v>80.849999999999994</v>
      </c>
      <c r="M238" s="54"/>
      <c r="N238" s="14">
        <v>80.846933914999994</v>
      </c>
      <c r="O238" s="31">
        <v>15.193097321</v>
      </c>
      <c r="P238" s="31" t="s">
        <v>27</v>
      </c>
      <c r="Q238" s="17" t="s">
        <v>850</v>
      </c>
      <c r="R238" s="38"/>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354</v>
      </c>
      <c r="D239" s="16" t="s">
        <v>355</v>
      </c>
      <c r="E239" s="16"/>
      <c r="F239" s="15">
        <v>11.61</v>
      </c>
      <c r="G239" s="15">
        <v>9.56</v>
      </c>
      <c r="H239" s="15">
        <v>7.51</v>
      </c>
      <c r="I239" s="14"/>
      <c r="J239" s="15">
        <v>12.69</v>
      </c>
      <c r="K239" s="15">
        <v>16.78</v>
      </c>
      <c r="L239" s="15">
        <v>23.41</v>
      </c>
      <c r="M239" s="54"/>
      <c r="N239" s="15">
        <v>59.097624854999999</v>
      </c>
      <c r="O239" s="15">
        <v>35.011192033</v>
      </c>
      <c r="P239" s="15" t="s">
        <v>27</v>
      </c>
      <c r="Q239" s="16" t="s">
        <v>851</v>
      </c>
      <c r="R239" s="37"/>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356</v>
      </c>
      <c r="D240" s="17" t="s">
        <v>357</v>
      </c>
      <c r="E240" s="17"/>
      <c r="F240" s="14">
        <v>41.62</v>
      </c>
      <c r="G240" s="14">
        <v>38.67</v>
      </c>
      <c r="H240" s="14">
        <v>35.729999999999997</v>
      </c>
      <c r="I240" s="14"/>
      <c r="J240" s="14">
        <v>42.76</v>
      </c>
      <c r="K240" s="14">
        <v>48.64</v>
      </c>
      <c r="L240" s="14">
        <v>58.16</v>
      </c>
      <c r="M240" s="54"/>
      <c r="N240" s="14">
        <v>27.106049762000001</v>
      </c>
      <c r="O240" s="31">
        <v>334.78560590000001</v>
      </c>
      <c r="P240" s="31" t="s">
        <v>26</v>
      </c>
      <c r="Q240" s="17" t="s">
        <v>852</v>
      </c>
      <c r="R240" s="38"/>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545</v>
      </c>
      <c r="D241" s="16" t="s">
        <v>546</v>
      </c>
      <c r="E241" s="16"/>
      <c r="F241" s="15">
        <v>3.78</v>
      </c>
      <c r="G241" s="15">
        <v>3.44</v>
      </c>
      <c r="H241" s="15">
        <v>3.11</v>
      </c>
      <c r="I241" s="14"/>
      <c r="J241" s="15">
        <v>4.4000000000000004</v>
      </c>
      <c r="K241" s="15">
        <v>5.0599999999999996</v>
      </c>
      <c r="L241" s="15">
        <v>6.14</v>
      </c>
      <c r="M241" s="54"/>
      <c r="N241" s="15">
        <v>65.396055810999997</v>
      </c>
      <c r="O241" s="15">
        <v>1.9615474761999998</v>
      </c>
      <c r="P241" s="15" t="s">
        <v>27</v>
      </c>
      <c r="Q241" s="16" t="s">
        <v>853</v>
      </c>
      <c r="R241" s="37"/>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358</v>
      </c>
      <c r="D242" s="17" t="s">
        <v>582</v>
      </c>
      <c r="E242" s="17"/>
      <c r="F242" s="14">
        <v>14.33</v>
      </c>
      <c r="G242" s="14">
        <v>13.37</v>
      </c>
      <c r="H242" s="14">
        <v>12.42</v>
      </c>
      <c r="I242" s="14"/>
      <c r="J242" s="14">
        <v>15.2</v>
      </c>
      <c r="K242" s="14">
        <v>17.100000000000001</v>
      </c>
      <c r="L242" s="14">
        <v>20.18</v>
      </c>
      <c r="M242" s="54"/>
      <c r="N242" s="14">
        <v>75.729785509999999</v>
      </c>
      <c r="O242" s="31">
        <v>1.2161638095</v>
      </c>
      <c r="P242" s="31" t="s">
        <v>27</v>
      </c>
      <c r="Q242" s="17" t="s">
        <v>854</v>
      </c>
      <c r="R242" s="38"/>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358</v>
      </c>
      <c r="D243" s="16" t="s">
        <v>359</v>
      </c>
      <c r="E243" s="16"/>
      <c r="F243" s="15">
        <v>14.6</v>
      </c>
      <c r="G243" s="15">
        <v>13.61</v>
      </c>
      <c r="H243" s="15">
        <v>12.63</v>
      </c>
      <c r="I243" s="14"/>
      <c r="J243" s="15">
        <v>15.5</v>
      </c>
      <c r="K243" s="15">
        <v>17.46</v>
      </c>
      <c r="L243" s="15">
        <v>20.65</v>
      </c>
      <c r="M243" s="54"/>
      <c r="N243" s="15">
        <v>77.532299168999998</v>
      </c>
      <c r="O243" s="15">
        <v>2.8386542857000001</v>
      </c>
      <c r="P243" s="15" t="s">
        <v>27</v>
      </c>
      <c r="Q243" s="16" t="s">
        <v>855</v>
      </c>
      <c r="R243" s="37"/>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358</v>
      </c>
      <c r="D244" s="17" t="s">
        <v>360</v>
      </c>
      <c r="E244" s="17"/>
      <c r="F244" s="14">
        <v>43.52</v>
      </c>
      <c r="G244" s="14">
        <v>40.5</v>
      </c>
      <c r="H244" s="14">
        <v>37.479999999999997</v>
      </c>
      <c r="I244" s="14"/>
      <c r="J244" s="14">
        <v>46.45</v>
      </c>
      <c r="K244" s="14">
        <v>52.48</v>
      </c>
      <c r="L244" s="14">
        <v>62.24</v>
      </c>
      <c r="M244" s="54"/>
      <c r="N244" s="14">
        <v>74.190465536999994</v>
      </c>
      <c r="O244" s="31">
        <v>85.794625523999997</v>
      </c>
      <c r="P244" s="31" t="s">
        <v>27</v>
      </c>
      <c r="Q244" s="17" t="s">
        <v>856</v>
      </c>
      <c r="R244" s="38"/>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361</v>
      </c>
      <c r="D245" s="16" t="s">
        <v>362</v>
      </c>
      <c r="E245" s="16"/>
      <c r="F245" s="15">
        <v>298.89999999999998</v>
      </c>
      <c r="G245" s="15">
        <v>277.33</v>
      </c>
      <c r="H245" s="15">
        <v>255.76</v>
      </c>
      <c r="I245" s="14"/>
      <c r="J245" s="15">
        <v>309.32</v>
      </c>
      <c r="K245" s="15">
        <v>352.45</v>
      </c>
      <c r="L245" s="15">
        <v>422.24</v>
      </c>
      <c r="M245" s="54"/>
      <c r="N245" s="15">
        <v>63.287009433999998</v>
      </c>
      <c r="O245" s="15">
        <v>26.732501061000001</v>
      </c>
      <c r="P245" s="15" t="s">
        <v>27</v>
      </c>
      <c r="Q245" s="16" t="s">
        <v>857</v>
      </c>
      <c r="R245" s="37"/>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363</v>
      </c>
      <c r="D246" s="17" t="s">
        <v>364</v>
      </c>
      <c r="E246" s="17"/>
      <c r="F246" s="14">
        <v>7.8</v>
      </c>
      <c r="G246" s="14">
        <v>5.94</v>
      </c>
      <c r="H246" s="14">
        <v>4.09</v>
      </c>
      <c r="I246" s="14"/>
      <c r="J246" s="14">
        <v>10.06</v>
      </c>
      <c r="K246" s="14">
        <v>13.76</v>
      </c>
      <c r="L246" s="14">
        <v>19.760000000000002</v>
      </c>
      <c r="M246" s="54"/>
      <c r="N246" s="14">
        <v>57.032574392000001</v>
      </c>
      <c r="O246" s="31">
        <v>13.487479522999999</v>
      </c>
      <c r="P246" s="31" t="s">
        <v>27</v>
      </c>
      <c r="Q246" s="17" t="s">
        <v>858</v>
      </c>
      <c r="R246" s="38"/>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365</v>
      </c>
      <c r="D247" s="16" t="s">
        <v>366</v>
      </c>
      <c r="E247" s="16"/>
      <c r="F247" s="15">
        <v>42.57</v>
      </c>
      <c r="G247" s="15">
        <v>37.81</v>
      </c>
      <c r="H247" s="15">
        <v>33.06</v>
      </c>
      <c r="I247" s="14"/>
      <c r="J247" s="15">
        <v>43.81</v>
      </c>
      <c r="K247" s="15">
        <v>53.31</v>
      </c>
      <c r="L247" s="15">
        <v>68.680000000000007</v>
      </c>
      <c r="M247" s="54"/>
      <c r="N247" s="15">
        <v>91.372363196999999</v>
      </c>
      <c r="O247" s="15">
        <v>12.929594951999999</v>
      </c>
      <c r="P247" s="15" t="s">
        <v>27</v>
      </c>
      <c r="Q247" s="16" t="s">
        <v>859</v>
      </c>
      <c r="R247" s="37"/>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367</v>
      </c>
      <c r="D248" s="17" t="s">
        <v>368</v>
      </c>
      <c r="E248" s="17"/>
      <c r="F248" s="14">
        <v>31.39</v>
      </c>
      <c r="G248" s="14">
        <v>29.08</v>
      </c>
      <c r="H248" s="14">
        <v>26.78</v>
      </c>
      <c r="I248" s="14"/>
      <c r="J248" s="14">
        <v>36.17</v>
      </c>
      <c r="K248" s="14">
        <v>40.770000000000003</v>
      </c>
      <c r="L248" s="14">
        <v>48.21</v>
      </c>
      <c r="M248" s="54"/>
      <c r="N248" s="14">
        <v>64.922642902000007</v>
      </c>
      <c r="O248" s="31">
        <v>171.55622862000001</v>
      </c>
      <c r="P248" s="31" t="s">
        <v>27</v>
      </c>
      <c r="Q248" s="17" t="s">
        <v>860</v>
      </c>
      <c r="R248" s="38"/>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369</v>
      </c>
      <c r="D249" s="16" t="s">
        <v>370</v>
      </c>
      <c r="E249" s="16"/>
      <c r="F249" s="15">
        <v>27.95</v>
      </c>
      <c r="G249" s="15">
        <v>24.41</v>
      </c>
      <c r="H249" s="15">
        <v>20.88</v>
      </c>
      <c r="I249" s="14"/>
      <c r="J249" s="15">
        <v>30.1</v>
      </c>
      <c r="K249" s="15">
        <v>37.159999999999997</v>
      </c>
      <c r="L249" s="15">
        <v>48.59</v>
      </c>
      <c r="M249" s="54"/>
      <c r="N249" s="15">
        <v>47.933279880000001</v>
      </c>
      <c r="O249" s="15">
        <v>148.723692</v>
      </c>
      <c r="P249" s="15" t="s">
        <v>26</v>
      </c>
      <c r="Q249" s="16" t="s">
        <v>861</v>
      </c>
      <c r="R249" s="37"/>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371</v>
      </c>
      <c r="D250" s="17" t="s">
        <v>372</v>
      </c>
      <c r="E250" s="17"/>
      <c r="F250" s="14">
        <v>58.66</v>
      </c>
      <c r="G250" s="14">
        <v>51.52</v>
      </c>
      <c r="H250" s="14">
        <v>44.38</v>
      </c>
      <c r="I250" s="14"/>
      <c r="J250" s="14">
        <v>70.430000000000007</v>
      </c>
      <c r="K250" s="14">
        <v>84.7</v>
      </c>
      <c r="L250" s="14">
        <v>107.8</v>
      </c>
      <c r="M250" s="54"/>
      <c r="N250" s="14">
        <v>53.105880149000001</v>
      </c>
      <c r="O250" s="31">
        <v>83.613318242999995</v>
      </c>
      <c r="P250" s="31" t="s">
        <v>27</v>
      </c>
      <c r="Q250" s="17" t="s">
        <v>862</v>
      </c>
      <c r="R250" s="38"/>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513</v>
      </c>
      <c r="D251" s="16" t="s">
        <v>514</v>
      </c>
      <c r="E251" s="16"/>
      <c r="F251" s="15">
        <v>148.44999999999999</v>
      </c>
      <c r="G251" s="15">
        <v>133.61000000000001</v>
      </c>
      <c r="H251" s="15">
        <v>118.78</v>
      </c>
      <c r="I251" s="14"/>
      <c r="J251" s="15">
        <v>150.38999999999999</v>
      </c>
      <c r="K251" s="15">
        <v>180.05</v>
      </c>
      <c r="L251" s="15">
        <v>228.05</v>
      </c>
      <c r="M251" s="54"/>
      <c r="N251" s="15">
        <v>25.181805724</v>
      </c>
      <c r="O251" s="15">
        <v>1.9906430762</v>
      </c>
      <c r="P251" s="15" t="s">
        <v>26</v>
      </c>
      <c r="Q251" s="16" t="s">
        <v>863</v>
      </c>
      <c r="R251" s="37"/>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373</v>
      </c>
      <c r="D252" s="17" t="s">
        <v>374</v>
      </c>
      <c r="E252" s="17"/>
      <c r="F252" s="14">
        <v>18.809999999999999</v>
      </c>
      <c r="G252" s="14">
        <v>17.18</v>
      </c>
      <c r="H252" s="14">
        <v>15.55</v>
      </c>
      <c r="I252" s="14"/>
      <c r="J252" s="14">
        <v>22.91</v>
      </c>
      <c r="K252" s="14">
        <v>26.16</v>
      </c>
      <c r="L252" s="14">
        <v>31.42</v>
      </c>
      <c r="M252" s="54"/>
      <c r="N252" s="14">
        <v>55.742795051999998</v>
      </c>
      <c r="O252" s="31">
        <v>146.30937714000001</v>
      </c>
      <c r="P252" s="31" t="s">
        <v>27</v>
      </c>
      <c r="Q252" s="17" t="s">
        <v>864</v>
      </c>
      <c r="R252" s="38"/>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375</v>
      </c>
      <c r="D253" s="16" t="s">
        <v>376</v>
      </c>
      <c r="E253" s="16"/>
      <c r="F253" s="15">
        <v>37.299999999999997</v>
      </c>
      <c r="G253" s="15">
        <v>33.61</v>
      </c>
      <c r="H253" s="15">
        <v>29.93</v>
      </c>
      <c r="I253" s="14"/>
      <c r="J253" s="15">
        <v>38.57</v>
      </c>
      <c r="K253" s="15">
        <v>45.93</v>
      </c>
      <c r="L253" s="15">
        <v>57.86</v>
      </c>
      <c r="M253" s="54"/>
      <c r="N253" s="15">
        <v>74.033107716999993</v>
      </c>
      <c r="O253" s="15">
        <v>193.28110533</v>
      </c>
      <c r="P253" s="15" t="s">
        <v>27</v>
      </c>
      <c r="Q253" s="16" t="s">
        <v>865</v>
      </c>
      <c r="R253" s="37"/>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377</v>
      </c>
      <c r="D254" s="17" t="s">
        <v>378</v>
      </c>
      <c r="E254" s="17"/>
      <c r="F254" s="14">
        <v>14.8</v>
      </c>
      <c r="G254" s="14">
        <v>13.64</v>
      </c>
      <c r="H254" s="14">
        <v>12.48</v>
      </c>
      <c r="I254" s="14"/>
      <c r="J254" s="14">
        <v>15.97</v>
      </c>
      <c r="K254" s="14">
        <v>18.28</v>
      </c>
      <c r="L254" s="14">
        <v>22.03</v>
      </c>
      <c r="M254" s="54"/>
      <c r="N254" s="14">
        <v>84.104963810000001</v>
      </c>
      <c r="O254" s="31">
        <v>11.014556237999999</v>
      </c>
      <c r="P254" s="31" t="s">
        <v>27</v>
      </c>
      <c r="Q254" s="17" t="s">
        <v>866</v>
      </c>
      <c r="R254" s="38"/>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547</v>
      </c>
      <c r="D255" s="16" t="s">
        <v>548</v>
      </c>
      <c r="E255" s="16"/>
      <c r="F255" s="15">
        <v>5.9</v>
      </c>
      <c r="G255" s="15">
        <v>5.18</v>
      </c>
      <c r="H255" s="15">
        <v>4.47</v>
      </c>
      <c r="I255" s="14"/>
      <c r="J255" s="15">
        <v>6.16</v>
      </c>
      <c r="K255" s="15">
        <v>7.58</v>
      </c>
      <c r="L255" s="15">
        <v>9.89</v>
      </c>
      <c r="M255" s="54"/>
      <c r="N255" s="15">
        <v>89.383813356000005</v>
      </c>
      <c r="O255" s="15">
        <v>1.8870068094999999</v>
      </c>
      <c r="P255" s="15" t="s">
        <v>27</v>
      </c>
      <c r="Q255" s="16" t="s">
        <v>867</v>
      </c>
      <c r="R255" s="37"/>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379</v>
      </c>
      <c r="D256" s="17" t="s">
        <v>380</v>
      </c>
      <c r="E256" s="17"/>
      <c r="F256" s="14">
        <v>17.100000000000001</v>
      </c>
      <c r="G256" s="14">
        <v>15.28</v>
      </c>
      <c r="H256" s="14">
        <v>13.47</v>
      </c>
      <c r="I256" s="14"/>
      <c r="J256" s="14">
        <v>18.190000000000001</v>
      </c>
      <c r="K256" s="14">
        <v>21.81</v>
      </c>
      <c r="L256" s="14">
        <v>27.68</v>
      </c>
      <c r="M256" s="54"/>
      <c r="N256" s="14">
        <v>77.591230600000003</v>
      </c>
      <c r="O256" s="31">
        <v>10.768151857000001</v>
      </c>
      <c r="P256" s="31" t="s">
        <v>27</v>
      </c>
      <c r="Q256" s="17" t="s">
        <v>868</v>
      </c>
      <c r="R256" s="38"/>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515</v>
      </c>
      <c r="D257" s="16" t="s">
        <v>516</v>
      </c>
      <c r="E257" s="16"/>
      <c r="F257" s="15">
        <v>85.62</v>
      </c>
      <c r="G257" s="15">
        <v>78.599999999999994</v>
      </c>
      <c r="H257" s="15">
        <v>71.59</v>
      </c>
      <c r="I257" s="14"/>
      <c r="J257" s="15">
        <v>87.12</v>
      </c>
      <c r="K257" s="15">
        <v>101.14</v>
      </c>
      <c r="L257" s="15">
        <v>123.83</v>
      </c>
      <c r="M257" s="54"/>
      <c r="N257" s="15">
        <v>30.763805259000002</v>
      </c>
      <c r="O257" s="15">
        <v>2.0861636276</v>
      </c>
      <c r="P257" s="15" t="s">
        <v>26</v>
      </c>
      <c r="Q257" s="16" t="s">
        <v>869</v>
      </c>
      <c r="R257" s="37"/>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381</v>
      </c>
      <c r="D258" s="17" t="s">
        <v>382</v>
      </c>
      <c r="E258" s="17"/>
      <c r="F258" s="14">
        <v>38.36</v>
      </c>
      <c r="G258" s="14">
        <v>32.74</v>
      </c>
      <c r="H258" s="14">
        <v>27.13</v>
      </c>
      <c r="I258" s="14"/>
      <c r="J258" s="14">
        <v>41</v>
      </c>
      <c r="K258" s="14">
        <v>52.22</v>
      </c>
      <c r="L258" s="14">
        <v>70.39</v>
      </c>
      <c r="M258" s="54"/>
      <c r="N258" s="14">
        <v>56.785735066999997</v>
      </c>
      <c r="O258" s="31">
        <v>398.92449170999998</v>
      </c>
      <c r="P258" s="31" t="s">
        <v>27</v>
      </c>
      <c r="Q258" s="17" t="s">
        <v>870</v>
      </c>
      <c r="R258" s="38"/>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383</v>
      </c>
      <c r="D259" s="16" t="s">
        <v>384</v>
      </c>
      <c r="E259" s="16"/>
      <c r="F259" s="15">
        <v>5.5</v>
      </c>
      <c r="G259" s="15">
        <v>4.87</v>
      </c>
      <c r="H259" s="15">
        <v>4.25</v>
      </c>
      <c r="I259" s="14"/>
      <c r="J259" s="15">
        <v>6.28</v>
      </c>
      <c r="K259" s="15">
        <v>7.52</v>
      </c>
      <c r="L259" s="15">
        <v>9.5500000000000007</v>
      </c>
      <c r="M259" s="54"/>
      <c r="N259" s="15">
        <v>78.503947439000001</v>
      </c>
      <c r="O259" s="15">
        <v>6.0632770000000002</v>
      </c>
      <c r="P259" s="15" t="s">
        <v>27</v>
      </c>
      <c r="Q259" s="16" t="s">
        <v>871</v>
      </c>
      <c r="R259" s="37"/>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385</v>
      </c>
      <c r="D260" s="17" t="s">
        <v>386</v>
      </c>
      <c r="E260" s="17"/>
      <c r="F260" s="14">
        <v>56.71</v>
      </c>
      <c r="G260" s="14">
        <v>53.68</v>
      </c>
      <c r="H260" s="14">
        <v>50.65</v>
      </c>
      <c r="I260" s="14"/>
      <c r="J260" s="14">
        <v>64.790000000000006</v>
      </c>
      <c r="K260" s="14">
        <v>70.84</v>
      </c>
      <c r="L260" s="14">
        <v>80.63</v>
      </c>
      <c r="M260" s="54"/>
      <c r="N260" s="14">
        <v>66.667959612999994</v>
      </c>
      <c r="O260" s="31">
        <v>15.102963523</v>
      </c>
      <c r="P260" s="31" t="s">
        <v>27</v>
      </c>
      <c r="Q260" s="17" t="s">
        <v>872</v>
      </c>
      <c r="R260" s="38"/>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387</v>
      </c>
      <c r="D261" s="16" t="s">
        <v>388</v>
      </c>
      <c r="E261" s="16"/>
      <c r="F261" s="15">
        <v>6.87</v>
      </c>
      <c r="G261" s="15">
        <v>5.16</v>
      </c>
      <c r="H261" s="15">
        <v>3.45</v>
      </c>
      <c r="I261" s="14"/>
      <c r="J261" s="15">
        <v>10.83</v>
      </c>
      <c r="K261" s="15">
        <v>14.24</v>
      </c>
      <c r="L261" s="15">
        <v>19.760000000000002</v>
      </c>
      <c r="M261" s="54"/>
      <c r="N261" s="15">
        <v>61.191783471000001</v>
      </c>
      <c r="O261" s="15">
        <v>6.8574299523999995</v>
      </c>
      <c r="P261" s="15" t="s">
        <v>27</v>
      </c>
      <c r="Q261" s="16" t="s">
        <v>873</v>
      </c>
      <c r="R261" s="37"/>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387</v>
      </c>
      <c r="D262" s="17" t="s">
        <v>389</v>
      </c>
      <c r="E262" s="17"/>
      <c r="F262" s="14">
        <v>7.26</v>
      </c>
      <c r="G262" s="14">
        <v>5.44</v>
      </c>
      <c r="H262" s="14">
        <v>3.63</v>
      </c>
      <c r="I262" s="14"/>
      <c r="J262" s="14">
        <v>11.89</v>
      </c>
      <c r="K262" s="14">
        <v>15.51</v>
      </c>
      <c r="L262" s="14">
        <v>21.38</v>
      </c>
      <c r="M262" s="54"/>
      <c r="N262" s="14">
        <v>56.755106111000003</v>
      </c>
      <c r="O262" s="31">
        <v>81.291059380999997</v>
      </c>
      <c r="P262" s="31" t="s">
        <v>27</v>
      </c>
      <c r="Q262" s="17" t="s">
        <v>874</v>
      </c>
      <c r="R262" s="38"/>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390</v>
      </c>
      <c r="D263" s="16" t="s">
        <v>391</v>
      </c>
      <c r="E263" s="16"/>
      <c r="F263" s="15">
        <v>69.5</v>
      </c>
      <c r="G263" s="15">
        <v>65.38</v>
      </c>
      <c r="H263" s="15">
        <v>61.26</v>
      </c>
      <c r="I263" s="14"/>
      <c r="J263" s="15">
        <v>71.97</v>
      </c>
      <c r="K263" s="15">
        <v>80.2</v>
      </c>
      <c r="L263" s="15">
        <v>93.52</v>
      </c>
      <c r="M263" s="54"/>
      <c r="N263" s="15">
        <v>37.381006196999998</v>
      </c>
      <c r="O263" s="15">
        <v>1776.0702305999998</v>
      </c>
      <c r="P263" s="15" t="s">
        <v>26</v>
      </c>
      <c r="Q263" s="16" t="s">
        <v>875</v>
      </c>
      <c r="R263" s="37"/>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392</v>
      </c>
      <c r="D264" s="17" t="s">
        <v>393</v>
      </c>
      <c r="E264" s="17"/>
      <c r="F264" s="14">
        <v>18.27</v>
      </c>
      <c r="G264" s="14">
        <v>17.27</v>
      </c>
      <c r="H264" s="14">
        <v>16.27</v>
      </c>
      <c r="I264" s="14"/>
      <c r="J264" s="14">
        <v>19.29</v>
      </c>
      <c r="K264" s="14">
        <v>21.28</v>
      </c>
      <c r="L264" s="14">
        <v>24.5</v>
      </c>
      <c r="M264" s="54"/>
      <c r="N264" s="14">
        <v>67.884241815999999</v>
      </c>
      <c r="O264" s="31">
        <v>3.2143329048</v>
      </c>
      <c r="P264" s="31" t="s">
        <v>27</v>
      </c>
      <c r="Q264" s="17" t="s">
        <v>876</v>
      </c>
      <c r="R264" s="38"/>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394</v>
      </c>
      <c r="D265" s="16" t="s">
        <v>395</v>
      </c>
      <c r="E265" s="16"/>
      <c r="F265" s="15">
        <v>5.69</v>
      </c>
      <c r="G265" s="15">
        <v>4.55</v>
      </c>
      <c r="H265" s="15">
        <v>3.41</v>
      </c>
      <c r="I265" s="14"/>
      <c r="J265" s="15">
        <v>6.14</v>
      </c>
      <c r="K265" s="15">
        <v>8.41</v>
      </c>
      <c r="L265" s="15">
        <v>12.09</v>
      </c>
      <c r="M265" s="54"/>
      <c r="N265" s="15">
        <v>96.175642572000001</v>
      </c>
      <c r="O265" s="15">
        <v>110.31480361</v>
      </c>
      <c r="P265" s="15" t="s">
        <v>27</v>
      </c>
      <c r="Q265" s="16" t="s">
        <v>877</v>
      </c>
      <c r="R265" s="37"/>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396</v>
      </c>
      <c r="D266" s="17" t="s">
        <v>397</v>
      </c>
      <c r="E266" s="17"/>
      <c r="F266" s="14">
        <v>37.369999999999997</v>
      </c>
      <c r="G266" s="14">
        <v>32.909999999999997</v>
      </c>
      <c r="H266" s="14">
        <v>28.46</v>
      </c>
      <c r="I266" s="14"/>
      <c r="J266" s="14">
        <v>38.78</v>
      </c>
      <c r="K266" s="14">
        <v>47.68</v>
      </c>
      <c r="L266" s="14">
        <v>62.1</v>
      </c>
      <c r="M266" s="54"/>
      <c r="N266" s="14">
        <v>47.726803764000003</v>
      </c>
      <c r="O266" s="31">
        <v>469.65326485999998</v>
      </c>
      <c r="P266" s="31" t="s">
        <v>26</v>
      </c>
      <c r="Q266" s="17" t="s">
        <v>878</v>
      </c>
      <c r="R266" s="38"/>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601</v>
      </c>
      <c r="D267" s="16" t="s">
        <v>613</v>
      </c>
      <c r="E267" s="16"/>
      <c r="F267" s="15">
        <v>91.24</v>
      </c>
      <c r="G267" s="15">
        <v>84.34</v>
      </c>
      <c r="H267" s="15">
        <v>77.45</v>
      </c>
      <c r="I267" s="14"/>
      <c r="J267" s="15">
        <v>92.71</v>
      </c>
      <c r="K267" s="15">
        <v>106.49</v>
      </c>
      <c r="L267" s="15">
        <v>128.80000000000001</v>
      </c>
      <c r="M267" s="54"/>
      <c r="N267" s="15">
        <v>37.728915848</v>
      </c>
      <c r="O267" s="15">
        <v>1.1579897767</v>
      </c>
      <c r="P267" s="15" t="s">
        <v>26</v>
      </c>
      <c r="Q267" s="16" t="s">
        <v>879</v>
      </c>
      <c r="R267" s="37"/>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398</v>
      </c>
      <c r="D268" s="17" t="s">
        <v>399</v>
      </c>
      <c r="E268" s="17"/>
      <c r="F268" s="14">
        <v>16.489999999999998</v>
      </c>
      <c r="G268" s="14">
        <v>14.65</v>
      </c>
      <c r="H268" s="14">
        <v>12.81</v>
      </c>
      <c r="I268" s="14"/>
      <c r="J268" s="14">
        <v>17.7</v>
      </c>
      <c r="K268" s="14">
        <v>21.37</v>
      </c>
      <c r="L268" s="14">
        <v>27.32</v>
      </c>
      <c r="M268" s="54"/>
      <c r="N268" s="14">
        <v>86.159948735</v>
      </c>
      <c r="O268" s="31">
        <v>13.600160809</v>
      </c>
      <c r="P268" s="31" t="s">
        <v>27</v>
      </c>
      <c r="Q268" s="17" t="s">
        <v>880</v>
      </c>
      <c r="R268" s="38"/>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400</v>
      </c>
      <c r="D269" s="16" t="s">
        <v>401</v>
      </c>
      <c r="E269" s="16"/>
      <c r="F269" s="15">
        <v>27.51</v>
      </c>
      <c r="G269" s="15">
        <v>24.86</v>
      </c>
      <c r="H269" s="15">
        <v>22.22</v>
      </c>
      <c r="I269" s="14"/>
      <c r="J269" s="15">
        <v>28.59</v>
      </c>
      <c r="K269" s="15">
        <v>33.869999999999997</v>
      </c>
      <c r="L269" s="15">
        <v>42.42</v>
      </c>
      <c r="M269" s="54"/>
      <c r="N269" s="15">
        <v>83.899712113000007</v>
      </c>
      <c r="O269" s="15">
        <v>81.132265238000002</v>
      </c>
      <c r="P269" s="15" t="s">
        <v>27</v>
      </c>
      <c r="Q269" s="16" t="s">
        <v>881</v>
      </c>
      <c r="R269" s="37"/>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402</v>
      </c>
      <c r="D270" s="17" t="s">
        <v>403</v>
      </c>
      <c r="E270" s="17"/>
      <c r="F270" s="14">
        <v>14.68</v>
      </c>
      <c r="G270" s="14">
        <v>13.9</v>
      </c>
      <c r="H270" s="14">
        <v>13.12</v>
      </c>
      <c r="I270" s="14"/>
      <c r="J270" s="14">
        <v>15.24</v>
      </c>
      <c r="K270" s="14">
        <v>16.79</v>
      </c>
      <c r="L270" s="14">
        <v>19.309999999999999</v>
      </c>
      <c r="M270" s="54"/>
      <c r="N270" s="14">
        <v>78.902030749000005</v>
      </c>
      <c r="O270" s="31">
        <v>35.485795713999998</v>
      </c>
      <c r="P270" s="31" t="s">
        <v>27</v>
      </c>
      <c r="Q270" s="17" t="s">
        <v>882</v>
      </c>
      <c r="R270" s="38"/>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549</v>
      </c>
      <c r="D271" s="16" t="s">
        <v>550</v>
      </c>
      <c r="E271" s="16"/>
      <c r="F271" s="15">
        <v>32.4</v>
      </c>
      <c r="G271" s="15">
        <v>30.2</v>
      </c>
      <c r="H271" s="15">
        <v>28.01</v>
      </c>
      <c r="I271" s="14"/>
      <c r="J271" s="15">
        <v>33.51</v>
      </c>
      <c r="K271" s="15">
        <v>37.89</v>
      </c>
      <c r="L271" s="15">
        <v>44.98</v>
      </c>
      <c r="M271" s="54"/>
      <c r="N271" s="15">
        <v>41.330741384</v>
      </c>
      <c r="O271" s="15">
        <v>1.24578214</v>
      </c>
      <c r="P271" s="15" t="s">
        <v>26</v>
      </c>
      <c r="Q271" s="16" t="s">
        <v>883</v>
      </c>
      <c r="R271" s="37"/>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404</v>
      </c>
      <c r="D272" s="17" t="s">
        <v>405</v>
      </c>
      <c r="E272" s="17"/>
      <c r="F272" s="14">
        <v>50.66</v>
      </c>
      <c r="G272" s="14">
        <v>47.02</v>
      </c>
      <c r="H272" s="14">
        <v>43.38</v>
      </c>
      <c r="I272" s="14"/>
      <c r="J272" s="14">
        <v>51.74</v>
      </c>
      <c r="K272" s="14">
        <v>59.01</v>
      </c>
      <c r="L272" s="14">
        <v>70.78</v>
      </c>
      <c r="M272" s="54"/>
      <c r="N272" s="14">
        <v>50.285184233000003</v>
      </c>
      <c r="O272" s="31">
        <v>464.10954419000001</v>
      </c>
      <c r="P272" s="31" t="s">
        <v>26</v>
      </c>
      <c r="Q272" s="17" t="s">
        <v>884</v>
      </c>
      <c r="R272" s="38"/>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503</v>
      </c>
      <c r="D273" s="16" t="s">
        <v>504</v>
      </c>
      <c r="E273" s="16"/>
      <c r="F273" s="15">
        <v>2029.25</v>
      </c>
      <c r="G273" s="15">
        <v>1383.48</v>
      </c>
      <c r="H273" s="15">
        <v>737.72</v>
      </c>
      <c r="I273" s="14"/>
      <c r="J273" s="15">
        <v>2189.9899999999998</v>
      </c>
      <c r="K273" s="15">
        <v>3481.51</v>
      </c>
      <c r="L273" s="15">
        <v>5571.35</v>
      </c>
      <c r="M273" s="54"/>
      <c r="N273" s="15">
        <v>28.834219592</v>
      </c>
      <c r="O273" s="15">
        <v>3.2341807794999999</v>
      </c>
      <c r="P273" s="15" t="s">
        <v>26</v>
      </c>
      <c r="Q273" s="16" t="s">
        <v>885</v>
      </c>
      <c r="R273" s="37"/>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406</v>
      </c>
      <c r="D274" s="17" t="s">
        <v>407</v>
      </c>
      <c r="E274" s="17"/>
      <c r="F274" s="14">
        <v>8.3699999999999992</v>
      </c>
      <c r="G274" s="14">
        <v>7.9</v>
      </c>
      <c r="H274" s="14">
        <v>7.44</v>
      </c>
      <c r="I274" s="14"/>
      <c r="J274" s="14">
        <v>8.83</v>
      </c>
      <c r="K274" s="14">
        <v>9.75</v>
      </c>
      <c r="L274" s="14">
        <v>11.25</v>
      </c>
      <c r="M274" s="54"/>
      <c r="N274" s="14">
        <v>78.229711073000004</v>
      </c>
      <c r="O274" s="31">
        <v>2.9818819524000002</v>
      </c>
      <c r="P274" s="31" t="s">
        <v>27</v>
      </c>
      <c r="Q274" s="17" t="s">
        <v>886</v>
      </c>
      <c r="R274" s="38"/>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408</v>
      </c>
      <c r="D275" s="16" t="s">
        <v>409</v>
      </c>
      <c r="E275" s="16"/>
      <c r="F275" s="15" t="s">
        <v>119</v>
      </c>
      <c r="G275" s="15" t="s">
        <v>119</v>
      </c>
      <c r="H275" s="15" t="s">
        <v>119</v>
      </c>
      <c r="I275" s="14"/>
      <c r="J275" s="15" t="s">
        <v>119</v>
      </c>
      <c r="K275" s="15" t="s">
        <v>119</v>
      </c>
      <c r="L275" s="15" t="s">
        <v>119</v>
      </c>
      <c r="M275" s="54"/>
      <c r="N275" s="15" t="s">
        <v>119</v>
      </c>
      <c r="O275" s="15" t="s">
        <v>119</v>
      </c>
      <c r="P275" s="15" t="s">
        <v>119</v>
      </c>
      <c r="Q275" s="16" t="s">
        <v>120</v>
      </c>
      <c r="R275" s="37"/>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410</v>
      </c>
      <c r="D276" s="17" t="s">
        <v>411</v>
      </c>
      <c r="E276" s="17"/>
      <c r="F276" s="14">
        <v>12.32</v>
      </c>
      <c r="G276" s="14">
        <v>10.41</v>
      </c>
      <c r="H276" s="14">
        <v>8.51</v>
      </c>
      <c r="I276" s="14"/>
      <c r="J276" s="14">
        <v>13.17</v>
      </c>
      <c r="K276" s="14">
        <v>16.97</v>
      </c>
      <c r="L276" s="14">
        <v>23.12</v>
      </c>
      <c r="M276" s="54"/>
      <c r="N276" s="14">
        <v>80.654740343</v>
      </c>
      <c r="O276" s="31">
        <v>74.133388857</v>
      </c>
      <c r="P276" s="31" t="s">
        <v>27</v>
      </c>
      <c r="Q276" s="17" t="s">
        <v>887</v>
      </c>
      <c r="R276" s="38"/>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517</v>
      </c>
      <c r="D277" s="16" t="s">
        <v>518</v>
      </c>
      <c r="E277" s="16"/>
      <c r="F277" s="15">
        <v>34.39</v>
      </c>
      <c r="G277" s="15">
        <v>28.7</v>
      </c>
      <c r="H277" s="15">
        <v>23.01</v>
      </c>
      <c r="I277" s="14"/>
      <c r="J277" s="15">
        <v>39</v>
      </c>
      <c r="K277" s="15">
        <v>50.37</v>
      </c>
      <c r="L277" s="15">
        <v>68.77</v>
      </c>
      <c r="M277" s="54"/>
      <c r="N277" s="15">
        <v>56.742905262000001</v>
      </c>
      <c r="O277" s="15">
        <v>1.6091113924</v>
      </c>
      <c r="P277" s="15" t="s">
        <v>27</v>
      </c>
      <c r="Q277" s="16" t="s">
        <v>888</v>
      </c>
      <c r="R277" s="37"/>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455</v>
      </c>
      <c r="D278" s="17" t="s">
        <v>456</v>
      </c>
      <c r="E278" s="17"/>
      <c r="F278" s="14">
        <v>9.8800000000000008</v>
      </c>
      <c r="G278" s="14">
        <v>9.65</v>
      </c>
      <c r="H278" s="14">
        <v>9.43</v>
      </c>
      <c r="I278" s="14"/>
      <c r="J278" s="14">
        <v>9.99</v>
      </c>
      <c r="K278" s="14">
        <v>10.43</v>
      </c>
      <c r="L278" s="14">
        <v>11.15</v>
      </c>
      <c r="M278" s="54"/>
      <c r="N278" s="14">
        <v>29.970056456999998</v>
      </c>
      <c r="O278" s="31">
        <v>5.7038010129000005</v>
      </c>
      <c r="P278" s="31" t="s">
        <v>26</v>
      </c>
      <c r="Q278" s="17" t="s">
        <v>889</v>
      </c>
      <c r="R278" s="38"/>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494</v>
      </c>
      <c r="D279" s="16" t="s">
        <v>495</v>
      </c>
      <c r="E279" s="16"/>
      <c r="F279" s="15">
        <v>107.82</v>
      </c>
      <c r="G279" s="15">
        <v>100.17</v>
      </c>
      <c r="H279" s="15">
        <v>92.53</v>
      </c>
      <c r="I279" s="14"/>
      <c r="J279" s="15">
        <v>111.5</v>
      </c>
      <c r="K279" s="15">
        <v>126.78</v>
      </c>
      <c r="L279" s="15">
        <v>151.52000000000001</v>
      </c>
      <c r="M279" s="54"/>
      <c r="N279" s="15">
        <v>85.197534695000002</v>
      </c>
      <c r="O279" s="15">
        <v>19.972128428000001</v>
      </c>
      <c r="P279" s="15" t="s">
        <v>27</v>
      </c>
      <c r="Q279" s="16" t="s">
        <v>890</v>
      </c>
      <c r="R279" s="37"/>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602</v>
      </c>
      <c r="D280" s="17" t="s">
        <v>614</v>
      </c>
      <c r="E280" s="17"/>
      <c r="F280" s="14">
        <v>93.99</v>
      </c>
      <c r="G280" s="14">
        <v>92.38</v>
      </c>
      <c r="H280" s="14">
        <v>90.78</v>
      </c>
      <c r="I280" s="14"/>
      <c r="J280" s="14">
        <v>94.49</v>
      </c>
      <c r="K280" s="14">
        <v>97.69</v>
      </c>
      <c r="L280" s="14">
        <v>102.88</v>
      </c>
      <c r="M280" s="54"/>
      <c r="N280" s="14">
        <v>28.798157460999999</v>
      </c>
      <c r="O280" s="31">
        <v>1.6203275495</v>
      </c>
      <c r="P280" s="31" t="s">
        <v>26</v>
      </c>
      <c r="Q280" s="17" t="s">
        <v>891</v>
      </c>
      <c r="R280" s="38"/>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519</v>
      </c>
      <c r="D281" s="16" t="s">
        <v>520</v>
      </c>
      <c r="E281" s="16"/>
      <c r="F281" s="15">
        <v>125.13</v>
      </c>
      <c r="G281" s="15">
        <v>121.15</v>
      </c>
      <c r="H281" s="15">
        <v>117.18</v>
      </c>
      <c r="I281" s="14"/>
      <c r="J281" s="15">
        <v>125.75</v>
      </c>
      <c r="K281" s="15">
        <v>133.69</v>
      </c>
      <c r="L281" s="15">
        <v>146.54</v>
      </c>
      <c r="M281" s="54"/>
      <c r="N281" s="15">
        <v>71.719390683</v>
      </c>
      <c r="O281" s="15">
        <v>5.8133679713999999</v>
      </c>
      <c r="P281" s="15" t="s">
        <v>27</v>
      </c>
      <c r="Q281" s="16" t="s">
        <v>892</v>
      </c>
      <c r="R281" s="37"/>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893</v>
      </c>
      <c r="D282" s="17" t="s">
        <v>894</v>
      </c>
      <c r="E282" s="17"/>
      <c r="F282" s="14">
        <v>105.17</v>
      </c>
      <c r="G282" s="14">
        <v>98.61</v>
      </c>
      <c r="H282" s="14">
        <v>92.06</v>
      </c>
      <c r="I282" s="14"/>
      <c r="J282" s="14">
        <v>106.93</v>
      </c>
      <c r="K282" s="14">
        <v>120.03</v>
      </c>
      <c r="L282" s="14">
        <v>141.22999999999999</v>
      </c>
      <c r="M282" s="54"/>
      <c r="N282" s="14">
        <v>39.968989856999997</v>
      </c>
      <c r="O282" s="31">
        <v>5.1901588791000002</v>
      </c>
      <c r="P282" s="31" t="s">
        <v>26</v>
      </c>
      <c r="Q282" s="17" t="s">
        <v>895</v>
      </c>
      <c r="R282" s="38"/>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521</v>
      </c>
      <c r="D283" s="16" t="s">
        <v>522</v>
      </c>
      <c r="E283" s="16"/>
      <c r="F283" s="15">
        <v>149.28</v>
      </c>
      <c r="G283" s="15">
        <v>137.21</v>
      </c>
      <c r="H283" s="15">
        <v>125.15</v>
      </c>
      <c r="I283" s="14"/>
      <c r="J283" s="15">
        <v>153.34</v>
      </c>
      <c r="K283" s="15">
        <v>177.46</v>
      </c>
      <c r="L283" s="15">
        <v>216.5</v>
      </c>
      <c r="M283" s="54"/>
      <c r="N283" s="15">
        <v>90.195655862999999</v>
      </c>
      <c r="O283" s="15">
        <v>2.4760288624000002</v>
      </c>
      <c r="P283" s="15" t="s">
        <v>27</v>
      </c>
      <c r="Q283" s="16" t="s">
        <v>896</v>
      </c>
      <c r="R283" s="37"/>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583</v>
      </c>
      <c r="D284" s="17" t="s">
        <v>584</v>
      </c>
      <c r="E284" s="17"/>
      <c r="F284" s="14">
        <v>209.87</v>
      </c>
      <c r="G284" s="14">
        <v>195.52</v>
      </c>
      <c r="H284" s="14">
        <v>181.17</v>
      </c>
      <c r="I284" s="14"/>
      <c r="J284" s="14">
        <v>215.38</v>
      </c>
      <c r="K284" s="14">
        <v>244.07</v>
      </c>
      <c r="L284" s="14">
        <v>290.5</v>
      </c>
      <c r="M284" s="54"/>
      <c r="N284" s="14">
        <v>83.924497502999998</v>
      </c>
      <c r="O284" s="31">
        <v>7.9090179256999997</v>
      </c>
      <c r="P284" s="31" t="s">
        <v>27</v>
      </c>
      <c r="Q284" s="17" t="s">
        <v>897</v>
      </c>
      <c r="R284" s="38"/>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488</v>
      </c>
      <c r="D285" s="16" t="s">
        <v>489</v>
      </c>
      <c r="E285" s="16"/>
      <c r="F285" s="15">
        <v>44.7</v>
      </c>
      <c r="G285" s="15">
        <v>40.5</v>
      </c>
      <c r="H285" s="15">
        <v>36.299999999999997</v>
      </c>
      <c r="I285" s="14"/>
      <c r="J285" s="15">
        <v>47.71</v>
      </c>
      <c r="K285" s="15">
        <v>56.1</v>
      </c>
      <c r="L285" s="15">
        <v>69.7</v>
      </c>
      <c r="M285" s="54"/>
      <c r="N285" s="15">
        <v>49.812998039</v>
      </c>
      <c r="O285" s="15">
        <v>2.7425347095000001</v>
      </c>
      <c r="P285" s="15" t="s">
        <v>27</v>
      </c>
      <c r="Q285" s="16" t="s">
        <v>898</v>
      </c>
      <c r="R285" s="37"/>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585</v>
      </c>
      <c r="D286" s="17" t="s">
        <v>586</v>
      </c>
      <c r="E286" s="17"/>
      <c r="F286" s="14">
        <v>105.3</v>
      </c>
      <c r="G286" s="14">
        <v>102.49</v>
      </c>
      <c r="H286" s="14">
        <v>99.69</v>
      </c>
      <c r="I286" s="14"/>
      <c r="J286" s="14">
        <v>106.5</v>
      </c>
      <c r="K286" s="14">
        <v>112.1</v>
      </c>
      <c r="L286" s="14">
        <v>121.17</v>
      </c>
      <c r="M286" s="54"/>
      <c r="N286" s="14">
        <v>36.104343352999997</v>
      </c>
      <c r="O286" s="31">
        <v>3.6672534789999998</v>
      </c>
      <c r="P286" s="31" t="s">
        <v>26</v>
      </c>
      <c r="Q286" s="17" t="s">
        <v>899</v>
      </c>
      <c r="R286" s="38"/>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551</v>
      </c>
      <c r="D287" s="16" t="s">
        <v>552</v>
      </c>
      <c r="E287" s="16"/>
      <c r="F287" s="15">
        <v>100.9</v>
      </c>
      <c r="G287" s="15">
        <v>88.43</v>
      </c>
      <c r="H287" s="15">
        <v>75.97</v>
      </c>
      <c r="I287" s="14"/>
      <c r="J287" s="15">
        <v>108.6</v>
      </c>
      <c r="K287" s="15">
        <v>133.52000000000001</v>
      </c>
      <c r="L287" s="15">
        <v>173.86</v>
      </c>
      <c r="M287" s="54"/>
      <c r="N287" s="15">
        <v>54.857336466</v>
      </c>
      <c r="O287" s="15">
        <v>1.5537744118999999</v>
      </c>
      <c r="P287" s="15" t="s">
        <v>27</v>
      </c>
      <c r="Q287" s="16" t="s">
        <v>900</v>
      </c>
      <c r="R287" s="37"/>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901</v>
      </c>
      <c r="D288" s="17" t="s">
        <v>902</v>
      </c>
      <c r="E288" s="17"/>
      <c r="F288" s="14">
        <v>42.22</v>
      </c>
      <c r="G288" s="14">
        <v>37.950000000000003</v>
      </c>
      <c r="H288" s="14">
        <v>33.69</v>
      </c>
      <c r="I288" s="14"/>
      <c r="J288" s="14">
        <v>43.49</v>
      </c>
      <c r="K288" s="14">
        <v>52.01</v>
      </c>
      <c r="L288" s="14">
        <v>65.8</v>
      </c>
      <c r="M288" s="54"/>
      <c r="N288" s="14">
        <v>37.841491982000001</v>
      </c>
      <c r="O288" s="31">
        <v>1.5990870362</v>
      </c>
      <c r="P288" s="31" t="s">
        <v>26</v>
      </c>
      <c r="Q288" s="17" t="s">
        <v>903</v>
      </c>
      <c r="R288" s="38"/>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904</v>
      </c>
      <c r="D289" s="16" t="s">
        <v>905</v>
      </c>
      <c r="E289" s="16"/>
      <c r="F289" s="15">
        <v>33.68</v>
      </c>
      <c r="G289" s="15">
        <v>29.72</v>
      </c>
      <c r="H289" s="15">
        <v>25.76</v>
      </c>
      <c r="I289" s="14"/>
      <c r="J289" s="15">
        <v>35.200000000000003</v>
      </c>
      <c r="K289" s="15">
        <v>43.11</v>
      </c>
      <c r="L289" s="15">
        <v>55.92</v>
      </c>
      <c r="M289" s="54"/>
      <c r="N289" s="15">
        <v>46.418258424999998</v>
      </c>
      <c r="O289" s="15">
        <v>1.09140876</v>
      </c>
      <c r="P289" s="15" t="s">
        <v>26</v>
      </c>
      <c r="Q289" s="16" t="s">
        <v>906</v>
      </c>
      <c r="R289" s="37"/>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412</v>
      </c>
      <c r="D290" s="17" t="s">
        <v>413</v>
      </c>
      <c r="E290" s="17"/>
      <c r="F290" s="14">
        <v>95.68</v>
      </c>
      <c r="G290" s="14">
        <v>84.98</v>
      </c>
      <c r="H290" s="14">
        <v>74.290000000000006</v>
      </c>
      <c r="I290" s="14"/>
      <c r="J290" s="14">
        <v>102.46</v>
      </c>
      <c r="K290" s="14">
        <v>123.84</v>
      </c>
      <c r="L290" s="14">
        <v>158.44999999999999</v>
      </c>
      <c r="M290" s="54"/>
      <c r="N290" s="14">
        <v>53.420545748000002</v>
      </c>
      <c r="O290" s="31">
        <v>7.9045967509999997</v>
      </c>
      <c r="P290" s="31" t="s">
        <v>27</v>
      </c>
      <c r="Q290" s="17" t="s">
        <v>907</v>
      </c>
      <c r="R290" s="38"/>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414</v>
      </c>
      <c r="D291" s="16" t="s">
        <v>415</v>
      </c>
      <c r="E291" s="16"/>
      <c r="F291" s="15">
        <v>38.54</v>
      </c>
      <c r="G291" s="15">
        <v>32.67</v>
      </c>
      <c r="H291" s="15">
        <v>26.81</v>
      </c>
      <c r="I291" s="14"/>
      <c r="J291" s="15">
        <v>41.79</v>
      </c>
      <c r="K291" s="15">
        <v>53.51</v>
      </c>
      <c r="L291" s="15">
        <v>72.48</v>
      </c>
      <c r="M291" s="54"/>
      <c r="N291" s="15">
        <v>48.609002318000002</v>
      </c>
      <c r="O291" s="15">
        <v>7.3538696971999995</v>
      </c>
      <c r="P291" s="15" t="s">
        <v>27</v>
      </c>
      <c r="Q291" s="16" t="s">
        <v>908</v>
      </c>
      <c r="R291" s="37"/>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416</v>
      </c>
      <c r="D292" s="17" t="s">
        <v>417</v>
      </c>
      <c r="E292" s="17"/>
      <c r="F292" s="14">
        <v>55.71</v>
      </c>
      <c r="G292" s="14">
        <v>49.27</v>
      </c>
      <c r="H292" s="14">
        <v>42.83</v>
      </c>
      <c r="I292" s="14"/>
      <c r="J292" s="14">
        <v>59.64</v>
      </c>
      <c r="K292" s="14">
        <v>72.510000000000005</v>
      </c>
      <c r="L292" s="14">
        <v>93.35</v>
      </c>
      <c r="M292" s="54"/>
      <c r="N292" s="14">
        <v>51.854127906999999</v>
      </c>
      <c r="O292" s="31">
        <v>13.545207414</v>
      </c>
      <c r="P292" s="31" t="s">
        <v>27</v>
      </c>
      <c r="Q292" s="17" t="s">
        <v>909</v>
      </c>
      <c r="R292" s="38"/>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477</v>
      </c>
      <c r="D293" s="16" t="s">
        <v>478</v>
      </c>
      <c r="E293" s="16"/>
      <c r="F293" s="15">
        <v>38.299999999999997</v>
      </c>
      <c r="G293" s="15">
        <v>34.6</v>
      </c>
      <c r="H293" s="15">
        <v>30.9</v>
      </c>
      <c r="I293" s="14"/>
      <c r="J293" s="15">
        <v>43.67</v>
      </c>
      <c r="K293" s="15">
        <v>51.06</v>
      </c>
      <c r="L293" s="15">
        <v>63.02</v>
      </c>
      <c r="M293" s="54"/>
      <c r="N293" s="15">
        <v>56.671039440000001</v>
      </c>
      <c r="O293" s="15">
        <v>3.2126438219</v>
      </c>
      <c r="P293" s="15" t="s">
        <v>27</v>
      </c>
      <c r="Q293" s="16" t="s">
        <v>910</v>
      </c>
      <c r="R293" s="37"/>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587</v>
      </c>
      <c r="D294" s="17" t="s">
        <v>588</v>
      </c>
      <c r="E294" s="17"/>
      <c r="F294" s="14">
        <v>71.349999999999994</v>
      </c>
      <c r="G294" s="14">
        <v>63.23</v>
      </c>
      <c r="H294" s="14">
        <v>55.12</v>
      </c>
      <c r="I294" s="14"/>
      <c r="J294" s="14">
        <v>76.94</v>
      </c>
      <c r="K294" s="14">
        <v>93.16</v>
      </c>
      <c r="L294" s="14">
        <v>119.42</v>
      </c>
      <c r="M294" s="54"/>
      <c r="N294" s="14">
        <v>51.453800567000002</v>
      </c>
      <c r="O294" s="31">
        <v>1.5512440595000001</v>
      </c>
      <c r="P294" s="31" t="s">
        <v>27</v>
      </c>
      <c r="Q294" s="17" t="s">
        <v>911</v>
      </c>
      <c r="R294" s="38"/>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912</v>
      </c>
      <c r="D295" s="16" t="s">
        <v>913</v>
      </c>
      <c r="E295" s="16"/>
      <c r="F295" s="15">
        <v>92.68</v>
      </c>
      <c r="G295" s="15">
        <v>89.88</v>
      </c>
      <c r="H295" s="15">
        <v>87.08</v>
      </c>
      <c r="I295" s="14"/>
      <c r="J295" s="15">
        <v>93.8</v>
      </c>
      <c r="K295" s="15">
        <v>99.39</v>
      </c>
      <c r="L295" s="15">
        <v>108.44</v>
      </c>
      <c r="M295" s="54"/>
      <c r="N295" s="15">
        <v>20.924957368000001</v>
      </c>
      <c r="O295" s="15">
        <v>1.0475766348</v>
      </c>
      <c r="P295" s="15" t="s">
        <v>26</v>
      </c>
      <c r="Q295" s="16" t="s">
        <v>914</v>
      </c>
      <c r="R295" s="37"/>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418</v>
      </c>
      <c r="D296" s="17" t="s">
        <v>419</v>
      </c>
      <c r="E296" s="17"/>
      <c r="F296" s="14">
        <v>144.34</v>
      </c>
      <c r="G296" s="14">
        <v>140.19999999999999</v>
      </c>
      <c r="H296" s="14">
        <v>136.07</v>
      </c>
      <c r="I296" s="14"/>
      <c r="J296" s="14">
        <v>145.43</v>
      </c>
      <c r="K296" s="14">
        <v>153.69</v>
      </c>
      <c r="L296" s="14">
        <v>167.07</v>
      </c>
      <c r="M296" s="54"/>
      <c r="N296" s="14">
        <v>32.141392662999998</v>
      </c>
      <c r="O296" s="31">
        <v>12.429717033999999</v>
      </c>
      <c r="P296" s="31" t="s">
        <v>26</v>
      </c>
      <c r="Q296" s="17" t="s">
        <v>915</v>
      </c>
      <c r="R296" s="38"/>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523</v>
      </c>
      <c r="D297" s="16" t="s">
        <v>524</v>
      </c>
      <c r="E297" s="16"/>
      <c r="F297" s="15">
        <v>117.25</v>
      </c>
      <c r="G297" s="15">
        <v>113.75</v>
      </c>
      <c r="H297" s="15">
        <v>110.25</v>
      </c>
      <c r="I297" s="14"/>
      <c r="J297" s="15">
        <v>118.4</v>
      </c>
      <c r="K297" s="15">
        <v>125.39</v>
      </c>
      <c r="L297" s="15">
        <v>136.71</v>
      </c>
      <c r="M297" s="54"/>
      <c r="N297" s="15">
        <v>36.818712757999997</v>
      </c>
      <c r="O297" s="15">
        <v>2.2211843548000001</v>
      </c>
      <c r="P297" s="15" t="s">
        <v>26</v>
      </c>
      <c r="Q297" s="16" t="s">
        <v>916</v>
      </c>
      <c r="R297" s="37"/>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420</v>
      </c>
      <c r="D298" s="17" t="s">
        <v>421</v>
      </c>
      <c r="E298" s="17"/>
      <c r="F298" s="14">
        <v>139.13</v>
      </c>
      <c r="G298" s="14">
        <v>129.03</v>
      </c>
      <c r="H298" s="14">
        <v>118.93</v>
      </c>
      <c r="I298" s="14"/>
      <c r="J298" s="14">
        <v>142.25</v>
      </c>
      <c r="K298" s="14">
        <v>162.44</v>
      </c>
      <c r="L298" s="14">
        <v>195.11</v>
      </c>
      <c r="M298" s="54"/>
      <c r="N298" s="14">
        <v>86.729909676000005</v>
      </c>
      <c r="O298" s="31">
        <v>9.12045861</v>
      </c>
      <c r="P298" s="31" t="s">
        <v>27</v>
      </c>
      <c r="Q298" s="17" t="s">
        <v>917</v>
      </c>
      <c r="R298" s="38"/>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553</v>
      </c>
      <c r="D299" s="16" t="s">
        <v>554</v>
      </c>
      <c r="E299" s="16"/>
      <c r="F299" s="15">
        <v>110.9</v>
      </c>
      <c r="G299" s="15">
        <v>107.77</v>
      </c>
      <c r="H299" s="15">
        <v>104.65</v>
      </c>
      <c r="I299" s="14"/>
      <c r="J299" s="15">
        <v>112.09</v>
      </c>
      <c r="K299" s="15">
        <v>118.33</v>
      </c>
      <c r="L299" s="15">
        <v>128.43</v>
      </c>
      <c r="M299" s="54"/>
      <c r="N299" s="15">
        <v>31.776500362</v>
      </c>
      <c r="O299" s="15">
        <v>2.7834953357000001</v>
      </c>
      <c r="P299" s="15" t="s">
        <v>26</v>
      </c>
      <c r="Q299" s="16" t="s">
        <v>918</v>
      </c>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t="s">
        <v>555</v>
      </c>
      <c r="D300" s="17" t="s">
        <v>556</v>
      </c>
      <c r="E300" s="17"/>
      <c r="F300" s="14">
        <v>25.51</v>
      </c>
      <c r="G300" s="14">
        <v>23.89</v>
      </c>
      <c r="H300" s="14">
        <v>22.27</v>
      </c>
      <c r="I300" s="14"/>
      <c r="J300" s="14">
        <v>25.78</v>
      </c>
      <c r="K300" s="14">
        <v>29.01</v>
      </c>
      <c r="L300" s="14">
        <v>34.25</v>
      </c>
      <c r="M300" s="54"/>
      <c r="N300" s="14">
        <v>27.113766375000001</v>
      </c>
      <c r="O300" s="31">
        <v>1.6498780733</v>
      </c>
      <c r="P300" s="31" t="s">
        <v>26</v>
      </c>
      <c r="Q300" s="17" t="s">
        <v>919</v>
      </c>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t="s">
        <v>483</v>
      </c>
      <c r="D301" s="16" t="s">
        <v>484</v>
      </c>
      <c r="E301" s="16"/>
      <c r="F301" s="15">
        <v>80.25</v>
      </c>
      <c r="G301" s="15">
        <v>71.209999999999994</v>
      </c>
      <c r="H301" s="15">
        <v>62.17</v>
      </c>
      <c r="I301" s="14"/>
      <c r="J301" s="15">
        <v>86</v>
      </c>
      <c r="K301" s="15">
        <v>104.07</v>
      </c>
      <c r="L301" s="15">
        <v>133.32</v>
      </c>
      <c r="M301" s="54"/>
      <c r="N301" s="15">
        <v>52.655102323999998</v>
      </c>
      <c r="O301" s="15">
        <v>2.9593925733000002</v>
      </c>
      <c r="P301" s="15" t="s">
        <v>27</v>
      </c>
      <c r="Q301" s="16" t="s">
        <v>920</v>
      </c>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t="s">
        <v>422</v>
      </c>
      <c r="D302" s="17" t="s">
        <v>423</v>
      </c>
      <c r="E302" s="17"/>
      <c r="F302" s="14">
        <v>201.42</v>
      </c>
      <c r="G302" s="14">
        <v>187.53</v>
      </c>
      <c r="H302" s="14">
        <v>173.65</v>
      </c>
      <c r="I302" s="14"/>
      <c r="J302" s="14">
        <v>207</v>
      </c>
      <c r="K302" s="14">
        <v>234.76</v>
      </c>
      <c r="L302" s="14">
        <v>279.69</v>
      </c>
      <c r="M302" s="54"/>
      <c r="N302" s="14">
        <v>82.455100361999996</v>
      </c>
      <c r="O302" s="31">
        <v>858.52386343000001</v>
      </c>
      <c r="P302" s="31" t="s">
        <v>27</v>
      </c>
      <c r="Q302" s="17" t="s">
        <v>921</v>
      </c>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t="s">
        <v>922</v>
      </c>
      <c r="D303" s="16" t="s">
        <v>923</v>
      </c>
      <c r="E303" s="16"/>
      <c r="F303" s="15">
        <v>148.97999999999999</v>
      </c>
      <c r="G303" s="15">
        <v>138.74</v>
      </c>
      <c r="H303" s="15">
        <v>128.51</v>
      </c>
      <c r="I303" s="14"/>
      <c r="J303" s="15">
        <v>150.65</v>
      </c>
      <c r="K303" s="15">
        <v>171.11</v>
      </c>
      <c r="L303" s="15">
        <v>204.23</v>
      </c>
      <c r="M303" s="54"/>
      <c r="N303" s="15">
        <v>88.027046862999995</v>
      </c>
      <c r="O303" s="15">
        <v>1.21341046</v>
      </c>
      <c r="P303" s="15" t="s">
        <v>27</v>
      </c>
      <c r="Q303" s="16" t="s">
        <v>924</v>
      </c>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t="s">
        <v>603</v>
      </c>
      <c r="D304" s="17" t="s">
        <v>615</v>
      </c>
      <c r="E304" s="17"/>
      <c r="F304" s="14">
        <v>171.35</v>
      </c>
      <c r="G304" s="14">
        <v>158.77000000000001</v>
      </c>
      <c r="H304" s="14">
        <v>146.19</v>
      </c>
      <c r="I304" s="14"/>
      <c r="J304" s="14">
        <v>178.77</v>
      </c>
      <c r="K304" s="14">
        <v>203.92</v>
      </c>
      <c r="L304" s="14">
        <v>244.62</v>
      </c>
      <c r="M304" s="54"/>
      <c r="N304" s="14">
        <v>85.601930342000003</v>
      </c>
      <c r="O304" s="31">
        <v>1.4500507042999999</v>
      </c>
      <c r="P304" s="31" t="s">
        <v>27</v>
      </c>
      <c r="Q304" s="17" t="s">
        <v>925</v>
      </c>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t="s">
        <v>604</v>
      </c>
      <c r="D305" s="16" t="s">
        <v>616</v>
      </c>
      <c r="E305" s="16"/>
      <c r="F305" s="15">
        <v>80.23</v>
      </c>
      <c r="G305" s="15">
        <v>77.11</v>
      </c>
      <c r="H305" s="15">
        <v>74</v>
      </c>
      <c r="I305" s="14"/>
      <c r="J305" s="15">
        <v>80.790000000000006</v>
      </c>
      <c r="K305" s="15">
        <v>87.01</v>
      </c>
      <c r="L305" s="15">
        <v>97.09</v>
      </c>
      <c r="M305" s="54"/>
      <c r="N305" s="15">
        <v>32.696606672999998</v>
      </c>
      <c r="O305" s="15">
        <v>6.1730763338000001</v>
      </c>
      <c r="P305" s="15" t="s">
        <v>26</v>
      </c>
      <c r="Q305" s="16" t="s">
        <v>926</v>
      </c>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t="s">
        <v>525</v>
      </c>
      <c r="D306" s="17" t="s">
        <v>526</v>
      </c>
      <c r="E306" s="17"/>
      <c r="F306" s="14">
        <v>116.17</v>
      </c>
      <c r="G306" s="14">
        <v>99.6</v>
      </c>
      <c r="H306" s="14">
        <v>83.03</v>
      </c>
      <c r="I306" s="14"/>
      <c r="J306" s="14">
        <v>118.5</v>
      </c>
      <c r="K306" s="14">
        <v>151.63</v>
      </c>
      <c r="L306" s="14">
        <v>205.25</v>
      </c>
      <c r="M306" s="54"/>
      <c r="N306" s="14">
        <v>43.961197050000003</v>
      </c>
      <c r="O306" s="31">
        <v>1.2335918804999999</v>
      </c>
      <c r="P306" s="31" t="s">
        <v>26</v>
      </c>
      <c r="Q306" s="17" t="s">
        <v>927</v>
      </c>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t="s">
        <v>424</v>
      </c>
      <c r="D307" s="16" t="s">
        <v>425</v>
      </c>
      <c r="E307" s="16"/>
      <c r="F307" s="15">
        <v>436.01</v>
      </c>
      <c r="G307" s="15">
        <v>423.18</v>
      </c>
      <c r="H307" s="15">
        <v>410.36</v>
      </c>
      <c r="I307" s="14"/>
      <c r="J307" s="15">
        <v>441.11</v>
      </c>
      <c r="K307" s="15">
        <v>466.75</v>
      </c>
      <c r="L307" s="15">
        <v>508.24</v>
      </c>
      <c r="M307" s="54"/>
      <c r="N307" s="15">
        <v>36.637434151999997</v>
      </c>
      <c r="O307" s="15">
        <v>74.861847902999997</v>
      </c>
      <c r="P307" s="15" t="s">
        <v>26</v>
      </c>
      <c r="Q307" s="16" t="s">
        <v>928</v>
      </c>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t="s">
        <v>589</v>
      </c>
      <c r="D308" s="17" t="s">
        <v>590</v>
      </c>
      <c r="E308" s="17"/>
      <c r="F308" s="14">
        <v>73.31</v>
      </c>
      <c r="G308" s="14">
        <v>64.78</v>
      </c>
      <c r="H308" s="14">
        <v>56.25</v>
      </c>
      <c r="I308" s="14"/>
      <c r="J308" s="14">
        <v>86.48</v>
      </c>
      <c r="K308" s="14">
        <v>103.53</v>
      </c>
      <c r="L308" s="14">
        <v>131.13</v>
      </c>
      <c r="M308" s="54"/>
      <c r="N308" s="14">
        <v>54.666824464000001</v>
      </c>
      <c r="O308" s="31">
        <v>1.1762671086000001</v>
      </c>
      <c r="P308" s="31" t="s">
        <v>27</v>
      </c>
      <c r="Q308" s="17" t="s">
        <v>929</v>
      </c>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t="s">
        <v>426</v>
      </c>
      <c r="D309" s="16" t="s">
        <v>427</v>
      </c>
      <c r="E309" s="16"/>
      <c r="F309" s="15">
        <v>91.04</v>
      </c>
      <c r="G309" s="15">
        <v>82.34</v>
      </c>
      <c r="H309" s="15">
        <v>73.650000000000006</v>
      </c>
      <c r="I309" s="14"/>
      <c r="J309" s="15">
        <v>92.77</v>
      </c>
      <c r="K309" s="15">
        <v>110.15</v>
      </c>
      <c r="L309" s="15">
        <v>138.28</v>
      </c>
      <c r="M309" s="54"/>
      <c r="N309" s="15">
        <v>35.083496367999999</v>
      </c>
      <c r="O309" s="15">
        <v>4.0712028</v>
      </c>
      <c r="P309" s="15" t="s">
        <v>26</v>
      </c>
      <c r="Q309" s="16" t="s">
        <v>930</v>
      </c>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t="s">
        <v>428</v>
      </c>
      <c r="D310" s="17" t="s">
        <v>429</v>
      </c>
      <c r="E310" s="17"/>
      <c r="F310" s="14">
        <v>127.3</v>
      </c>
      <c r="G310" s="14">
        <v>117.25</v>
      </c>
      <c r="H310" s="14">
        <v>107.2</v>
      </c>
      <c r="I310" s="14"/>
      <c r="J310" s="14">
        <v>130.97999999999999</v>
      </c>
      <c r="K310" s="14">
        <v>151.07</v>
      </c>
      <c r="L310" s="14">
        <v>183.59</v>
      </c>
      <c r="M310" s="54"/>
      <c r="N310" s="14">
        <v>88.678494892000003</v>
      </c>
      <c r="O310" s="31">
        <v>464.70604355</v>
      </c>
      <c r="P310" s="31" t="s">
        <v>27</v>
      </c>
      <c r="Q310" s="17" t="s">
        <v>931</v>
      </c>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t="s">
        <v>557</v>
      </c>
      <c r="D311" s="16" t="s">
        <v>558</v>
      </c>
      <c r="E311" s="16"/>
      <c r="F311" s="15">
        <v>70.17</v>
      </c>
      <c r="G311" s="15">
        <v>65.650000000000006</v>
      </c>
      <c r="H311" s="15">
        <v>61.13</v>
      </c>
      <c r="I311" s="14"/>
      <c r="J311" s="15">
        <v>71.819999999999993</v>
      </c>
      <c r="K311" s="15">
        <v>80.849999999999994</v>
      </c>
      <c r="L311" s="15">
        <v>95.47</v>
      </c>
      <c r="M311" s="54"/>
      <c r="N311" s="15">
        <v>86.674678450000002</v>
      </c>
      <c r="O311" s="15">
        <v>1.8225871543000001</v>
      </c>
      <c r="P311" s="15" t="s">
        <v>27</v>
      </c>
      <c r="Q311" s="16" t="s">
        <v>932</v>
      </c>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t="s">
        <v>430</v>
      </c>
      <c r="D312" s="17" t="s">
        <v>431</v>
      </c>
      <c r="E312" s="17"/>
      <c r="F312" s="14">
        <v>211.26</v>
      </c>
      <c r="G312" s="14">
        <v>196.46</v>
      </c>
      <c r="H312" s="14">
        <v>181.67</v>
      </c>
      <c r="I312" s="14"/>
      <c r="J312" s="14">
        <v>218</v>
      </c>
      <c r="K312" s="14">
        <v>247.58</v>
      </c>
      <c r="L312" s="14">
        <v>295.45999999999998</v>
      </c>
      <c r="M312" s="54"/>
      <c r="N312" s="14">
        <v>82.859240259000003</v>
      </c>
      <c r="O312" s="31">
        <v>77.934182974999999</v>
      </c>
      <c r="P312" s="31" t="s">
        <v>27</v>
      </c>
      <c r="Q312" s="17" t="s">
        <v>933</v>
      </c>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t="s">
        <v>432</v>
      </c>
      <c r="D313" s="16" t="s">
        <v>433</v>
      </c>
      <c r="E313" s="16"/>
      <c r="F313" s="15">
        <v>145.01</v>
      </c>
      <c r="G313" s="15">
        <v>135.82</v>
      </c>
      <c r="H313" s="15">
        <v>126.64</v>
      </c>
      <c r="I313" s="14"/>
      <c r="J313" s="15">
        <v>148</v>
      </c>
      <c r="K313" s="15">
        <v>166.36</v>
      </c>
      <c r="L313" s="15">
        <v>196.08</v>
      </c>
      <c r="M313" s="54"/>
      <c r="N313" s="15">
        <v>86.793986636</v>
      </c>
      <c r="O313" s="15">
        <v>29.31051845</v>
      </c>
      <c r="P313" s="15" t="s">
        <v>27</v>
      </c>
      <c r="Q313" s="16" t="s">
        <v>934</v>
      </c>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t="s">
        <v>559</v>
      </c>
      <c r="D314" s="17" t="s">
        <v>560</v>
      </c>
      <c r="E314" s="17"/>
      <c r="F314" s="14">
        <v>224.89</v>
      </c>
      <c r="G314" s="14">
        <v>202.35</v>
      </c>
      <c r="H314" s="14">
        <v>179.81</v>
      </c>
      <c r="I314" s="14"/>
      <c r="J314" s="14">
        <v>234</v>
      </c>
      <c r="K314" s="14">
        <v>279.07</v>
      </c>
      <c r="L314" s="14">
        <v>352.01</v>
      </c>
      <c r="M314" s="54"/>
      <c r="N314" s="14">
        <v>86.989197769</v>
      </c>
      <c r="O314" s="31">
        <v>6.4818635724</v>
      </c>
      <c r="P314" s="31" t="s">
        <v>27</v>
      </c>
      <c r="Q314" s="17" t="s">
        <v>935</v>
      </c>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t="s">
        <v>561</v>
      </c>
      <c r="D315" s="16" t="s">
        <v>562</v>
      </c>
      <c r="E315" s="16"/>
      <c r="F315" s="15">
        <v>66</v>
      </c>
      <c r="G315" s="15">
        <v>60.87</v>
      </c>
      <c r="H315" s="15">
        <v>55.74</v>
      </c>
      <c r="I315" s="14"/>
      <c r="J315" s="15">
        <v>67.97</v>
      </c>
      <c r="K315" s="15">
        <v>78.22</v>
      </c>
      <c r="L315" s="15">
        <v>94.82</v>
      </c>
      <c r="M315" s="54"/>
      <c r="N315" s="15">
        <v>88.993695438000003</v>
      </c>
      <c r="O315" s="15">
        <v>3.2300480575999999</v>
      </c>
      <c r="P315" s="15" t="s">
        <v>27</v>
      </c>
      <c r="Q315" s="16" t="s">
        <v>936</v>
      </c>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t="s">
        <v>434</v>
      </c>
      <c r="D316" s="17" t="s">
        <v>435</v>
      </c>
      <c r="E316" s="17"/>
      <c r="F316" s="14">
        <v>77.09</v>
      </c>
      <c r="G316" s="14">
        <v>74.34</v>
      </c>
      <c r="H316" s="14">
        <v>71.599999999999994</v>
      </c>
      <c r="I316" s="14"/>
      <c r="J316" s="14">
        <v>77.98</v>
      </c>
      <c r="K316" s="14">
        <v>83.46</v>
      </c>
      <c r="L316" s="14">
        <v>92.34</v>
      </c>
      <c r="M316" s="54"/>
      <c r="N316" s="14">
        <v>69.471990133000006</v>
      </c>
      <c r="O316" s="31">
        <v>33.741657932000003</v>
      </c>
      <c r="P316" s="31" t="s">
        <v>27</v>
      </c>
      <c r="Q316" s="17" t="s">
        <v>937</v>
      </c>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t="s">
        <v>436</v>
      </c>
      <c r="D317" s="16" t="s">
        <v>437</v>
      </c>
      <c r="E317" s="16"/>
      <c r="F317" s="15">
        <v>53.14</v>
      </c>
      <c r="G317" s="15">
        <v>51.62</v>
      </c>
      <c r="H317" s="15">
        <v>50.11</v>
      </c>
      <c r="I317" s="14"/>
      <c r="J317" s="15">
        <v>53.71</v>
      </c>
      <c r="K317" s="15">
        <v>56.73</v>
      </c>
      <c r="L317" s="15">
        <v>61.63</v>
      </c>
      <c r="M317" s="54"/>
      <c r="N317" s="15">
        <v>37.437213165999999</v>
      </c>
      <c r="O317" s="15">
        <v>10.552522865999999</v>
      </c>
      <c r="P317" s="15" t="s">
        <v>26</v>
      </c>
      <c r="Q317" s="16" t="s">
        <v>938</v>
      </c>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t="s">
        <v>438</v>
      </c>
      <c r="D318" s="17" t="s">
        <v>439</v>
      </c>
      <c r="E318" s="17"/>
      <c r="F318" s="14">
        <v>125</v>
      </c>
      <c r="G318" s="14">
        <v>117.71</v>
      </c>
      <c r="H318" s="14">
        <v>110.43</v>
      </c>
      <c r="I318" s="14"/>
      <c r="J318" s="14">
        <v>126.66</v>
      </c>
      <c r="K318" s="14">
        <v>141.22</v>
      </c>
      <c r="L318" s="14">
        <v>164.79</v>
      </c>
      <c r="M318" s="54"/>
      <c r="N318" s="14">
        <v>44.736574789999999</v>
      </c>
      <c r="O318" s="31">
        <v>10.590961322</v>
      </c>
      <c r="P318" s="31" t="s">
        <v>26</v>
      </c>
      <c r="Q318" s="17" t="s">
        <v>939</v>
      </c>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t="s">
        <v>591</v>
      </c>
      <c r="D319" s="16" t="s">
        <v>592</v>
      </c>
      <c r="E319" s="16"/>
      <c r="F319" s="15">
        <v>168.27</v>
      </c>
      <c r="G319" s="15">
        <v>158.74</v>
      </c>
      <c r="H319" s="15">
        <v>149.22</v>
      </c>
      <c r="I319" s="14"/>
      <c r="J319" s="15">
        <v>175</v>
      </c>
      <c r="K319" s="15">
        <v>194.04</v>
      </c>
      <c r="L319" s="15">
        <v>224.85</v>
      </c>
      <c r="M319" s="54"/>
      <c r="N319" s="15">
        <v>79.628255584000001</v>
      </c>
      <c r="O319" s="15">
        <v>2.7882792709999999</v>
      </c>
      <c r="P319" s="15" t="s">
        <v>27</v>
      </c>
      <c r="Q319" s="16" t="s">
        <v>940</v>
      </c>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t="s">
        <v>593</v>
      </c>
      <c r="D320" s="17" t="s">
        <v>594</v>
      </c>
      <c r="E320" s="17"/>
      <c r="F320" s="14">
        <v>133.47999999999999</v>
      </c>
      <c r="G320" s="14">
        <v>125.89</v>
      </c>
      <c r="H320" s="14">
        <v>118.3</v>
      </c>
      <c r="I320" s="14"/>
      <c r="J320" s="14">
        <v>138.88999999999999</v>
      </c>
      <c r="K320" s="14">
        <v>154.06</v>
      </c>
      <c r="L320" s="14">
        <v>178.62</v>
      </c>
      <c r="M320" s="54"/>
      <c r="N320" s="14">
        <v>78.295993750999997</v>
      </c>
      <c r="O320" s="31">
        <v>1.6690231733000001</v>
      </c>
      <c r="P320" s="31" t="s">
        <v>27</v>
      </c>
      <c r="Q320" s="17" t="s">
        <v>941</v>
      </c>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t="s">
        <v>440</v>
      </c>
      <c r="D321" s="16" t="s">
        <v>441</v>
      </c>
      <c r="E321" s="16"/>
      <c r="F321" s="15">
        <v>104.61</v>
      </c>
      <c r="G321" s="15">
        <v>93.13</v>
      </c>
      <c r="H321" s="15">
        <v>81.66</v>
      </c>
      <c r="I321" s="14"/>
      <c r="J321" s="15">
        <v>108.46</v>
      </c>
      <c r="K321" s="15">
        <v>131.4</v>
      </c>
      <c r="L321" s="15">
        <v>168.52</v>
      </c>
      <c r="M321" s="54"/>
      <c r="N321" s="15">
        <v>91.754384961</v>
      </c>
      <c r="O321" s="15">
        <v>5.6872996666999995</v>
      </c>
      <c r="P321" s="15" t="s">
        <v>27</v>
      </c>
      <c r="Q321" s="16" t="s">
        <v>942</v>
      </c>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t="s">
        <v>563</v>
      </c>
      <c r="D322" s="17" t="s">
        <v>564</v>
      </c>
      <c r="E322" s="17"/>
      <c r="F322" s="14">
        <v>153.58000000000001</v>
      </c>
      <c r="G322" s="14">
        <v>144.07</v>
      </c>
      <c r="H322" s="14">
        <v>134.57</v>
      </c>
      <c r="I322" s="14"/>
      <c r="J322" s="14">
        <v>157.22</v>
      </c>
      <c r="K322" s="14">
        <v>176.22</v>
      </c>
      <c r="L322" s="14">
        <v>206.97</v>
      </c>
      <c r="M322" s="54"/>
      <c r="N322" s="14">
        <v>85.226542547999998</v>
      </c>
      <c r="O322" s="31">
        <v>1.2821454438000002</v>
      </c>
      <c r="P322" s="31" t="s">
        <v>27</v>
      </c>
      <c r="Q322" s="17" t="s">
        <v>943</v>
      </c>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t="s">
        <v>505</v>
      </c>
      <c r="D323" s="16" t="s">
        <v>506</v>
      </c>
      <c r="E323" s="16"/>
      <c r="F323" s="15">
        <v>168.9</v>
      </c>
      <c r="G323" s="15">
        <v>157.37</v>
      </c>
      <c r="H323" s="15">
        <v>145.85</v>
      </c>
      <c r="I323" s="14"/>
      <c r="J323" s="15">
        <v>173.44</v>
      </c>
      <c r="K323" s="15">
        <v>196.48</v>
      </c>
      <c r="L323" s="15">
        <v>233.77</v>
      </c>
      <c r="M323" s="54"/>
      <c r="N323" s="15">
        <v>84.729582737000001</v>
      </c>
      <c r="O323" s="15">
        <v>7.3465022104999997</v>
      </c>
      <c r="P323" s="15" t="s">
        <v>27</v>
      </c>
      <c r="Q323" s="16" t="s">
        <v>944</v>
      </c>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t="s">
        <v>527</v>
      </c>
      <c r="D324" s="17" t="s">
        <v>528</v>
      </c>
      <c r="E324" s="17"/>
      <c r="F324" s="14">
        <v>366.31</v>
      </c>
      <c r="G324" s="14">
        <v>339.98</v>
      </c>
      <c r="H324" s="14">
        <v>313.64999999999998</v>
      </c>
      <c r="I324" s="14"/>
      <c r="J324" s="14">
        <v>380</v>
      </c>
      <c r="K324" s="14">
        <v>432.65</v>
      </c>
      <c r="L324" s="14">
        <v>517.85</v>
      </c>
      <c r="M324" s="54"/>
      <c r="N324" s="14">
        <v>83.697292156000003</v>
      </c>
      <c r="O324" s="31">
        <v>1.6804928276</v>
      </c>
      <c r="P324" s="31" t="s">
        <v>27</v>
      </c>
      <c r="Q324" s="17" t="s">
        <v>945</v>
      </c>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t="s">
        <v>442</v>
      </c>
      <c r="D325" s="16" t="s">
        <v>443</v>
      </c>
      <c r="E325" s="16"/>
      <c r="F325" s="15">
        <v>25.62</v>
      </c>
      <c r="G325" s="15">
        <v>22.83</v>
      </c>
      <c r="H325" s="15">
        <v>20.04</v>
      </c>
      <c r="I325" s="14"/>
      <c r="J325" s="15">
        <v>27.3</v>
      </c>
      <c r="K325" s="15">
        <v>32.869999999999997</v>
      </c>
      <c r="L325" s="15">
        <v>41.89</v>
      </c>
      <c r="M325" s="54"/>
      <c r="N325" s="15">
        <v>51.920158205</v>
      </c>
      <c r="O325" s="15">
        <v>2.9232750176</v>
      </c>
      <c r="P325" s="15" t="s">
        <v>27</v>
      </c>
      <c r="Q325" s="16" t="s">
        <v>946</v>
      </c>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t="s">
        <v>617</v>
      </c>
      <c r="D326" s="17" t="s">
        <v>618</v>
      </c>
      <c r="E326" s="17"/>
      <c r="F326" s="14">
        <v>16.66</v>
      </c>
      <c r="G326" s="14">
        <v>15.95</v>
      </c>
      <c r="H326" s="14">
        <v>15.25</v>
      </c>
      <c r="I326" s="14"/>
      <c r="J326" s="14">
        <v>16.82</v>
      </c>
      <c r="K326" s="14">
        <v>18.22</v>
      </c>
      <c r="L326" s="14">
        <v>20.49</v>
      </c>
      <c r="M326" s="54"/>
      <c r="N326" s="14">
        <v>37.761185836000003</v>
      </c>
      <c r="O326" s="31">
        <v>1.8042896014000001</v>
      </c>
      <c r="P326" s="31" t="s">
        <v>26</v>
      </c>
      <c r="Q326" s="17" t="s">
        <v>947</v>
      </c>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t="s">
        <v>619</v>
      </c>
      <c r="D327" s="16" t="s">
        <v>620</v>
      </c>
      <c r="E327" s="16"/>
      <c r="F327" s="15">
        <v>16.68</v>
      </c>
      <c r="G327" s="15">
        <v>16.21</v>
      </c>
      <c r="H327" s="15">
        <v>15.74</v>
      </c>
      <c r="I327" s="14"/>
      <c r="J327" s="15">
        <v>17</v>
      </c>
      <c r="K327" s="15">
        <v>17.93</v>
      </c>
      <c r="L327" s="15">
        <v>19.440000000000001</v>
      </c>
      <c r="M327" s="54"/>
      <c r="N327" s="15">
        <v>34.124726870000003</v>
      </c>
      <c r="O327" s="15">
        <v>3.7222171671000002</v>
      </c>
      <c r="P327" s="15" t="s">
        <v>26</v>
      </c>
      <c r="Q327" s="16" t="s">
        <v>948</v>
      </c>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t="s">
        <v>444</v>
      </c>
      <c r="D328" s="17" t="s">
        <v>445</v>
      </c>
      <c r="E328" s="17"/>
      <c r="F328" s="14" t="s">
        <v>119</v>
      </c>
      <c r="G328" s="14" t="s">
        <v>119</v>
      </c>
      <c r="H328" s="14" t="s">
        <v>119</v>
      </c>
      <c r="I328" s="14"/>
      <c r="J328" s="14" t="s">
        <v>119</v>
      </c>
      <c r="K328" s="14" t="s">
        <v>119</v>
      </c>
      <c r="L328" s="14" t="s">
        <v>119</v>
      </c>
      <c r="M328" s="54"/>
      <c r="N328" s="14" t="s">
        <v>119</v>
      </c>
      <c r="O328" s="31" t="s">
        <v>119</v>
      </c>
      <c r="P328" s="31" t="s">
        <v>119</v>
      </c>
      <c r="Q328" s="17" t="s">
        <v>120</v>
      </c>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t="s">
        <v>446</v>
      </c>
      <c r="D329" s="16" t="s">
        <v>447</v>
      </c>
      <c r="E329" s="16"/>
      <c r="F329" s="15">
        <v>21.05</v>
      </c>
      <c r="G329" s="15">
        <v>19.559999999999999</v>
      </c>
      <c r="H329" s="15">
        <v>18.07</v>
      </c>
      <c r="I329" s="14"/>
      <c r="J329" s="15">
        <v>21.73</v>
      </c>
      <c r="K329" s="15">
        <v>24.7</v>
      </c>
      <c r="L329" s="15">
        <v>29.51</v>
      </c>
      <c r="M329" s="54"/>
      <c r="N329" s="15">
        <v>83.690752407999994</v>
      </c>
      <c r="O329" s="15">
        <v>22.980338088</v>
      </c>
      <c r="P329" s="15" t="s">
        <v>27</v>
      </c>
      <c r="Q329" s="16" t="s">
        <v>949</v>
      </c>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t="s">
        <v>448</v>
      </c>
      <c r="D330" s="17" t="s">
        <v>449</v>
      </c>
      <c r="E330" s="17"/>
      <c r="F330" s="14">
        <v>21.44</v>
      </c>
      <c r="G330" s="14">
        <v>20.45</v>
      </c>
      <c r="H330" s="14">
        <v>19.46</v>
      </c>
      <c r="I330" s="14"/>
      <c r="J330" s="14">
        <v>22.6</v>
      </c>
      <c r="K330" s="14">
        <v>24.57</v>
      </c>
      <c r="L330" s="14">
        <v>27.77</v>
      </c>
      <c r="M330" s="54"/>
      <c r="N330" s="14">
        <v>48.958710181000001</v>
      </c>
      <c r="O330" s="31">
        <v>14.325820464</v>
      </c>
      <c r="P330" s="31" t="s">
        <v>27</v>
      </c>
      <c r="Q330" s="17" t="s">
        <v>950</v>
      </c>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t="s">
        <v>450</v>
      </c>
      <c r="D331" s="16" t="s">
        <v>451</v>
      </c>
      <c r="E331" s="16"/>
      <c r="F331" s="15">
        <v>21.14</v>
      </c>
      <c r="G331" s="15">
        <v>19.84</v>
      </c>
      <c r="H331" s="15">
        <v>18.55</v>
      </c>
      <c r="I331" s="14"/>
      <c r="J331" s="15">
        <v>21.59</v>
      </c>
      <c r="K331" s="15">
        <v>24.17</v>
      </c>
      <c r="L331" s="15">
        <v>28.35</v>
      </c>
      <c r="M331" s="54"/>
      <c r="N331" s="15">
        <v>31.170116019999998</v>
      </c>
      <c r="O331" s="15">
        <v>29.241314395</v>
      </c>
      <c r="P331" s="15" t="s">
        <v>26</v>
      </c>
      <c r="Q331" s="16" t="s">
        <v>951</v>
      </c>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t="s">
        <v>452</v>
      </c>
      <c r="D332" s="17" t="s">
        <v>453</v>
      </c>
      <c r="E332" s="17"/>
      <c r="F332" s="14">
        <v>48.35</v>
      </c>
      <c r="G332" s="14">
        <v>45.26</v>
      </c>
      <c r="H332" s="14">
        <v>42.17</v>
      </c>
      <c r="I332" s="14"/>
      <c r="J332" s="14">
        <v>50.4</v>
      </c>
      <c r="K332" s="14">
        <v>56.58</v>
      </c>
      <c r="L332" s="14">
        <v>66.58</v>
      </c>
      <c r="M332" s="54"/>
      <c r="N332" s="14">
        <v>41.121876145000002</v>
      </c>
      <c r="O332" s="31">
        <v>8.2708651295000006</v>
      </c>
      <c r="P332" s="31" t="s">
        <v>26</v>
      </c>
      <c r="Q332" s="17" t="s">
        <v>952</v>
      </c>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t="s">
        <v>565</v>
      </c>
      <c r="D333" s="16" t="s">
        <v>566</v>
      </c>
      <c r="E333" s="16"/>
      <c r="F333" s="15">
        <v>60.25</v>
      </c>
      <c r="G333" s="15">
        <v>53.87</v>
      </c>
      <c r="H333" s="15">
        <v>47.5</v>
      </c>
      <c r="I333" s="14"/>
      <c r="J333" s="15">
        <v>75.28</v>
      </c>
      <c r="K333" s="15">
        <v>88.02</v>
      </c>
      <c r="L333" s="15">
        <v>108.64</v>
      </c>
      <c r="M333" s="54"/>
      <c r="N333" s="15">
        <v>69.345734448000002</v>
      </c>
      <c r="O333" s="15">
        <v>5.3895311490000006</v>
      </c>
      <c r="P333" s="15" t="s">
        <v>27</v>
      </c>
      <c r="Q333" s="16" t="s">
        <v>953</v>
      </c>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t="s">
        <v>621</v>
      </c>
      <c r="D334" s="17" t="s">
        <v>622</v>
      </c>
      <c r="E334" s="17"/>
      <c r="F334" s="14">
        <v>30.35</v>
      </c>
      <c r="G334" s="14">
        <v>28.53</v>
      </c>
      <c r="H334" s="14">
        <v>26.72</v>
      </c>
      <c r="I334" s="14"/>
      <c r="J334" s="14">
        <v>31.95</v>
      </c>
      <c r="K334" s="14">
        <v>35.57</v>
      </c>
      <c r="L334" s="14">
        <v>41.44</v>
      </c>
      <c r="M334" s="54"/>
      <c r="N334" s="14">
        <v>51.703898801999998</v>
      </c>
      <c r="O334" s="31">
        <v>2.7800233970999999</v>
      </c>
      <c r="P334" s="31" t="s">
        <v>27</v>
      </c>
      <c r="Q334" s="17" t="s">
        <v>954</v>
      </c>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t="s">
        <v>565</v>
      </c>
      <c r="D335" s="16" t="s">
        <v>566</v>
      </c>
      <c r="E335" s="16"/>
      <c r="F335" s="15">
        <v>60.25</v>
      </c>
      <c r="G335" s="15">
        <v>53.87</v>
      </c>
      <c r="H335" s="15">
        <v>47.5</v>
      </c>
      <c r="I335" s="14"/>
      <c r="J335" s="15">
        <v>75.28</v>
      </c>
      <c r="K335" s="15">
        <v>88.02</v>
      </c>
      <c r="L335" s="15">
        <v>108.64</v>
      </c>
      <c r="M335" s="54"/>
      <c r="N335" s="15">
        <v>64.254242891999994</v>
      </c>
      <c r="O335" s="15">
        <v>5.5667335905000002</v>
      </c>
      <c r="P335" s="15" t="s">
        <v>27</v>
      </c>
      <c r="Q335" s="16" t="s">
        <v>953</v>
      </c>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t="s">
        <v>621</v>
      </c>
      <c r="D336" s="17" t="s">
        <v>622</v>
      </c>
      <c r="E336" s="17"/>
      <c r="F336" s="14">
        <v>30.35</v>
      </c>
      <c r="G336" s="14">
        <v>28.53</v>
      </c>
      <c r="H336" s="14">
        <v>26.72</v>
      </c>
      <c r="I336" s="14"/>
      <c r="J336" s="14">
        <v>31.95</v>
      </c>
      <c r="K336" s="14">
        <v>35.57</v>
      </c>
      <c r="L336" s="14">
        <v>41.44</v>
      </c>
      <c r="M336" s="54"/>
      <c r="N336" s="14">
        <v>52.803941244000001</v>
      </c>
      <c r="O336" s="31">
        <v>2.7673720884999997</v>
      </c>
      <c r="P336" s="31" t="s">
        <v>27</v>
      </c>
      <c r="Q336" s="17" t="s">
        <v>954</v>
      </c>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4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f>_xlfn.XLOOKUP($E5,Tendencias!$D$17:$D$352,Tendencias!$R$17:$R$352)</f>
        <v>0</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Alex Carvalho</cp:lastModifiedBy>
  <cp:lastPrinted>2026-10-05T23:54:15Z</cp:lastPrinted>
  <dcterms:created xsi:type="dcterms:W3CDTF">2020-05-21T15:06:06Z</dcterms:created>
  <dcterms:modified xsi:type="dcterms:W3CDTF">2026-10-06T22:47:46Z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