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1" documentId="8_{A2AA94DB-042A-4A30-8EB0-171AABDB322D}" xr6:coauthVersionLast="47" xr6:coauthVersionMax="47" xr10:uidLastSave="{FA6B093C-48B5-4619-81CF-3B49E2E0B349}"/>
  <bookViews>
    <workbookView xWindow="660" yWindow="705" windowWidth="19740" windowHeight="1368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<sst xmlns="http://schemas.openxmlformats.org/spreadsheetml/2006/main" count="1598" uniqueCount="916">
  <si>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</si>
  <si>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</si>
  <si>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</si>
  <si>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</si>
  <si>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</si>
  <si>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</si>
  <si>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</si>
  <si>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</si>
  <si>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</si>
  <si>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</si>
  <si>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</si>
  <si>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</si>
  <si>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</si>
  <si>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</si>
  <si>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</si>
  <si>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</si>
  <si>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</si>
  <si>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</si>
  <si>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</si>
  <si>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</si>
  <si>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</si>
  <si>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</si>
  <si>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</si>
  <si>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</si>
  <si>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</si>
  <si>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</si>
  <si>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</si>
  <si>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</si>
  <si>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</si>
  <si>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</si>
  <si>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</si>
  <si>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</si>
  <si>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</si>
  <si>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</si>
  <si>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</si>
  <si>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</si>
  <si>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</si>
  <si>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</si>
  <si>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</si>
  <si>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</si>
  <si>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</si>
  <si>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</si>
  <si>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</si>
  <si>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</si>
  <si>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</si>
  <si>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</si>
  <si>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</si>
  <si>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</si>
  <si>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</si>
  <si>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</si>
  <si>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</si>
  <si>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</si>
  <si>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</si>
  <si>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</si>
  <si>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</si>
  <si>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</si>
  <si>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</si>
  <si>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</si>
  <si>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</si>
  <si>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</si>
  <si>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</si>
  <si>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</si>
  <si>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</si>
  <si>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</si>
  <si>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</si>
  <si>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</si>
  <si>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</si>
  <si>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</si>
  <si>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</si>
  <si>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</si>
  <si>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</si>
  <si>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</si>
  <si>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</si>
  <si>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</si>
  <si>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</si>
  <si>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</si>
  <si>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</si>
  <si>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</si>
  <si>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</si>
  <si>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</si>
  <si>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</si>
  <si>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</si>
  <si>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</si>
  <si>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</si>
  <si>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</si>
  <si>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</si>
  <si>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</si>
  <si>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</si>
  <si>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</si>
  <si>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</si>
  <si>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</si>
  <si>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</si>
  <si>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</si>
  <si>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</si>
  <si>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</si>
  <si>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</si>
  <si>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</si>
  <si>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</si>
  <si>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</si>
  <si>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</si>
  <si>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</si>
  <si>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</si>
  <si>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</si>
  <si>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</si>
  <si>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</si>
  <si>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</si>
  <si>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</si>
  <si>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</si>
  <si>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</si>
  <si>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</si>
  <si>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</si>
  <si>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</si>
  <si>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</si>
  <si>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</si>
  <si>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</si>
  <si>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</si>
  <si>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</si>
  <si>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</si>
  <si>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</si>
  <si>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</si>
  <si>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</si>
  <si>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</si>
  <si>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</si>
  <si>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</si>
  <si>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</si>
  <si>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</si>
  <si>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</si>
  <si>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</si>
  <si>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</si>
  <si>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</si>
  <si>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</si>
  <si>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</si>
  <si>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</si>
  <si>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</si>
  <si>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</si>
  <si>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</si>
  <si>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</si>
  <si>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</si>
  <si>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</si>
  <si>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</si>
  <si>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</si>
  <si>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</si>
  <si>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</si>
  <si>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</si>
  <si>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</si>
  <si>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</si>
  <si>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</si>
  <si>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</si>
  <si>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</si>
  <si>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</si>
  <si>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</si>
  <si>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</si>
  <si>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</si>
  <si>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</si>
  <si>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</si>
  <si>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</si>
  <si>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</si>
  <si>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</si>
  <si>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</si>
  <si>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</si>
  <si>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</si>
  <si>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</si>
  <si>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</si>
  <si>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</si>
  <si>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</si>
  <si>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</si>
  <si>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</si>
  <si>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</si>
  <si>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</si>
  <si>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</si>
  <si>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</si>
  <si>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</si>
  <si>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</si>
  <si>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</si>
  <si>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</si>
  <si>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</si>
  <si>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</si>
  <si>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</si>
  <si>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</si>
  <si>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</si>
  <si>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</si>
  <si>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</si>
  <si>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</si>
  <si>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</si>
  <si>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</si>
  <si>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</si>
  <si>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</si>
  <si>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</si>
  <si>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</si>
  <si>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</si>
  <si>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</si>
  <si>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</si>
  <si>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</si>
  <si>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</si>
  <si>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</si>
  <si>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</si>
  <si>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</si>
  <si>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</si>
  <si>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</si>
  <si>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</si>
  <si>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</si>
  <si>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</si>
  <si>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</si>
  <si>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</si>
  <si>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</si>
  <si>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</si>
  <si>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</si>
  <si>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</si>
  <si>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</si>
  <si>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</si>
  <si>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</si>
  <si>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</si>
  <si>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</si>
  <si>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</si>
  <si>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</si>
  <si>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</si>
  <si>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</si>
  <si>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</si>
  <si>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</si>
  <si>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</si>
  <si>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</si>
  <si>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</si>
  <si>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</si>
  <si>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</si>
  <si>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</si>
  <si>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</si>
  <si>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</si>
  <si>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</si>
  <si>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</si>
  <si>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</si>
  <si>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</si>
  <si>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</si>
  <si>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</si>
  <si>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</si>
  <si>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</si>
  <si>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</si>
  <si>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</si>
  <si>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</si>
  <si>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</si>
  <si>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</si>
  <si>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</si>
  <si>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</si>
  <si>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</si>
  <si>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</si>
  <si>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</si>
  <si>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</si>
  <si>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</si>
  <si>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</si>
  <si>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</si>
  <si>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</si>
  <si>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</si>
  <si>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</si>
  <si>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</si>
  <si>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</si>
  <si>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</si>
  <si>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</si>
  <si>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</si>
  <si>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</si>
  <si>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</si>
  <si>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</si>
  <si>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</si>
  <si>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</si>
  <si>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</si>
  <si>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</si>
  <si>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</si>
  <si>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</si>
  <si>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</si>
  <si>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</si>
  <si>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</si>
  <si>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</si>
  <si>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</si>
  <si>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</si>
  <si>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</si>
  <si>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</si>
  <si>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</si>
  <si>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</si>
  <si>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</si>
  <si>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</si>
  <si>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</si>
  <si>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</si>
  <si>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</si>
  <si>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</si>
  <si>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</si>
  <si>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</si>
  <si>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</si>
  <si>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</si>
  <si>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</si>
  <si>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</si>
  <si>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</si>
  <si>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</si>
  <si>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</si>
  <si>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</si>
  <si>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</si>
  <si>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</si>
  <si>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</si>
  <si>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</si>
  <si>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</si>
  <si>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</si>
  <si>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</si>
  <si>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</si>
  <si>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</si>
  <si>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</si>
  <si>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</si>
  <si>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</si>
  <si>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</si>
  <si>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</si>
  <si>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</si>
  <si>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</si>
  <si>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</si>
  <si>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</si>
  <si>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</si>
  <si>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</si>
  <si>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</si>
  <si>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</si>
  <si>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</si>
  <si>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</si>
  <si>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</si>
  <si>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</si>
  <si>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</si>
  <si>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</si>
  <si>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</si>
  <si>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</si>
  <si>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</si>
  <si>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</si>
  <si>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</si>
  <si>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</si>
  <si>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</si>
  <si>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</si>
  <si>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</si>
  <si>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</si>
  <si>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</si>
  <si>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</si>
  <si>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</si>
  <si>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</si>
  <si>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</si>
  <si>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</si>
  <si>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</si>
  <si>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</si>
  <si>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</si>
  <si>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</si>
  <si>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</si>
  <si>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</si>
  <si>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</si>
  <si>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</si>
  <si>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</si>
  <si>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</si>
  <si>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</si>
  <si>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</si>
  <si>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</si>
  <si>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</si>
  <si>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</si>
  <si>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</si>
  <si>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</si>
  <si>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</si>
  <si>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</si>
  <si>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</si>
  <si>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</si>
  <si>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</si>
  <si>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</si>
  <si>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</si>
  <si>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</si>
  <si>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</si>
  <si>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</si>
  <si>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</si>
  <si>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</si>
  <si>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</si>
  <si>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</si>
  <si>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</si>
  <si>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</si>
  <si>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</si>
  <si>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</si>
  <si>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</si>
  <si>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</si>
  <si>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</si>
  <si>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</si>
  <si>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</si>
  <si>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</si>
  <si>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</si>
  <si>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</si>
  <si>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</si>
  <si>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</si>
  <si>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</si>
  <si>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</si>
  <si>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</si>
  <si>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</si>
  <si>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</si>
  <si>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</si>
  <si>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</si>
  <si>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</si>
  <si>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</si>
  <si>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</si>
  <si>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</si>
  <si>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</si>
  <si>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</si>
  <si>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</si>
  <si>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</si>
  <si>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</si>
  <si>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</si>
  <si>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</si>
  <si>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</si>
  <si>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</si>
  <si>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</si>
  <si>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</si>
  <si>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</si>
  <si>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</si>
  <si>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</si>
  <si>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</si>
  <si>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</si>
  <si>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</si>
  <si>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</si>
  <si>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</si>
  <si>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</si>
  <si>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</si>
  <si>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</si>
  <si>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</si>
  <si>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</si>
  <si>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</si>
  <si>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</si>
  <si>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</si>
  <si>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</si>
  <si>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</si>
  <si>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</si>
  <si>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</si>
  <si>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</si>
  <si>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</si>
  <si>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</si>
  <si>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</si>
  <si>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</si>
  <si>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</si>
  <si>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</si>
  <si>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</si>
  <si>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</si>
  <si>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</si>
  <si>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</si>
  <si>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</si>
  <si>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</si>
  <si>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</si>
  <si>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</si>
  <si>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</si>
  <si>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</si>
  <si>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</si>
  <si>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</si>
  <si>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</si>
  <si>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</si>
  <si>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</si>
  <si>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</si>
  <si>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</si>
  <si>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</si>
  <si>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</si>
  <si>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</si>
  <si>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</si>
  <si>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</si>
  <si>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</si>
  <si>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</si>
  <si>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</si>
  <si>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</si>
  <si>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</si>
  <si>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</si>
  <si>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</si>
  <si>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</si>
  <si>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</si>
  <si>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</si>
  <si>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</si>
  <si>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</si>
  <si>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</si>
  <si>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</si>
  <si>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</si>
  <si>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</si>
  <si>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</si>
  <si>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</si>
  <si>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</si>
  <si>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</si>
  <si>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</si>
  <si>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</si>
  <si>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</si>
  <si>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</si>
  <si>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</si>
  <si>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</si>
  <si>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</si>
  <si>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Investo Chip</t>
  </si>
  <si>
    <t>CHIP11</t>
  </si>
  <si>
    <t>Azul</t>
  </si>
  <si>
    <t>AZUL3</t>
  </si>
  <si>
    <t>RENT4</t>
  </si>
  <si>
    <t>SANB4</t>
  </si>
  <si>
    <t>iShares Bitcoin Trust</t>
  </si>
  <si>
    <t>IBIT39</t>
  </si>
  <si>
    <t>CMIG3</t>
  </si>
  <si>
    <t>Positivo Tec</t>
  </si>
  <si>
    <t>POSI3</t>
  </si>
  <si>
    <t>Etf BV Coin</t>
  </si>
  <si>
    <t>COIN11</t>
  </si>
  <si>
    <t>Cloudflare, Inc</t>
  </si>
  <si>
    <t>N2ET34</t>
  </si>
  <si>
    <t>KLBN3</t>
  </si>
  <si>
    <t>Quero-Quero</t>
  </si>
  <si>
    <t>BB Etf Ibov</t>
  </si>
  <si>
    <t>BBOV11</t>
  </si>
  <si>
    <t>Akamai Technologies, Inc</t>
  </si>
  <si>
    <t>A1KA34</t>
  </si>
  <si>
    <t>Fundo Buena Vista II Fundo de Índice</t>
  </si>
  <si>
    <t>QQQI11</t>
  </si>
  <si>
    <t>Eucatex</t>
  </si>
  <si>
    <t>EUCA4</t>
  </si>
  <si>
    <t>Okta, Inc</t>
  </si>
  <si>
    <t>O1KT34</t>
  </si>
  <si>
    <t>Hbr Realty</t>
  </si>
  <si>
    <t>HBRE3</t>
  </si>
  <si>
    <t>Melnick</t>
  </si>
  <si>
    <t>MELK3</t>
  </si>
  <si>
    <t>Pine</t>
  </si>
  <si>
    <t>Western Digital Corp</t>
  </si>
  <si>
    <t>W1DC34</t>
  </si>
  <si>
    <t>Pactual Ibov</t>
  </si>
  <si>
    <t>IBOB11</t>
  </si>
  <si>
    <t>Freeport-Mcmoran Inc</t>
  </si>
  <si>
    <t>FCXO34</t>
  </si>
  <si>
    <t>Petrorio</t>
  </si>
  <si>
    <t>Qualcomm Inc</t>
  </si>
  <si>
    <t>QCOM34</t>
  </si>
  <si>
    <t>Romi</t>
  </si>
  <si>
    <t>ROMI3</t>
  </si>
  <si>
    <t>SAPR3</t>
  </si>
  <si>
    <t>The Goldman Sachs Group, Inc</t>
  </si>
  <si>
    <t>GSGI34</t>
  </si>
  <si>
    <t>Uber Technologies, Inc</t>
  </si>
  <si>
    <t>U1BE34</t>
  </si>
  <si>
    <t>Zscaler, Inc</t>
  </si>
  <si>
    <t>Z2SC34</t>
  </si>
  <si>
    <t>B Index Defe</t>
  </si>
  <si>
    <t>BDEF11</t>
  </si>
  <si>
    <t>BTG Sphedge</t>
  </si>
  <si>
    <t>SPBZ11</t>
  </si>
  <si>
    <t>Btgteva Auvp</t>
  </si>
  <si>
    <t>AUVP11</t>
  </si>
  <si>
    <t>Investogps&amp;P</t>
  </si>
  <si>
    <t>GPUS11</t>
  </si>
  <si>
    <t>iShares MSCI South Korea Capped ETF</t>
  </si>
  <si>
    <t>BEWY39</t>
  </si>
  <si>
    <t>Pibb Ind Brasil 50</t>
  </si>
  <si>
    <t>PIBB11</t>
  </si>
  <si>
    <t>Allied</t>
  </si>
  <si>
    <t>ALLD3</t>
  </si>
  <si>
    <t>Bank Of America Corp</t>
  </si>
  <si>
    <t>BOAC34</t>
  </si>
  <si>
    <t>Citigroup Inc</t>
  </si>
  <si>
    <t>CTGP34</t>
  </si>
  <si>
    <t>Coinbase Global, Inc</t>
  </si>
  <si>
    <t>C2OI34</t>
  </si>
  <si>
    <t>Helbor</t>
  </si>
  <si>
    <t>HBOR3</t>
  </si>
  <si>
    <t>Mater Dei</t>
  </si>
  <si>
    <t>MATD3</t>
  </si>
  <si>
    <t>Nike, Inc</t>
  </si>
  <si>
    <t>NIKE34</t>
  </si>
  <si>
    <t>Planoeplano</t>
  </si>
  <si>
    <t>SANB3</t>
  </si>
  <si>
    <t>Sigma Lithium Corp</t>
  </si>
  <si>
    <t>S2GM34</t>
  </si>
  <si>
    <t>Syn Prop Tec</t>
  </si>
  <si>
    <t>SYNE3</t>
  </si>
  <si>
    <t>Trisul</t>
  </si>
  <si>
    <t>TRIS3</t>
  </si>
  <si>
    <t>Walmart Inc</t>
  </si>
  <si>
    <t>WALM34</t>
  </si>
  <si>
    <t>Etf BV Xbci</t>
  </si>
  <si>
    <t>XBCI11</t>
  </si>
  <si>
    <t>Investovwra</t>
  </si>
  <si>
    <t>VWRA11</t>
  </si>
  <si>
    <t>iShares 20 Year Treasury</t>
  </si>
  <si>
    <t>BTLT39</t>
  </si>
  <si>
    <t>iShares Gold Trust</t>
  </si>
  <si>
    <t>BIAU39</t>
  </si>
  <si>
    <t>It Now Divd</t>
  </si>
  <si>
    <t>DIVD11</t>
  </si>
  <si>
    <t>It Now Ifnc Fundo de Indice</t>
  </si>
  <si>
    <t>FIND11</t>
  </si>
  <si>
    <t>It Now Small</t>
  </si>
  <si>
    <t>SMAC11</t>
  </si>
  <si>
    <t>Nuibovlowvol</t>
  </si>
  <si>
    <t>LVOL11</t>
  </si>
  <si>
    <t>Trend SP Brl</t>
  </si>
  <si>
    <t>SPXH11</t>
  </si>
  <si>
    <t>TTEN3 apesar de estar em tendência de baixa no longo prazo pela média de 200 dias, no curto prazo está com sinal de recuperação favorecendo repiques de alta. Acima dos 10,82 pode seguir repique altista na direção resistências nos 12,03 ou 13,3. Caso perca os 10,38 teria sinal de baixa projetando de 9,97 a 9,33.</t>
  </si>
  <si>
    <t>ABCB4 está em tendência de alta pelas médias de 21 e 200 dias e vai mantendo sinal de força altista. Acima dos 26,25 pode buscar projeções nos 27,52 ou 29,58. Teria sinal de realização na perda dos 25,59 mirando os 24,19 ou 23,55. O padrão de volume favorece a alta. O IFR sobrecomprado alerta realizações se perder 25,59.</t>
  </si>
  <si>
    <t>A1MD34 está em tendência de alta pelas médias de 21 e 200 dias e vai mantendo sinal de força altista. Acima dos 421,75 pode buscar projeções nos 501,05 ou 629,37. Teria sinal de realização na perda dos 411,23 mirando os 293,43 ou 253,77. O IFR sobrecomprado alerta realizações se perder 411,23.</t>
  </si>
  <si>
    <t>A1KA34 está em tendência de alta pelas médias de 21 e 200 dias e vai mantendo sinal de força altista. Acima dos 49,14 pode buscar projeções nos 52,3 ou 58,12. Teria sinal de realização na perda dos 47,46 mirando os 42,88 ou 39,96. O padrão de volume favorece a alta.</t>
  </si>
  <si>
    <t>BABA34 está em clara tendência de baixa pelas médias de 21 e 200 dias e segue em movimento de baixa. Abaixo dos 19,62 pode buscar suportes 18,84 ou 18,07. Teria sinal de repique altista fechando acima dos 19,96 mirando resistências em 22,12 ou 23,66.</t>
  </si>
  <si>
    <t>ALLD3 está em tendência de baixa pela média de 200 dias, a parece ter completado movimento de repique de alta de curto prazo e pode estar retomando o movimento baixista. Abaixo dos 5,26 pode seguir em queda na direção dos suportes 4,84 ou 4,65. Teria sinal de repique altista fechando acima dos 5,45 mirando resistências em 5,82 ou 6,43.</t>
  </si>
  <si>
    <t>ALOS3 está em tendência de alta pelas médias de 21 e 200 dias e vai mantendo sinal de força altista. Acima dos 30,59 pode buscar projeções nos 32,48 ou 35,55. Teria sinal de realização na perda dos 29,7 mirando os 27,52 ou 26,57. O padrão de volume favorece a alta. O IFR sobrecomprado alerta realizações se perder 29,7.</t>
  </si>
  <si>
    <t>ALPA4 está em tendência de alta pelas médias de 21 e 200 dias e vai mantendo sinal de força altista. Acima dos 15,29 pode buscar projeções nos 17 ou 19,78. Teria sinal de realização na perda dos 14,66 mirando os 12,51 ou 11,65. O IFR sobrecomprado alerta realizações se perder 14,66.</t>
  </si>
  <si>
    <t>GOGL34 está em tendência de alta pelas médias de 21 e 200 dias e vai mantendo sinal de força altista. Acima dos 150,4 pode buscar projeções nos 155,27 ou 165,21. Teria sinal de realização na perda dos 148,05 mirando os 139,17 ou 134,19.</t>
  </si>
  <si>
    <t>ALUP11 está em tendência de alta pelas médias de 21 e 200 dias e vai mantendo sinal de força altista. Acima dos 34,12 pode buscar projeções nos 35,82 ou 38,58. Teria sinal de realização na perda dos 32,46 mirando os 31,36 ou 30,5.</t>
  </si>
  <si>
    <t>AMZO34 está em tendência de alta pelas médias de 21 e 200 dias e vai mantendo sinal de força altista. Acima dos 66,81 pode buscar projeções nos 69,08 ou 72,76. Teria sinal de realização na perda dos 65,26 mirando os 63,13 ou 61,99. O padrão de volume favorece a alta.</t>
  </si>
  <si>
    <t>ABEV3 está em tendência de alta pelas médias de 21 e 200 dias e vai mantendo sinal de força altista. Acima dos 15,95 pode buscar projeções nos 16,48 ou 17,35. Teria sinal de realização na perda dos 15,39 mirando os 15,08 ou 14,81. O padrão de volume favorece a alta.</t>
  </si>
  <si>
    <t>Ambipar</t>
  </si>
  <si>
    <t>AMBP3</t>
  </si>
  <si>
    <t>AMER3 está em tendência de alta pelas médias de 21 e 200 dias e vai mantendo sinal de força altista. Acima dos 5,68 pode buscar projeções nos 6,31 ou 7,33. Teria sinal de realização na perda dos 5,06 mirando os 4,66 ou 4,34. O padrão de volume favorece a alta.</t>
  </si>
  <si>
    <t>ANIM3 apesar de estar em tendência de baixa no longo prazo pela média de 200 dias, no curto prazo está com sinal de recuperação favorecendo repiques de alta. Acima dos 3,37 pode seguir repique altista na direção resistências nos 3,75 ou 4,37. Caso perca os 3,09 teria sinal de baixa projetando de 2,75 a 2,55. O padrão de volume favorece a alta. O IFR sobrecomprado alerta realizações se perder 3,09.</t>
  </si>
  <si>
    <t>AAPL34 está em tendência de alta pelas médias de 21 e 200 dias e vai mantendo sinal de força altista. Acima dos 87,41 pode buscar projeções nos 89,4 ou 95,82. Teria sinal de realização na perda dos 86,42 mirando os 79,01 ou 75,79.</t>
  </si>
  <si>
    <t>Applied Materials Inc</t>
  </si>
  <si>
    <t>A1MT34</t>
  </si>
  <si>
    <t>A1MT34 está em tendência de alta pelas médias de 21 e 200 dias e vai mantendo sinal de força altista. Acima dos 285,97 pode buscar projeções nos 331,13 ou 404,22. Teria sinal de realização na perda dos 280,32 mirando os 212,88 ou 190,29. O IFR sobrecomprado alerta realizações se perder 280,32.</t>
  </si>
  <si>
    <t>ARML3 está em tendência de alta pelas médias de 21 e 200 dias e vai mantendo sinal de força altista. Acima dos 4,75 pode buscar projeções nos 5,47 ou 6,64. Teria sinal de realização na perda dos 4,32 mirando os 3,58 ou 3,21.</t>
  </si>
  <si>
    <t>ASML34 está em tendência de alta pelas médias de 21 e 200 dias e vai mantendo sinal de força altista. Acima dos 178,08 pode buscar projeções nos 197,33 ou 228,49. Teria sinal de realização na perda dos 174,01 mirando os 146,92 ou 137,29. O IFR sobrecomprado alerta realizações se perder 174,01.</t>
  </si>
  <si>
    <t>ASAI3 está em tendência de alta pelas médias de 21 e 200 dias, mas começa a dar sinal de possível realização. Abaixo dos 10,85 poderia realizar na direção dos suportes 8,95 ou 8,15. Caso supere os 11,52 retomaria sinal de alta com projeções nos 13,1 ou 15,67. O IFR sobrecomprado alerta realizações se perder 10,85.</t>
  </si>
  <si>
    <t>AURA33 está em tendência de alta no longo prazo, teve uma correção no curto prazo, mas pode estar retomando sinal de altas. Acima dos 144,29 pode buscar 160,62 ou 177,07. Abaixo dos 134 retomaria sinal de realização mirando suportes em 125,77 ou 117,54.</t>
  </si>
  <si>
    <t>AURE3 está em tendência de alta pelas médias de 21 e 200 dias e vai mantendo sinal de força altista. Acima dos 13,91 pode buscar projeções nos 15,46 ou 17,98. Teria sinal de realização na perda dos 13,12 mirando os 11,39 ou 10,61. O padrão de volume favorece a alta. O IFR sobrecomprado alerta realizações se perder 13,12.</t>
  </si>
  <si>
    <t>Automob</t>
  </si>
  <si>
    <t>AMOB3</t>
  </si>
  <si>
    <t>AMOB3 está em clara tendência de baixa pelas médias de 21 e 200 dias e segue em movimento de baixa. Abaixo dos 11,61 pode buscar suportes 11,15 ou 10,7. Teria sinal de repique altista fechando acima dos 12,42 mirando resistências em 13,08 ou 13,98.</t>
  </si>
  <si>
    <t>AXIA3 está em tendência de alta pelas médias de 21 e 200 dias e vai mantendo sinal de força altista. Acima dos 57,27 pode buscar projeções nos 59,59 ou 63,35. Teria sinal de realização na perda dos 54,79 mirando os 53,51 ou 52,34. O padrão de volume favorece a alta.</t>
  </si>
  <si>
    <t>AXIA7 apesar de estar em tendência de baixa no longo prazo pela média de 200 dias, no curto prazo está com sinal de recuperação favorecendo repiques de alta. Acima dos 57,33 pode seguir repique altista na direção resistências nos 59,67 ou 63,46. Caso perca os 55,03 teria sinal de baixa projetando de 53,54 a 52,36.</t>
  </si>
  <si>
    <t>AZEV3 está em tendência de alta no longo prazo, teve uma correção no curto prazo, mas pode estar retomando sinal de altas. Acima dos 7,01 pode buscar 9,45 ou 11,47. Abaixo dos 6,18 retomaria sinal de realização mirando suportes em 5,16 ou 4,15.</t>
  </si>
  <si>
    <t>AZUL3 apesar de estar em tendência de baixa no longo prazo pela média de 200 dias, no curto prazo está com sinal de recuperação favorecendo repiques de alta. Acima dos 18,85 pode seguir repique altista na direção resistências nos 20,29 ou 23,23. Caso perca os 17,91 teria sinal de baixa projetando de 15,52 a 14,04. O padrão de volume favorece a alta.</t>
  </si>
  <si>
    <t>AZZA3 apesar de estar em tendência de baixa no longo prazo pela média de 200 dias, no curto prazo está com sinal de recuperação favorecendo repiques de alta. Acima dos 19,57 pode seguir repique altista na direção resistências nos 22,82 ou 28,09. Caso perca os 18,65 teria sinal de baixa projetando de 14,3 a 12,67. O padrão de volume favorece a alta. O IFR sobrecomprado alerta realizações se perder 18,65.</t>
  </si>
  <si>
    <t>B3SA3 está em tendência de alta pelas médias de 21 e 200 dias e vai mantendo sinal de força altista. Acima dos 19,04 pode buscar projeções nos 20,54 ou 22,98. Teria sinal de realização na perda dos 18,32 mirando os 16,6 ou 15,84. O IFR sobrecomprado alerta realizações se perder 18,32.</t>
  </si>
  <si>
    <t>BMGB4 está em tendência de alta pelas médias de 21 e 200 dias e vai mantendo sinal de força altista. Acima dos 6,63 pode buscar projeções nos 7,21 ou 8,16. Teria sinal de realização na perda dos 6,47 mirando os 5,68 ou 5,38. O padrão de volume favorece a alta. O IFR sobrecomprado alerta realizações se perder 6,47.</t>
  </si>
  <si>
    <t>BOAC34 está em tendência de baixa pelas médias de 21 e 200 dias, mas começa a dar sinais de repiques de alta. Acima dos 70,92 teria sinal de repique altista mirando resistências nos 81,44 ou 89,22. Já uma perda dos 68,85 traria de volta o sinal de baixa projetando de 64,95 a 61,06. O IFR sobrevendido alerta para recuperações se superar 70,92</t>
  </si>
  <si>
    <t>BRSR6 está em tendência de alta pelas médias de 21 e 200 dias e vai mantendo sinal de força altista. Acima dos 15,99 pode buscar projeções nos 16,99 ou 18,61. Teria sinal de realização na perda dos 15,36 mirando os 14,37 ou 13,86.</t>
  </si>
  <si>
    <t>BBSE3 está em tendência de alta pelas médias de 21 e 200 dias e vai mantendo sinal de força altista. Acima dos 40,79 pode buscar projeções nos 42,79 ou 45,6. Teria sinal de realização na perda dos 39,51 mirando os 38,24 ou 36,83. O padrão de volume favorece a alta.</t>
  </si>
  <si>
    <t>BMOB3 está em tendência de alta pelas médias de 21 e 200 dias e vai mantendo sinal de força altista. Acima dos 28,68 pode buscar projeções nos 31,07 ou 34,95. Teria sinal de realização na perda dos 27,65 mirando os 24,8 ou 23,6.</t>
  </si>
  <si>
    <t>BERK34 está em tendência de alta pelas médias de 21 e 200 dias, mas começa a dar sinal de possível realização. Abaixo dos 130,48 poderia realizar na direção dos suportes 127,47 ou 125,14. Caso supere os 131,5 retomaria sinal de alta com projeções nos 135 ou 139,65.</t>
  </si>
  <si>
    <t>BLAU3 está em tendência de alta pelas médias de 21 e 200 dias e vai mantendo sinal de força altista. Acima dos 10,9 pode buscar projeções nos 12 ou 13,79. Teria sinal de realização na perda dos 10,67 mirando os 9,11 ou 8,55. O padrão de volume favorece a alta. O IFR sobrecomprado alerta realizações se perder 10,67.</t>
  </si>
  <si>
    <t>SOJA3 está em tendência de alta no longo prazo, teve uma correção no curto prazo, mas pode estar retomando sinal de altas. Acima dos 7,69 pode buscar 8,11 ou 8,54. Abaixo dos 7,4 retomaria sinal de realização mirando suportes em 7,18 ou 6,96.</t>
  </si>
  <si>
    <t>BRBI11 apesar de estar em tendência de baixa no longo prazo pela média de 200 dias, no curto prazo está com sinal de recuperação favorecendo repiques de alta. Acima dos 15,2 pode seguir repique altista na direção resistências nos 15,97 ou 17,23. Caso perca os 14,58 teria sinal de baixa projetando de 13,94 a 13,55. O padrão de volume favorece a alta.</t>
  </si>
  <si>
    <t>BBDC3 está em tendência de alta pelas médias de 21 e 200 dias e vai mantendo sinal de força altista. Acima dos 16,83 pode buscar projeções nos 17,69 ou 19,09. Teria sinal de realização na perda dos 16,01 mirando os 15,43 ou 14,99. O padrão de volume favorece a alta. O IFR sobrecomprado alerta realizações se perder 16,01.</t>
  </si>
  <si>
    <t>BBDC4 está em tendência de alta pelas médias de 21 e 200 dias e vai mantendo sinal de força altista. Acima dos 19,26 pode buscar projeções nos 20,36 ou 22,15. Teria sinal de realização na perda dos 18,19 mirando os 17,47 ou 16,91. O padrão de volume favorece a alta. O IFR sobrecomprado alerta realizações se perder 18,19.</t>
  </si>
  <si>
    <t>BRAP3</t>
  </si>
  <si>
    <t>BRAP3 está em tendência de baixa pelas médias de 21 e 200 dias, mas começa a dar sinais de repiques de alta. Acima dos 18,24 teria sinal de repique altista mirando resistências nos 19,64 ou 20,85. Já uma perda dos 17,68 traria de volta o sinal de baixa projetando de 17,07 a 16,46.</t>
  </si>
  <si>
    <t>BRAP4 está em tendência de baixa pelas médias de 21 e 200 dias, mas começa a dar sinais de repiques de alta. Acima dos 20,89 teria sinal de repique altista mirando resistências nos 23,23 ou 25,25. Já uma perda dos 19,95 traria de volta o sinal de baixa projetando de 18,93 a 17,92.</t>
  </si>
  <si>
    <t>SAUD3 está em tendência de alta no longo prazo, teve uma correção no curto prazo, mas pode estar retomando sinal de altas. Acima dos 14,17 pode buscar 15,67 ou 17,46. Abaixo dos 13,61 retomaria sinal de realização mirando suportes em 12,76 ou 11,86.</t>
  </si>
  <si>
    <t>BBAS3 está em tendência de alta pelas médias de 21 e 200 dias e vai mantendo sinal de força altista. Acima dos 23,78 pode buscar projeções nos 25,38 ou 27,98. Teria sinal de realização na perda dos 22,96 mirando os 21,18 ou 20,37. O padrão de volume favorece a alta. O IFR sobrecomprado alerta realizações se perder 22,96.</t>
  </si>
  <si>
    <t>AGRO3 está em tendência de baixa pelas médias de 21 e 200 dias, mas começa a dar sinais de repiques de alta. Acima dos 18,18 teria sinal de repique altista mirando resistências nos 19,71 ou 21,13. Já uma perda dos 17,41 traria de volta o sinal de baixa projetando de 16,69 a 15,98.</t>
  </si>
  <si>
    <t>BRKM5 está em clara tendência de baixa pelas médias de 21 e 200 dias e segue em movimento de baixa. Abaixo dos 3,65 pode buscar suportes 3,06 ou 2,48. Teria sinal de repique altista fechando acima dos 4,14 mirando resistências em 5,54 ou 6,7.</t>
  </si>
  <si>
    <t>BRAV3 está em tendência de alta pelas médias de 21 e 200 dias e vai mantendo sinal de força altista. Acima dos 19,04 pode buscar projeções nos 20,25 ou 22,21. Teria sinal de realização na perda dos 18,05 mirando os 17,08 ou 16,47.</t>
  </si>
  <si>
    <t>AVGO34 apesar de estar em tendência de baixa no longo prazo pela média de 200 dias, no curto prazo está com sinal de recuperação favorecendo repiques de alta. Acima dos 27,05 pode seguir repique altista na direção resistências nos 28,44 ou 30,7. Caso perca os 25,85 teria sinal de baixa projetando de 24,79 a 24,09.</t>
  </si>
  <si>
    <t>BPAC11 está em tendência de alta pelas médias de 21 e 200 dias e vai mantendo sinal de força altista. Acima dos 66,02 pode buscar projeções nos 70,89 ou 78,78. Teria sinal de realização na perda dos 63,15 mirando os 58,13 ou 55,69. O padrão de volume favorece a alta. O IFR sobrecomprado alerta realizações se perder 63,15.</t>
  </si>
  <si>
    <t>CXSE3 está em tendência de alta pelas médias de 21 e 200 dias e vai mantendo sinal de força altista. Acima dos 20,83 pode buscar projeções nos 21,71 ou 23,14. Teria sinal de realização na perda dos 19,84 mirando os 19,4 ou 18,95. O padrão de volume favorece a alta.</t>
  </si>
  <si>
    <t>CAML3 está em tendência de alta pelas médias de 21 e 200 dias e vai mantendo sinal de força altista. Acima dos 5,6 pode buscar projeções nos 6,09 ou 6,89. Teria sinal de realização na perda dos 5,35 mirando os 4,8 ou 4,55. O padrão de volume favorece a alta. O IFR sobrecomprado alerta realizações se perder 5,35.</t>
  </si>
  <si>
    <t>BHIA3 apesar de estar em tendência de baixa no longo prazo pela média de 200 dias, no curto prazo está com sinal de recuperação favorecendo repiques de alta. Acima dos 1,46 pode seguir repique altista na direção resistências nos 1,97 ou 2,8. Caso perca os 1,31 teria sinal de baixa projetando de 0,63 a 0,37. O padrão de volume favorece a alta. O IFR sobrecomprado alerta realizações se perder 1,31.</t>
  </si>
  <si>
    <t>Caterpillar Inc</t>
  </si>
  <si>
    <t>CATP34</t>
  </si>
  <si>
    <t>CATP34 está em tendência de alta pelas médias de 21 e 200 dias e vai mantendo sinal de força altista. Acima dos 280,55 pode buscar projeções nos 299,23 ou 329,46. Teria sinal de realização na perda dos 273,26 mirando os 250,32 ou 240,97.</t>
  </si>
  <si>
    <t>CBAV3 está em tendência de alta pelas médias de 21 e 200 dias e vai mantendo sinal de força altista. Acima dos 11,29 pode buscar projeções nos 11,39 ou 11,56. Teria sinal de realização na perda dos 11,21 mirando os 11,12 ou 11,06. O padrão de volume favorece a alta.</t>
  </si>
  <si>
    <t>CEAB3 apesar de estar em tendência de baixa no longo prazo pela média de 200 dias, no curto prazo está com sinal de recuperação favorecendo repiques de alta. Acima dos 10,41 pode seguir repique altista na direção resistências nos 11,54 ou 13,37. Caso perca os 9,78 teria sinal de baixa projetando de 8,58 a 8,01. O padrão de volume favorece a alta. O IFR sobrecomprado alerta realizações se perder 9,78.</t>
  </si>
  <si>
    <t>CMIG3 está em tendência de alta pelas médias de 21 e 200 dias e vai mantendo sinal de força altista. Acima dos 17,67 pode buscar projeções nos 18,5 ou 19,85. Teria sinal de realização na perda dos 16,32 mirando os 15,9 ou 15,48. O padrão de volume favorece a alta.</t>
  </si>
  <si>
    <t>CMIG4 está em tendência de alta pelas médias de 21 e 200 dias e vai mantendo sinal de força altista. Acima dos 11,43 pode buscar projeções nos 11,71 ou 12,31. Teria sinal de realização na perda dos 11,04 mirando os 10,73 ou 10,42. O padrão de volume favorece a alta.</t>
  </si>
  <si>
    <t>CTGP34 está em tendência de alta no longo prazo, teve uma correção no curto prazo, mas pode estar retomando sinal de altas. Acima dos 112,01 pode buscar 119,57 ou 127,04. Abaixo dos 110,48 retomaria sinal de realização mirando suportes em 107,48 ou 103,74.</t>
  </si>
  <si>
    <t>N2ET34 está em tendência de alta pelas médias de 21 e 200 dias, mas começa a dar sinal de possível realização. Abaixo dos 101,1 poderia realizar na direção dos suportes 77,33 ou 68,62. Caso supere os 105,5 retomaria sinal de alta com projeções nos 122,9 ou 151,07.</t>
  </si>
  <si>
    <t>COCA34 apesar de estar em tendência de alta no longo prazo pela média de 200 dias, no curto prazo está em realização. Abaixo dos 73,87 pode seguir em baixa no curto prazo mirando suportes em 72,76 ou 71,66. Teria sinal de retomada altista fechando acima dos 75,34 mirando resistências em 77,44 ou 79,64.</t>
  </si>
  <si>
    <t>COGN3 apesar de estar em tendência de baixa no longo prazo pela média de 200 dias, no curto prazo está com sinal de recuperação favorecendo repiques de alta. Acima dos 2,52 pode seguir repique altista na direção resistências nos 2,79 ou 3,23. Caso perca os 2,35 teria sinal de baixa projetando de 2,08 a 1,94. O padrão de volume favorece a alta.</t>
  </si>
  <si>
    <t>C2OI34 está em tendência de baixa pela média de 200 dias, a parece ter completado movimento de repique de alta de curto prazo e pode estar retomando o movimento baixista. Abaixo dos 37,8 pode seguir em queda na direção dos suportes 33,36 ou 30,52. Teria sinal de repique altista fechando acima dos 42,54 mirando resistências em 48,21 ou 57,39.</t>
  </si>
  <si>
    <t>CSMG3 apesar de estar em tendência de alta no longo prazo pela média de 200 dias, no curto prazo está em realização. Abaixo dos 54,25 pode seguir em baixa no curto prazo mirando suportes em 53,07 ou 51,89. Teria sinal de retomada altista fechando acima dos 58,06 mirando resistências em 60,41 ou 64,22.</t>
  </si>
  <si>
    <t>CPLE3 está em tendência de alta pelas médias de 21 e 200 dias e vai mantendo sinal de força altista. Acima dos 16,67 pode buscar projeções nos 17,38 ou 18,53. Teria sinal de realização na perda dos 16,02 mirando os 15,52 ou 15,16. O padrão de volume favorece a alta. O IFR sobrecomprado alerta realizações se perder 16,02.</t>
  </si>
  <si>
    <t>CSAN3 apesar de estar em tendência de baixa no longo prazo pela média de 200 dias, no curto prazo está com sinal de recuperação favorecendo repiques de alta. Acima dos 4,16 pode seguir repique altista na direção resistências nos 4,56 ou 5,22. Caso perca os 3,9 teria sinal de baixa projetando de 3,5 a 3,29. O padrão de volume favorece a alta. O IFR sobrecomprado alerta realizações se perder 3,9.</t>
  </si>
  <si>
    <t>CPFE3 está em tendência de alta pelas médias de 21 e 200 dias e vai mantendo sinal de força altista. Acima dos 48,28 pode buscar projeções nos 51,25 ou 56,06. Teria sinal de realização na perda dos 46,35 mirando os 43,47 ou 41,98. O padrão de volume favorece a alta. O IFR sobrecomprado alerta realizações se perder 46,35.</t>
  </si>
  <si>
    <t>C2RW34 está em tendência de alta pelas médias de 21 e 200 dias e vai mantendo sinal de força altista. Acima dos 64,97 pode buscar projeções nos 75,72 ou 93,13. Teria sinal de realização na perda dos 63,63 mirando os 47,56 ou 42,18. O padrão de volume favorece a alta. O IFR sobrecomprado alerta realizações se perder 63,63.</t>
  </si>
  <si>
    <t>CSED3 está em tendência de alta pelas médias de 21 e 200 dias e vai mantendo sinal de força altista. Acima dos 5,69 pode buscar projeções nos 6,2 ou 7,04. Teria sinal de realização na perda dos 5,26 mirando os 4,85 ou 4,59.</t>
  </si>
  <si>
    <t>CMIN3 está em tendência de baixa pelas médias de 21 e 200 dias, mas começa a dar sinais de repiques de alta. Acima dos 4,99 teria sinal de repique altista mirando resistências nos 7,07 ou 8,53. Já uma perda dos 4,7 traria de volta o sinal de baixa projetando de 3,96 a 3,23.</t>
  </si>
  <si>
    <t>CURY3 está em tendência de baixa pelas médias de 21 e 200 dias, mas começa a dar sinais de repiques de alta. Acima dos 28,24 teria sinal de repique altista mirando resistências nos 33,95 ou 38,47. Já uma perda dos 26,63 traria de volta o sinal de baixa projetando de 24,36 a 22,1.</t>
  </si>
  <si>
    <t>CVCB3 está em clara tendência de baixa pelas médias de 21 e 200 dias e segue em movimento de baixa. Abaixo dos 1,33 pode buscar suportes 1,14 ou 0,95. Teria sinal de repique altista fechando acima dos 1,46 mirando resistências em 1,94 ou 2,31.</t>
  </si>
  <si>
    <t>CYRE3 está em tendência de alta pelas médias de 21 e 200 dias e vai mantendo sinal de força altista. Acima dos 28,32 pode buscar projeções nos 30,58 ou 34,24. Teria sinal de realização na perda dos 27,09 mirando os 24,66 ou 23,52. O padrão de volume favorece a alta.</t>
  </si>
  <si>
    <t>CYRE4 apesar de estar em tendência de baixa no longo prazo pela média de 200 dias, no curto prazo está com sinal de recuperação favorecendo repiques de alta. Acima dos 26,5 pode seguir repique altista na direção resistências nos 28,49 ou 31,72. Caso perca os 25,55 teria sinal de baixa projetando de 23,27 a 22,27. O padrão de volume favorece a alta.</t>
  </si>
  <si>
    <t>DASA3 está em tendência de alta pelas médias de 21 e 200 dias e vai mantendo sinal de força altista. Acima dos 4,13 pode buscar projeções nos 5,1 ou 6,68. Teria sinal de realização na perda dos 3,82 mirando os 2,55 ou 2,06. O padrão de volume favorece a alta. O IFR sobrecomprado alerta realizações se perder 3,82.</t>
  </si>
  <si>
    <t>D1EL34 está em tendência de alta pelas médias de 21 e 200 dias e vai mantendo sinal de força altista. Acima dos 122,66 pode buscar projeções nos 134,08 ou 152,56. Teria sinal de realização na perda dos 115,01 mirando os 104,18 ou 98,46.</t>
  </si>
  <si>
    <t>DESK3 está em tendência de alta pelas médias de 21 e 200 dias, mas começa a dar sinal de possível realização. Abaixo dos 19,01 poderia realizar na direção dos suportes 18,67 ou 18,34. Caso supere os 19,73 retomaria sinal de alta com projeções nos 20,38 ou 21,44.</t>
  </si>
  <si>
    <t>DXCO3 está em tendência de alta pelas médias de 21 e 200 dias e vai mantendo sinal de força altista. Acima dos 6,17 pode buscar projeções nos 6,66 ou 7,46. Teria sinal de realização na perda dos 5,94 mirando os 5,37 ou 5,12. O padrão de volume favorece a alta. O IFR sobrecomprado alerta realizações se perder 5,94.</t>
  </si>
  <si>
    <t>PNVL3 está em tendência de alta pelas médias de 21 e 200 dias e vai mantendo sinal de força altista. Acima dos 13,45 pode buscar projeções nos 14,45 ou 16,07. Teria sinal de realização na perda dos 12,68 mirando os 11,83 ou 11,32. O padrão de volume favorece a alta.</t>
  </si>
  <si>
    <t>DIRR3 apesar de estar em tendência de baixa no longo prazo pela média de 200 dias, no curto prazo está com sinal de recuperação favorecendo repiques de alta. Acima dos 10,51 pode seguir repique altista na direção resistências nos 11,74 ou 13,08. Caso perca os 9,96 teria sinal de baixa projetando de 9,56 a 8,88. O padrão de volume favorece a alta.</t>
  </si>
  <si>
    <t>ECOR3 está em tendência de alta pelas médias de 21 e 200 dias e vai mantendo sinal de força altista. Acima dos 9,91 pode buscar projeções nos 11,39 ou 13,8. Teria sinal de realização na perda dos 9,13 mirando os 7,5 ou 6,75. O padrão de volume favorece a alta. O IFR sobrecomprado alerta realizações se perder 9,13.</t>
  </si>
  <si>
    <t>LILY34 está em tendência de alta pelas médias de 21 e 200 dias e vai mantendo sinal de força altista. Acima dos 202,73 pode buscar projeções nos 209,26 ou 221,69. Teria sinal de realização na perda dos 198,22 mirando os 189,14 ou 182,92.</t>
  </si>
  <si>
    <t>EMBJ3 está em tendência de alta pelas médias de 21 e 200 dias e vai mantendo sinal de força altista. Acima dos 102,25 pode buscar projeções nos 108,16 ou 117,73. Teria sinal de realização na perda dos 92,68 mirando os 89,72 ou 86,76. O padrão de volume favorece a alta.</t>
  </si>
  <si>
    <t>ENGI11 está em tendência de alta pelas médias de 21 e 200 dias e vai mantendo sinal de força altista. Acima dos 55,77 pode buscar projeções nos 59,42 ou 65,33. Teria sinal de realização na perda dos 53,39 mirando os 49,86 ou 48,03. O padrão de volume favorece a alta. O IFR sobrecomprado alerta realizações se perder 53,39.</t>
  </si>
  <si>
    <t>ENEV3 está em tendência de alta pelas médias de 21 e 200 dias e vai mantendo sinal de força altista. Acima dos 28,89 pode buscar projeções nos 30,51 ou 33,14. Teria sinal de realização na perda dos 27,86 mirando os 26,26 ou 25,44. O padrão de volume favorece a alta.</t>
  </si>
  <si>
    <t>EGIE3 apesar de estar em tendência de baixa no longo prazo pela média de 200 dias, no curto prazo está com sinal de recuperação favorecendo repiques de alta. Acima dos 31,18 pode seguir repique altista na direção resistências nos 32,68 ou 35,12. Caso perca os 29,52 teria sinal de baixa projetando de 28,74 a 27,98. O padrão de volume favorece a alta.</t>
  </si>
  <si>
    <t>EQTL3 está em tendência de alta pelas médias de 21 e 200 dias e vai mantendo sinal de força altista. Acima dos 42,09 pode buscar projeções nos 44,41 ou 48,18. Teria sinal de realização na perda dos 40,77 mirando os 38,32 ou 37,15. O padrão de volume favorece a alta. O IFR sobrecomprado alerta realizações se perder 40,77.</t>
  </si>
  <si>
    <t>EUCA4 está em tendência de alta pelas médias de 21 e 200 dias e vai mantendo sinal de força altista. Acima dos 22,83 pode buscar projeções nos 24,3 ou 26,68. Teria sinal de realização na perda dos 21,8 mirando os 20,45 ou 19,71. O padrão de volume favorece a alta.</t>
  </si>
  <si>
    <t>EVEN3 apesar de estar em tendência de baixa no longo prazo pela média de 200 dias, no curto prazo está com sinal de recuperação favorecendo repiques de alta. Acima dos 4,99 pode seguir repique altista na direção resistências nos 5,63 ou 6,68. Caso perca os 4,47 teria sinal de baixa projetando de 3,94 a 3,61.</t>
  </si>
  <si>
    <t>EZTC3 está em tendência de alta pelas médias de 21 e 200 dias e vai mantendo sinal de força altista. Acima dos 14,64 pode buscar projeções nos 15,95 ou 18,07. Teria sinal de realização na perda dos 13,96 mirando os 12,52 ou 11,86. O padrão de volume favorece a alta. O IFR sobrecomprado alerta realizações se perder 13,96.</t>
  </si>
  <si>
    <t>FESA4 apesar de estar em tendência de baixa no longo prazo pela média de 200 dias, no curto prazo está com sinal de recuperação favorecendo repiques de alta. Acima dos 5,91 pode seguir repique altista na direção resistências nos 6,31 ou 6,96. Caso perca os 5,26 teria sinal de baixa projetando de 5,05 a 4,85. O padrão de volume favorece a alta.</t>
  </si>
  <si>
    <t>FLRY3 está em tendência de alta pelas médias de 21 e 200 dias, mas começa a dar sinal de possível realização. Abaixo dos 23,19 poderia realizar na direção dos suportes 19,82 ou 18,54. Caso supere os 23,95 retomaria sinal de alta com projeções nos 26,5 ou 30,63. O IFR sobrecomprado alerta realizações se perder 23,19.</t>
  </si>
  <si>
    <t>F1TN34 está em tendência de alta pelas médias de 21 e 200 dias e vai mantendo sinal de força altista. Acima dos 79,82 pode buscar projeções nos 89,08 ou 104,07. Teria sinal de realização na perda dos 77,85 mirando os 64,83 ou 60,19. O padrão de volume favorece a alta.</t>
  </si>
  <si>
    <t>FRAS3 está em tendência de alta pelas médias de 21 e 200 dias e vai mantendo sinal de força altista. Acima dos 23,88 pode buscar projeções nos 24,94 ou 26,66. Teria sinal de realização na perda dos 22,16 mirando os 21,62 ou 21,09. O padrão de volume favorece a alta.</t>
  </si>
  <si>
    <t>FCXO34 está em tendência de alta pelas médias de 21 e 200 dias e vai mantendo sinal de força altista. Acima dos 127,24 pode buscar projeções nos 133,36 ou 144,58. Teria sinal de realização na perda dos 123,48 mirando os 115,19 ou 109,57.</t>
  </si>
  <si>
    <t>Gafisa</t>
  </si>
  <si>
    <t>GFSA3</t>
  </si>
  <si>
    <t>GFSA3 apesar de estar em tendência de baixa no longo prazo pela média de 200 dias, no curto prazo está com sinal de recuperação favorecendo repiques de alta. Acima dos 0,29 pode seguir repique altista na direção resistências nos 0,34 ou 0,42. Caso perca os 0,23 teria sinal de baixa projetando de 0,2 a 0,15. O padrão de volume favorece a alta.</t>
  </si>
  <si>
    <t>Gen Digital Inc</t>
  </si>
  <si>
    <t>S1YM34</t>
  </si>
  <si>
    <t>S1YM34 está em tendência de baixa pelas médias de 21 e 200 dias, mas começa a dar sinais de repiques de alta. Acima dos 115,67 teria sinal de repique altista mirando resistências nos 162,68 ou 196,33. Já uma perda dos 115,67 traria de volta o sinal de baixa projetando de 108,23 a 91,4. O IFR sobrevendido alerta para recuperações se superar 115,67</t>
  </si>
  <si>
    <t>GGBR4 está em tendência de alta pelas médias de 21 e 200 dias e vai mantendo sinal de força altista. Acima dos 26,28 pode buscar projeções nos 27,66 ou 29,9. Teria sinal de realização na perda dos 25,22 mirando os 24,04 ou 23,34. O padrão de volume favorece a alta.</t>
  </si>
  <si>
    <t>GOAU4 está em tendência de alta pelas médias de 21 e 200 dias e vai mantendo sinal de força altista. Acima dos 11,78 pode buscar projeções nos 12,42 ou 13,46. Teria sinal de realização na perda dos 11,32 mirando os 10,74 ou 10,41.</t>
  </si>
  <si>
    <t>GGPS3 está em tendência de baixa pelas médias de 21 e 200 dias, mas começa a dar sinais de repiques de alta. Acima dos 12,97 teria sinal de repique altista mirando resistências nos 13,43 ou 14,29. Já uma perda dos 12,03 traria de volta o sinal de baixa projetando de 11,59 a 11,16.</t>
  </si>
  <si>
    <t>GRND3 apesar de estar em tendência de baixa no longo prazo pela média de 200 dias, no curto prazo está com sinal de recuperação favorecendo repiques de alta. Acima dos 4,03 pode seguir repique altista na direção resistências nos 4,28 ou 4,69. Caso perca os 3,88 teria sinal de baixa projetando de 3,62 a 3,49. O padrão de volume favorece a alta. O IFR sobrecomprado alerta realizações se perder 3,88.</t>
  </si>
  <si>
    <t>GMAT3 está em tendência de alta pelas médias de 21 e 200 dias, mas começa a dar sinal de possível realização. Abaixo dos 4,86 poderia realizar na direção dos suportes 4,65 ou 4,5. Caso supere os 5,13 retomaria sinal de alta com projeções nos 5,42 ou 5,9.</t>
  </si>
  <si>
    <t>SBFG3 está em tendência de baixa pelas médias de 21 e 200 dias, mas começa a dar sinais de repiques de alta. Acima dos 8,32 teria sinal de repique altista mirando resistências nos 9,25 ou 10,33. Já uma perda dos 7,96 traria de volta o sinal de baixa projetando de 7,5 a 6,95.</t>
  </si>
  <si>
    <t>HBRE3 está em tendência de baixa pelas médias de 21 e 200 dias, mas começa a dar sinais de repiques de alta. Acima dos 2,66 teria sinal de repique altista mirando resistências nos 2,85 ou 3,07. Já uma perda dos 2,48 traria de volta o sinal de baixa projetando de 2,36 a 2,25.</t>
  </si>
  <si>
    <t>HBOR3 está em clara tendência de baixa pelas médias de 21 e 200 dias e segue em movimento de baixa. Abaixo dos 2,02 pode buscar suportes 1,91 ou 1,8. Teria sinal de repique altista fechando acima dos 2,17 mirando resistências em 2,36 ou 2,57.</t>
  </si>
  <si>
    <t>HBSA3 apesar de estar em tendência de baixa no longo prazo pela média de 200 dias, no curto prazo está com sinal de recuperação favorecendo repiques de alta. Acima dos 3,48 pode seguir repique altista na direção resistências nos 3,62 ou 3,85. Caso perca os 3,36 teria sinal de baixa projetando de 3,25 a 3,17. O padrão de volume favorece a alta.</t>
  </si>
  <si>
    <t>HYPE3 está em tendência de alta pelas médias de 21 e 200 dias e vai mantendo sinal de força altista. Acima dos 25,34 pode buscar projeções nos 27,55 ou 31,13. Teria sinal de realização na perda dos 24,72 mirando os 21,76 ou 20,65. O IFR sobrecomprado alerta realizações se perder 24,72.</t>
  </si>
  <si>
    <t>IGTI11 está em tendência de alta pelas médias de 21 e 200 dias e vai mantendo sinal de força altista. Acima dos 28,47 pode buscar projeções nos 30,42 ou 33,59. Teria sinal de realização na perda dos 26,85 mirando os 25,3 ou 24,32. O padrão de volume favorece a alta. O IFR sobrecomprado alerta realizações se perder 26,85.</t>
  </si>
  <si>
    <t>ITLC34 está em tendência de alta pelas médias de 21 e 200 dias, mas começa a dar sinal de possível realização. Abaixo dos 103,8 poderia realizar na direção dos suportes 78,55 ou 68,49. Caso supere os 111,1 retomaria sinal de alta com projeções nos 131,21 ou 163,76.</t>
  </si>
  <si>
    <t>INTB3 está em tendência de alta pelas médias de 21 e 200 dias e vai mantendo sinal de força altista. Acima dos 16,05 pode buscar projeções nos 17,46 ou 19,75. Teria sinal de realização na perda dos 14,93 mirando os 13,76 ou 13,05. O padrão de volume favorece a alta. O IFR sobrecomprado alerta realizações se perder 14,93.</t>
  </si>
  <si>
    <t>INBR32 apesar de estar em tendência de baixa no longo prazo pela média de 200 dias, no curto prazo está com sinal de recuperação favorecendo repiques de alta. Acima dos 29,63 pode seguir repique altista na direção resistências nos 31,94 ou 35,68. Caso perca os 27,22 teria sinal de baixa projetando de 25,89 a 24,73. O padrão de volume favorece a alta.</t>
  </si>
  <si>
    <t>MYPK3 está em tendência de baixa pelas médias de 21 e 200 dias, mas começa a dar sinais de repiques de alta. Acima dos 9,46 teria sinal de repique altista mirando resistências nos 10,04 ou 10,73. Já uma perda dos 8,92 traria de volta o sinal de baixa projetando de 8,57 a 8,22.</t>
  </si>
  <si>
    <t>RANI3 apesar de estar em tendência de baixa no longo prazo pela média de 200 dias, no curto prazo está com sinal de recuperação favorecendo repiques de alta. Acima dos 8,09 pode seguir repique altista na direção resistências nos 8,38 ou 8,85. Caso perca os 7,62 teria sinal de baixa projetando de 7,47 a 7,32. O padrão de volume favorece a alta.</t>
  </si>
  <si>
    <t>IRBR3 está em tendência de alta pelas médias de 21 e 200 dias e vai mantendo sinal de força altista. Acima dos 65,05 pode buscar projeções nos 69,1 ou 75,66. Teria sinal de realização na perda dos 61,66 mirando os 58,49 ou 56,46. O padrão de volume favorece a alta.</t>
  </si>
  <si>
    <t>ISAE4 está em tendência de alta pelas médias de 21 e 200 dias e vai mantendo sinal de força altista. Acima dos 28,39 pode buscar projeções nos 29,55 ou 31,43. Teria sinal de realização na perda dos 27,55 mirando os 26,51 ou 25,92. O padrão de volume favorece a alta. O IFR sobrecomprado alerta realizações se perder 27,55.</t>
  </si>
  <si>
    <t>ITSA3 está em tendência de alta pelas médias de 21 e 200 dias e vai mantendo sinal de força altista. Acima dos 14,88 pode buscar projeções nos 15,49 ou 16,49. Teria sinal de realização na perda dos 14,42 mirando os 13,88 ou 13,57. O padrão de volume favorece a alta.</t>
  </si>
  <si>
    <t>ITSA4 está em tendência de alta pelas médias de 21 e 200 dias e vai mantendo sinal de força altista. Acima dos 14,77 pode buscar projeções nos 15,48 ou 16,63. Teria sinal de realização na perda dos 14,18 mirando os 13,62 ou 13,26. O padrão de volume favorece a alta.</t>
  </si>
  <si>
    <t>ITUB3 está em tendência de alta pelas médias de 21 e 200 dias e vai mantendo sinal de força altista. Acima dos 49,38 pode buscar projeções nos 51,98 ou 56,19. Teria sinal de realização na perda dos 47,44 mirando os 45,17 ou 43,86. O padrão de volume favorece a alta. O IFR sobrecomprado alerta realizações se perder 47,44.</t>
  </si>
  <si>
    <t>ITUB4 está em tendência de alta pelas médias de 21 e 200 dias e vai mantendo sinal de força altista. Acima dos 45,27 pode buscar projeções nos 47,79 ou 51,88. Teria sinal de realização na perda dos 43,1 mirando os 41,18 ou 39,91. O padrão de volume favorece a alta. O IFR sobrecomprado alerta realizações se perder 43,1.</t>
  </si>
  <si>
    <t>JALL3 apesar de estar em tendência de baixa no longo prazo pela média de 200 dias, no curto prazo está com sinal de recuperação favorecendo repiques de alta. Acima dos 2,71 pode seguir repique altista na direção resistências nos 3,01 ou 3,5. Caso perca os 2,44 teria sinal de baixa projetando de 2,22 a 2,06. O padrão de volume favorece a alta. O IFR sobrecomprado alerta realizações se perder 2,44.</t>
  </si>
  <si>
    <t>JBSS32 está em tendência de baixa pelas médias de 21 e 200 dias, mas começa a dar sinais de repiques de alta. Acima dos 61,15 teria sinal de repique altista mirando resistências nos 68,59 ou 76,71. Já uma perda dos 55,44 traria de volta o sinal de baixa projetando de 51,37 a 47,31.</t>
  </si>
  <si>
    <t>JHSF3 está em tendência de alta pelas médias de 21 e 200 dias e vai mantendo sinal de força altista. Acima dos 12,09 pode buscar projeções nos 12,74 ou 13,8. Teria sinal de realização na perda dos 11,56 mirando os 11,03 ou 10,7. O padrão de volume favorece a alta.</t>
  </si>
  <si>
    <t>JPMC34 está em tendência de alta no longo prazo, teve uma correção no curto prazo, mas pode estar retomando sinal de altas. Acima dos 176,97 pode buscar 185,78 ou 195,9. Abaixo dos 173,32 retomaria sinal de realização mirando suportes em 169,39 ou 164,32.</t>
  </si>
  <si>
    <t>JSLG3 está em tendência de alta pelas médias de 21 e 200 dias e vai mantendo sinal de força altista. Acima dos 8,39 pode buscar projeções nos 10,03 ou 12,69. Teria sinal de realização na perda dos 7,73 mirando os 5,73 ou 4,9. O padrão de volume favorece a alta. O IFR sobrecomprado alerta realizações se perder 7,73.</t>
  </si>
  <si>
    <t>KEPL3 apesar de estar em tendência de baixa no longo prazo pela média de 200 dias, no curto prazo está com sinal de recuperação favorecendo repiques de alta. Acima dos 6,85 pode seguir repique altista na direção resistências nos 7,19 ou 7,75. Caso perca os 6,53 teria sinal de baixa projetando de 6,29 a 6,11. O padrão de volume favorece a alta. O IFR sobrecomprado alerta realizações se perder 6,53.</t>
  </si>
  <si>
    <t>KLBN3 está em tendência de alta no longo prazo, teve uma correção no curto prazo, mas pode estar retomando sinal de altas. Acima dos 3,83 pode buscar 4,19 ou 4,5. Abaixo dos 3,68 retomaria sinal de realização mirando suportes em 3,52 ou 3,36.</t>
  </si>
  <si>
    <t>KLBN4 está em tendência de alta no longo prazo, teve uma correção no curto prazo, mas pode estar retomando sinal de altas. Acima dos 3,7 pode buscar 3,92 ou 4,16. Abaixo dos 3,53 retomaria sinal de realização mirando suportes em 3,4 ou 3,28.</t>
  </si>
  <si>
    <t>KLBN11 está em tendência de alta no longo prazo, teve uma correção no curto prazo, mas pode estar retomando sinal de altas. Acima dos 18,65 pode buscar 19,81 ou 21,02. Abaixo dos 17,84 retomaria sinal de realização mirando suportes em 17,23 ou 16,62.</t>
  </si>
  <si>
    <t>LAVV3 apesar de estar em tendência de baixa no longo prazo pela média de 200 dias, no curto prazo está com sinal de recuperação favorecendo repiques de alta. Acima dos 11,51 pode seguir repique altista na direção resistências nos 12,47 ou 14,03. Caso perca os 10,92 teria sinal de baixa projetando de 9,95 a 9,46. O padrão de volume favorece a alta.</t>
  </si>
  <si>
    <t>LIGT3 apesar de estar em tendência de baixa no longo prazo pela média de 200 dias, no curto prazo está com sinal de recuperação favorecendo repiques de alta. Acima dos 3,81 pode seguir repique altista na direção resistências nos 4,12 ou 4,63. Caso perca os 3,61 teria sinal de baixa projetando de 3,3 a 3,14. O padrão de volume favorece a alta.</t>
  </si>
  <si>
    <t>RENT3 apesar de estar em tendência de baixa no longo prazo pela média de 200 dias, no curto prazo está com sinal de recuperação favorecendo repiques de alta. Acima dos 41,93 pode seguir repique altista na direção resistências nos 46,8 ou 54,69. Caso perca os 40,3 teria sinal de baixa projetando de 34,04 a 31,6. O padrão de volume favorece a alta. O IFR sobrecomprado alerta realizações se perder 40,3.</t>
  </si>
  <si>
    <t>RENT4 apesar de estar em tendência de baixa no longo prazo pela média de 200 dias, no curto prazo está com sinal de recuperação favorecendo repiques de alta. Acima dos 41,08 pode seguir repique altista na direção resistências nos 45,83 ou 53,52. Caso perca os 39,42 teria sinal de baixa projetando de 33,39 a 31,01. O padrão de volume favorece a alta. O IFR sobrecomprado alerta realizações se perder 39,42.</t>
  </si>
  <si>
    <t>LOGG3 está em tendência de alta pelas médias de 21 e 200 dias e vai mantendo sinal de força altista. Acima dos 26,16 pode buscar projeções nos 28,04 ou 31,09. Teria sinal de realização na perda dos 24,73 mirando os 23,11 ou 22,16. O padrão de volume favorece a alta.</t>
  </si>
  <si>
    <t>LREN3 apesar de estar em tendência de baixa no longo prazo pela média de 200 dias, no curto prazo está com sinal de recuperação favorecendo repiques de alta. Acima dos 11,79 pode seguir repique altista na direção resistências nos 12,43 ou 13,48. Caso perca os 11,37 teria sinal de baixa projetando de 10,74 a 10,41. O padrão de volume favorece a alta.</t>
  </si>
  <si>
    <t>LWSA3 está em tendência de alta no longo prazo, teve uma correção no curto prazo, mas pode estar retomando sinal de altas. Acima dos 4,08 pode buscar 4,28 ou 4,55. Abaixo dos 3,83 retomaria sinal de realização mirando suportes em 3,69 ou 3,55.</t>
  </si>
  <si>
    <t>MDIA3 apesar de estar em tendência de baixa no longo prazo pela média de 200 dias, no curto prazo está com sinal de recuperação favorecendo repiques de alta. Acima dos 17,11 pode seguir repique altista na direção resistências nos 18,01 ou 19,23. Caso perca os 16,7 teria sinal de baixa projetando de 16,02 a 15,4. O padrão de volume favorece a alta.</t>
  </si>
  <si>
    <t>MGLU3 está em tendência de alta pelas médias de 21 e 200 dias e vai mantendo sinal de força altista. Acima dos 7,81 pode buscar projeções nos 9,29 ou 11,69. Teria sinal de realização na perda dos 7,33 mirando os 5,41 ou 4,66. O padrão de volume favorece a alta. O IFR sobrecomprado alerta realizações se perder 7,33.</t>
  </si>
  <si>
    <t>POMO3 está em tendência de baixa pelas médias de 21 e 200 dias, mas começa a dar sinais de repiques de alta. Acima dos 4,07 teria sinal de repique altista mirando resistências nos 4,37 ou 4,7. Já uma perda dos 3,95 traria de volta o sinal de baixa projetando de 3,83 a 3,66.</t>
  </si>
  <si>
    <t>POMO4 está em tendência de baixa pelas médias de 21 e 200 dias, mas começa a dar sinais de repiques de alta. Acima dos 4,35 teria sinal de repique altista mirando resistências nos 4,68 ou 5,08. Já uma perda dos 4,18 traria de volta o sinal de baixa projetando de 4,03 a 3,82.</t>
  </si>
  <si>
    <t>MBRF3 está em tendência de baixa pelas médias de 21 e 200 dias, mas começa a dar sinais de repiques de alta. Acima dos 17,34 teria sinal de repique altista mirando resistências nos 18,38 ou 19,69. Já uma perda dos 16,9 traria de volta o sinal de baixa projetando de 16,25 a 15,59.</t>
  </si>
  <si>
    <t>M2RV34 está em tendência de alta pelas médias de 21 e 200 dias e vai mantendo sinal de força altista. Acima dos 146,3 pode buscar projeções nos 170,2 ou 208,88. Teria sinal de realização na perda dos 140 mirando os 107,62 ou 95,66. O IFR sobrecomprado alerta realizações se perder 140.</t>
  </si>
  <si>
    <t>MATD3 apesar de estar em tendência de baixa no longo prazo pela média de 200 dias, no curto prazo está com sinal de recuperação favorecendo repiques de alta. Acima dos 5,24 pode seguir repique altista na direção resistências nos 5,46 ou 5,83. Caso perca os 4,87 teria sinal de baixa projetando de 4,75 a 4,64. O padrão de volume favorece a alta.</t>
  </si>
  <si>
    <t>CASH3 apesar de estar em tendência de alta no longo prazo pela média de 200 dias, no curto prazo está em realização. Abaixo dos 5,11 pode seguir em baixa no curto prazo mirando suportes em 4,84 ou 4,57. Teria sinal de retomada altista fechando acima dos 5,42 mirando resistências em 5,97 ou 6,5.</t>
  </si>
  <si>
    <t>MELK3 está em tendência de baixa pela média de 200 dias, a parece ter completado movimento de repique de alta de curto prazo e pode estar retomando o movimento baixista. Abaixo dos 3 pode seguir em queda na direção dos suportes 2,89 ou 2,82. Teria sinal de repique altista fechando acima dos 3,11 mirando resistências em 3,24 ou 3,46.</t>
  </si>
  <si>
    <t>MELI34 está em clara tendência de baixa pelas médias de 21 e 200 dias e segue em movimento de baixa. Abaixo dos 72,56 pode buscar suportes 68,6 ou 64,65. Teria sinal de repique altista fechando acima dos 74,37 mirando resistências em 85,35 ou 93,25. O IFR sobrevendido alerta para recuperações se superar 74,37</t>
  </si>
  <si>
    <t>Mercantil</t>
  </si>
  <si>
    <t>BMEB4</t>
  </si>
  <si>
    <t>BMEB4 apesar de estar em tendência de baixa no longo prazo pela média de 200 dias, no curto prazo está com sinal de recuperação favorecendo repiques de alta. Acima dos 61,3 pode seguir repique altista na direção resistências nos 63,45 ou 67,74. Caso perca os 58,71 teria sinal de baixa projetando de 56,5 a 54,35. O padrão de volume favorece a alta.</t>
  </si>
  <si>
    <t>M1TA34 está em tendência de alta pelas médias de 21 e 200 dias, mas começa a dar sinal de possível realização. Abaixo dos 135,21 poderia realizar na direção dos suportes 110,73 ou 100,25. Caso supere os 138,33 retomaria sinal de alta com projeções nos 144,64 ou 165,59.</t>
  </si>
  <si>
    <t>LEVE3 está em tendência de alta pelas médias de 21 e 200 dias e vai mantendo sinal de força altista. Acima dos 34,43 pode buscar projeções nos 35,82 ou 38,08. Teria sinal de realização na perda dos 33,9 mirando os 32,17 ou 31,47. O padrão de volume favorece a alta.</t>
  </si>
  <si>
    <t>MUTC34 está em tendência de alta pelas médias de 21 e 200 dias, mas começa a dar sinal de possível realização. Abaixo dos 931,48 poderia realizar na direção dos suportes 778 ou 718,86. Caso supere os 969,37 retomaria sinal de alta com projeções nos 1087,63 ou 1279.</t>
  </si>
  <si>
    <t>MSFT34 está em tendência de alta pelas médias de 21 e 200 dias e vai mantendo sinal de força altista. Acima dos 113,7 pode buscar projeções nos 119,86 ou 129,84. Teria sinal de realização na perda dos 111,64 mirando os 103,72 ou 100,63. O padrão de volume favorece a alta.</t>
  </si>
  <si>
    <t>MILS3 está em tendência de alta pelas médias de 21 e 200 dias e vai mantendo sinal de força altista. Acima dos 16,12 pode buscar projeções nos 16,37 ou 16,79. Teria sinal de realização na perda dos 15,98 mirando os 15,7 ou 15,57. O padrão de volume favorece a alta. O IFR sobrecomprado alerta realizações se perder 15,98.</t>
  </si>
  <si>
    <t>BEEF3 está em clara tendência de baixa pelas médias de 21 e 200 dias e segue em movimento de baixa. Abaixo dos 3,78 pode buscar suportes 3,64 ou 3,5. Teria sinal de repique altista fechando acima dos 3,95 mirando resistências em 4,22 ou 4,49.</t>
  </si>
  <si>
    <t>MTRE3 está em tendência de alta pelas médias de 21 e 200 dias e vai mantendo sinal de força altista. Acima dos 3,55 pode buscar projeções nos 3,72 ou 4,01. Teria sinal de realização na perda dos 3,45 mirando os 3,26 ou 3,17.</t>
  </si>
  <si>
    <t>M1RN34 está em tendência de alta pelas médias de 21 e 200 dias, mas começa a dar sinal de possível realização. Abaixo dos 47,98 poderia realizar na direção dos suportes 33,65 ou 27,24. Caso supere os 50,63 retomaria sinal de alta com projeções nos 54,38 ou 67,19.</t>
  </si>
  <si>
    <t>MOTV3 está em tendência de alta pelas médias de 21 e 200 dias e vai mantendo sinal de força altista. Acima dos 17,55 pode buscar projeções nos 18,78 ou 20,78. Teria sinal de realização na perda dos 16,93 mirando os 15,55 ou 14,93. O padrão de volume favorece a alta. O IFR sobrecomprado alerta realizações se perder 16,93.</t>
  </si>
  <si>
    <t>MDNE3 apesar de estar em tendência de baixa no longo prazo pela média de 200 dias, no curto prazo está com sinal de recuperação favorecendo repiques de alta. Acima dos 26,6 pode seguir repique altista na direção resistências nos 28,57 ou 31,77. Caso perca os 24,64 teria sinal de baixa projetando de 23,4 a 22,41. O padrão de volume favorece a alta.</t>
  </si>
  <si>
    <t>MOVI3 está em tendência de alta pelas médias de 21 e 200 dias e vai mantendo sinal de força altista. Acima dos 11,03 pode buscar projeções nos 13,2 ou 16,72. Teria sinal de realização na perda dos 10 mirando os 7,51 ou 6,42. O padrão de volume favorece a alta. O IFR sobrecomprado alerta realizações se perder 10.</t>
  </si>
  <si>
    <t>MRVE3 apesar de estar em tendência de baixa no longo prazo pela média de 200 dias, no curto prazo está com sinal de recuperação favorecendo repiques de alta. Acima dos 5,68 pode seguir repique altista na direção resistências nos 5,97 ou 6,52. Caso perca os 5,42 teria sinal de baixa projetando de 5,07 a 4,79. O padrão de volume favorece a alta.</t>
  </si>
  <si>
    <t>MLAS3 está em tendência de alta pelas médias de 21 e 200 dias e vai mantendo sinal de força altista. Acima dos 2,01 pode buscar projeções nos 2,13 ou 2,34. Teria sinal de realização na perda dos 1,93 mirando os 1,8 ou 1,73. O padrão de volume favorece a alta.</t>
  </si>
  <si>
    <t>MULT3 está em tendência de alta pelas médias de 21 e 200 dias e vai mantendo sinal de força altista. Acima dos 33,18 pode buscar projeções nos 35,86 ou 40,2. Teria sinal de realização na perda dos 32,06 mirando os 28,84 ou 27,49. O padrão de volume favorece a alta. O IFR sobrecomprado alerta realizações se perder 32,06.</t>
  </si>
  <si>
    <t>NATU3 está em tendência de baixa pelas médias de 21 e 200 dias, mas começa a dar sinais de repiques de alta. Acima dos 7,45 teria sinal de repique altista mirando resistências nos 9,2 ou 10,91. Já uma perda dos 6,86 traria de volta o sinal de baixa projetando de 6,42 a 5,56.</t>
  </si>
  <si>
    <t>NFLX34 está em clara tendência de baixa pelas médias de 21 e 200 dias e segue em movimento de baixa. Abaixo dos 6,98 pode buscar suportes 6,51 ou 6,04. Teria sinal de repique altista fechando acima dos 7,13 mirando resistências em 8,5 ou 9,43. O IFR sobrevendido alerta para recuperações se superar 7,13</t>
  </si>
  <si>
    <t>NIKE34 está em clara tendência de baixa pelas médias de 21 e 200 dias e segue em movimento de baixa. Abaixo dos 16,77 pode buscar suportes 15,74 ou 14,71. Teria sinal de repique altista fechando acima dos 17,71 mirando resistências em 20,09 ou 22,14. O IFR sobrevendido alerta para recuperações se superar 17,71</t>
  </si>
  <si>
    <t>ROXO34 está em tendência de baixa pelas médias de 21 e 200 dias, mas começa a dar sinais de repiques de alta. Acima dos 11,71 teria sinal de repique altista mirando resistências nos 13,34 ou 15,12. Já uma perda dos 11,24 traria de volta o sinal de baixa projetando de 10,45 a 9,55.</t>
  </si>
  <si>
    <t>NVDC34 está em tendência de alta pelas médias de 21 e 200 dias e vai mantendo sinal de força altista. Acima dos 25,88 pode buscar projeções nos 27,96 ou 31,34. Teria sinal de realização na perda dos 25,38 mirando os 22,5 ou 21,45. O IFR sobrecomprado alerta realizações se perder 25,38.</t>
  </si>
  <si>
    <t>OPCT3 está em tendência de baixa pelas médias de 21 e 200 dias, mas começa a dar sinais de repiques de alta. Acima dos 8,83 teria sinal de repique altista mirando resistências nos 11,69 ou 13,91. Já uma perda dos 8,09 traria de volta o sinal de baixa projetando de 6,97 a 5,86.</t>
  </si>
  <si>
    <t>O1KT34 está em tendência de alta pelas médias de 21 e 200 dias, mas começa a dar sinal de possível realização. Abaixo dos 55,31 poderia realizar na direção dos suportes 42,67 ou 38,47. Caso supere os 56,26 retomaria sinal de alta com projeções nos 64,65 ou 78,24. O IFR sobrecomprado alerta realizações se perder 55,31.</t>
  </si>
  <si>
    <t>ONCO3 está em clara tendência de baixa pelas médias de 21 e 200 dias e segue em movimento de baixa. Abaixo dos 0,99 pode buscar suportes 0,82 ou 0,66. Teria sinal de repique altista fechando acima dos 1,04 mirando resistências em 1,52 ou 1,84.</t>
  </si>
  <si>
    <t>ORCL34 está em tendência de baixa pelas médias de 21 e 200 dias, mas começa a dar sinais de repiques de alta. Acima dos 126 teria sinal de repique altista mirando resistências nos 144,45 ou 162,84. Já uma perda dos 121,99 traria de volta o sinal de baixa projetando de 114,69 a 105,49.</t>
  </si>
  <si>
    <t>OBTC3 está em tendência de alta pelas médias de 21 e 200 dias, mas começa a dar sinal de possível realização. Abaixo dos 7,8 poderia realizar na direção dos suportes 6,1 ou 5,37. Caso supere os 8,45 retomaria sinal de alta com projeções nos 9,9 ou 12,25.</t>
  </si>
  <si>
    <t>ORVR3 apesar de estar em tendência de baixa no longo prazo pela média de 200 dias, no curto prazo está com sinal de recuperação favorecendo repiques de alta. Acima dos 17,94 pode seguir repique altista na direção resistências nos 19,08 ou 20,94. Caso perca os 17,39 teria sinal de baixa projetando de 16,08 a 15,5. O padrão de volume favorece a alta.</t>
  </si>
  <si>
    <t>PCAR3 está em tendência de alta pelas médias de 21 e 200 dias, mas começa a dar sinal de possível realização. Abaixo dos 3,1 poderia realizar na direção dos suportes 2,67 ou 2,41. Caso supere os 3,3 retomaria sinal de alta com projeções nos 3,49 ou 3,99.</t>
  </si>
  <si>
    <t>PGMN3 está em tendência de baixa pelas médias de 21 e 200 dias, mas começa a dar sinais de repiques de alta. Acima dos 3,71 teria sinal de repique altista mirando resistências nos 4,05 ou 4,53. Já uma perda dos 3,27 traria de volta o sinal de baixa projetando de 3,02 a 2,78.</t>
  </si>
  <si>
    <t>P2LT34 está em tendência de alta pelas médias de 21 e 200 dias, mas começa a dar sinal de possível realização. Abaixo dos 327,27 poderia realizar na direção dos suportes 280,65 ou 262,92. Caso supere os 338 retomaria sinal de alta com projeções nos 373,44 ou 430,79.</t>
  </si>
  <si>
    <t>P2AN34 está em tendência de alta pelas médias de 21 e 200 dias e vai mantendo sinal de força altista. Acima dos 35,67 pode buscar projeções nos 40,61 ou 48,61. Teria sinal de realização na perda dos 34,8 mirando os 27,67 ou 25,19. O padrão de volume favorece a alta.</t>
  </si>
  <si>
    <t>PMAM3 está em tendência de baixa pelas médias de 21 e 200 dias, mas começa a dar sinais de repiques de alta. Acima dos 0,41 teria sinal de repique altista mirando resistências nos 1,1 ou 1,65. Já uma perda dos 0,35 traria de volta o sinal de baixa projetando de 0,21 a -0,06.</t>
  </si>
  <si>
    <t>PETR3 está em tendência de alta pelas médias de 21 e 200 dias e vai mantendo sinal de força altista. Acima dos 56,65 pode buscar projeções nos 59,79 ou 64,88. Teria sinal de realização na perda dos 54,32 mirando os 51,56 ou 49,98. O padrão de volume favorece a alta. O IFR sobrecomprado alerta realizações se perder 54,32.</t>
  </si>
  <si>
    <t>PETR4 está em tendência de alta pelas médias de 21 e 200 dias e vai mantendo sinal de força altista. Acima dos 51,35 pode buscar projeções nos 54,21 ou 58,84. Teria sinal de realização na perda dos 49,4 mirando os 46,72 ou 45,28. O padrão de volume favorece a alta. O IFR sobrecomprado alerta realizações se perder 49,4.</t>
  </si>
  <si>
    <t>RECV3 está em tendência de alta pelas médias de 21 e 200 dias e vai mantendo sinal de força altista. Acima dos 11,3 pode buscar projeções nos 11,8 ou 12,62. Teria sinal de realização na perda dos 10,86 mirando os 10,47 ou 10,05.</t>
  </si>
  <si>
    <t>PRIO3 está em tendência de alta pelas médias de 21 e 200 dias e vai mantendo sinal de força altista. Acima dos 63,29 pode buscar projeções nos 66,08 ou 70,4. Teria sinal de realização na perda dos 59,08 mirando os 56,91 ou 54,75.</t>
  </si>
  <si>
    <t>AUAU3 está em tendência de alta pelas médias de 21 e 200 dias, mas começa a dar sinal de possível realização. Abaixo dos 4,4 poderia realizar na direção dos suportes 3,79 ou 3,54. Caso supere os 4,58 retomaria sinal de alta com projeções nos 5,06 ou 5,85. O IFR sobrecomprado alerta realizações se perder 4,4.</t>
  </si>
  <si>
    <t>PINE4 apesar de estar em tendência de baixa no longo prazo pela média de 200 dias, no curto prazo está com sinal de recuperação favorecendo repiques de alta. Acima dos 12,82 pode seguir repique altista na direção resistências nos 13,98 ou 15,87. Caso perca os 12,04 teria sinal de baixa projetando de 10,93 a 10,34. O padrão de volume favorece a alta.</t>
  </si>
  <si>
    <t>PLPL3 apesar de estar em tendência de baixa no longo prazo pela média de 200 dias, no curto prazo está com sinal de recuperação favorecendo repiques de alta. Acima dos 7,15 pode seguir repique altista na direção resistências nos 7,48 ou 8,2. Caso perca os 6,78 teria sinal de baixa projetando de 6,31 a 5,94. O padrão de volume favorece a alta.</t>
  </si>
  <si>
    <t>PSSA3 está em tendência de alta pelas médias de 21 e 200 dias e vai mantendo sinal de força altista. Acima dos 49,51 pode buscar projeções nos 51,77 ou 54,97. Teria sinal de realização na perda dos 48,19 mirando os 46,58 ou 44,97. O padrão de volume favorece a alta.</t>
  </si>
  <si>
    <t>POSI3 apesar de estar em tendência de baixa no longo prazo pela média de 200 dias, no curto prazo está com sinal de recuperação favorecendo repiques de alta. Acima dos 3,83 pode seguir repique altista na direção resistências nos 4,13 ou 4,62. Caso perca os 3,65 teria sinal de baixa projetando de 3,34 a 3,18. O padrão de volume favorece a alta. O IFR sobrecomprado alerta realizações se perder 3,65.</t>
  </si>
  <si>
    <t>PRNR3 está em tendência de alta pelas médias de 21 e 200 dias e vai mantendo sinal de força altista. Acima dos 19,46 pode buscar projeções nos 20,69 ou 22,69. Teria sinal de realização na perda dos 18,69 mirando os 17,46 ou 16,84.</t>
  </si>
  <si>
    <t>QCOM34 está em tendência de alta pelas médias de 21 e 200 dias e vai mantendo sinal de força altista. Acima dos 82,3 pode buscar projeções nos 89 ou 99,96. Teria sinal de realização na perda dos 79,9 mirando os 71,26 ou 65,77.</t>
  </si>
  <si>
    <t>QUAL3 apesar de estar em tendência de baixa no longo prazo pela média de 200 dias, no curto prazo está com sinal de recuperação favorecendo repiques de alta. Acima dos 1,74 pode seguir repique altista na direção resistências nos 1,91 ou 2,2. Caso perca os 1,62 teria sinal de baixa projetando de 1,45 a 1,36.</t>
  </si>
  <si>
    <t>LJQQ3 apesar de estar em tendência de baixa no longo prazo pela média de 200 dias, no curto prazo está com sinal de recuperação favorecendo repiques de alta. Acima dos 1,58 pode seguir repique altista na direção resistências nos 1,8 ou 2,17. Caso perca os 1,47 teria sinal de baixa projetando de 1,21 a 1,09. O padrão de volume favorece a alta. O IFR sobrecomprado alerta realizações se perder 1,47.</t>
  </si>
  <si>
    <t>RADL3 apesar de estar em tendência de baixa no longo prazo pela média de 200 dias, no curto prazo está com sinal de recuperação favorecendo repiques de alta. Acima dos 19,63 pode seguir repique altista na direção resistências nos 20,72 ou 22,67. Caso perca os 18,81 teria sinal de baixa projetando de 17,55 a 16,57. O padrão de volume favorece a alta.</t>
  </si>
  <si>
    <t>RAIZ4 apesar de estar em tendência de baixa no longo prazo pela média de 200 dias, no curto prazo está com sinal de recuperação favorecendo repiques de alta. Acima dos 0,37 pode seguir repique altista na direção resistências nos 0,44 ou 0,56. Caso perca os 0,32 teria sinal de baixa projetando de 0,25 a 0,21. O padrão de volume favorece a alta. O IFR sobrecomprado alerta realizações se perder 0,32.</t>
  </si>
  <si>
    <t>RAPT4 está em tendência de alta pelas médias de 21 e 200 dias e vai mantendo sinal de força altista. Acima dos 5,54 pode buscar projeções nos 6,09 ou 6,99. Teria sinal de realização na perda dos 5,19 mirando os 4,64 ou 4,36. O padrão de volume favorece a alta. O IFR sobrecomprado alerta realizações se perder 5,19.</t>
  </si>
  <si>
    <t>RDOR3 está em tendência de alta pelas médias de 21 e 200 dias e vai mantendo sinal de força altista. Acima dos 39,83 pode buscar projeções nos 42,11 ou 45,81. Teria sinal de realização na perda dos 38,37 mirando os 36,13 ou 34,98. O padrão de volume favorece a alta. O IFR sobrecomprado alerta realizações se perder 38,37.</t>
  </si>
  <si>
    <t>RIAA3 apesar de estar em tendência de baixa no longo prazo pela média de 200 dias, no curto prazo está com sinal de recuperação favorecendo repiques de alta. Acima dos 7,62 pode seguir repique altista na direção resistências nos 8,22 ou 9,2. Caso perca os 7,3 teria sinal de baixa projetando de 6,64 a 6,33. O padrão de volume favorece a alta.</t>
  </si>
  <si>
    <t>ROMI3 apesar de estar em tendência de baixa no longo prazo pela média de 200 dias, no curto prazo está com sinal de recuperação favorecendo repiques de alta. Acima dos 6,37 pode seguir repique altista na direção resistências nos 6,85 ou 7,64. Caso perca os 6,03 teria sinal de baixa projetando de 5,58 a 5,33. O padrão de volume favorece a alta. O IFR sobrecomprado alerta realizações se perder 6,03.</t>
  </si>
  <si>
    <t>RAIL3 está em tendência de alta pelas médias de 21 e 200 dias e vai mantendo sinal de força altista. Acima dos 16,94 pode buscar projeções nos 18,56 ou 21,19. Teria sinal de realização na perda dos 16,44 mirando os 14,31 ou 13,49. O padrão de volume favorece a alta. O IFR sobrecomprado alerta realizações se perder 16,44.</t>
  </si>
  <si>
    <t>SBSP3 apesar de estar em tendência de baixa no longo prazo pela média de 200 dias, no curto prazo está com sinal de recuperação favorecendo repiques de alta. Acima dos 28,28 pode seguir repique altista na direção resistências nos 29,82 ou 32,32. Caso perca os 27,35 teria sinal de baixa projetando de 25,78 a 25. O padrão de volume favorece a alta. O IFR sobrecomprado alerta realizações se perder 27,35.</t>
  </si>
  <si>
    <t>SAPR3 apesar de estar em tendência de baixa no longo prazo pela média de 200 dias, no curto prazo está com sinal de recuperação favorecendo repiques de alta. Acima dos 7,63 pode seguir repique altista na direção resistências nos 7,98 ou 8,59. Caso perca os 7,25 teria sinal de baixa projetando de 6,99 a 6,68. O padrão de volume favorece a alta.</t>
  </si>
  <si>
    <t>SAPR4 apesar de estar em tendência de baixa no longo prazo pela média de 200 dias, no curto prazo está com sinal de recuperação favorecendo repiques de alta. Acima dos 6,89 pode seguir repique altista na direção resistências nos 7,1 ou 7,54. Caso perca os 6,61 teria sinal de baixa projetando de 6,38 a 6,15. O padrão de volume favorece a alta.</t>
  </si>
  <si>
    <t>SAPR11 apesar de estar em tendência de baixa no longo prazo pela média de 200 dias, no curto prazo está com sinal de recuperação favorecendo repiques de alta. Acima dos 35,25 pode seguir repique altista na direção resistências nos 36,45 ou 38,95. Caso perca os 33,61 teria sinal de baixa projetando de 32,39 a 31,13. O padrão de volume favorece a alta.</t>
  </si>
  <si>
    <t>SANB3 está em tendência de baixa pelas médias de 21 e 200 dias, mas começa a dar sinais de repiques de alta. Acima dos 14,16 teria sinal de repique altista mirando resistências nos 15,41 ou 16,46. Já uma perda dos 13,71 traria de volta o sinal de baixa projetando de 13,18 a 12,65.</t>
  </si>
  <si>
    <t>SANB4 está em tendência de baixa pelas médias de 21 e 200 dias, mas começa a dar sinais de repiques de alta. Acima dos 14,05 teria sinal de repique altista mirando resistências nos 15,27 ou 16,29. Já uma perda dos 13,61 traria de volta o sinal de baixa projetando de 13,09 a 12,58.</t>
  </si>
  <si>
    <t>SANB11 está em tendência de baixa pelas médias de 21 e 200 dias, mas começa a dar sinais de repiques de alta. Acima dos 28,12 teria sinal de repique altista mirando resistências nos 30,75 ou 32,85. Já uma perda dos 27,34 traria de volta o sinal de baixa projetando de 26,28 a 25,23. O IFR sobrevendido alerta para recuperações se superar 28,12</t>
  </si>
  <si>
    <t>SMTO3 está em tendência de alta pelas médias de 21 e 200 dias e vai mantendo sinal de força altista. Acima dos 19,61 pode buscar projeções nos 21,22 ou 23,75. Teria sinal de realização na perda dos 18,32 mirando os 17,11 ou 15,84. O padrão de volume favorece a alta.</t>
  </si>
  <si>
    <t>SHUL4 apesar de estar em tendência de baixa no longo prazo pela média de 200 dias, no curto prazo está com sinal de recuperação favorecendo repiques de alta. Acima dos 4,7 pode seguir repique altista na direção resistências nos 5 ou 5,5. Caso perca os 4,49 teria sinal de baixa projetando de 4,2 a 4,04. O IFR sobrecomprado alerta realizações se perder 4,49.</t>
  </si>
  <si>
    <t>Seagate Technology Holdings Plc</t>
  </si>
  <si>
    <t>S1TX34</t>
  </si>
  <si>
    <t>S1TX34 apesar de estar em tendência de alta no longo prazo pela média de 200 dias, no curto prazo está em realização. Abaixo dos 75,46 pode seguir em baixa no curto prazo mirando suportes em 71 ou 65,25. Teria sinal de retomada altista fechando acima dos 80,9 mirando resistências em 89,59 ou 101,07.</t>
  </si>
  <si>
    <t>SEER3 está em tendência de alta pelas médias de 21 e 200 dias e vai mantendo sinal de força altista. Acima dos 14,87 pode buscar projeções nos 16,19 ou 18,33. Teria sinal de realização na perda dos 14,12 mirando os 12,73 ou 12,06. O padrão de volume favorece a alta.</t>
  </si>
  <si>
    <t>CSNA3 está em tendência de baixa pelas médias de 21 e 200 dias, mas começa a dar sinais de repiques de alta. Acima dos 6,21 teria sinal de repique altista mirando resistências nos 7,26 ou 8,5. Já uma perda dos 5,9 traria de volta o sinal de baixa projetando de 5,25 a 4,62.</t>
  </si>
  <si>
    <t>S2GM34 está em tendência de baixa pelas médias de 21 e 200 dias, mas começa a dar sinais de repiques de alta. Acima dos 15,8 teria sinal de repique altista mirando resistências nos 21,7 ou 26,7. Já uma perda dos 13,6 traria de volta o sinal de baixa projetando de 11,09 a 8,59.</t>
  </si>
  <si>
    <t>SIMH3 está em tendência de alta pelas médias de 21 e 200 dias e vai mantendo sinal de força altista. Acima dos 11,03 pode buscar projeções nos 13,35 ou 17,12. Teria sinal de realização na perda dos 10,17 mirando os 7,26 ou 6,09. O padrão de volume favorece a alta. O IFR sobrecomprado alerta realizações se perder 10,17.</t>
  </si>
  <si>
    <t>Sk Hynix Inc.</t>
  </si>
  <si>
    <t>SKHY34</t>
  </si>
  <si>
    <t>SKHY34 apesar de estar em tendência de baixa no longo prazo pela média de 200 dias, no curto prazo está com sinal de recuperação favorecendo repiques de alta. Acima dos 65,2 pode seguir repique altista na direção resistências nos 73,28 ou 86,36. Caso perca os 62,77 teria sinal de baixa projetando de 52,12 a 48,07.</t>
  </si>
  <si>
    <t>SLCE3 está em tendência de alta no longo prazo, teve uma correção no curto prazo, mas pode estar retomando sinal de altas. Acima dos 17,32 pode buscar 18,7 ou 20,17. Abaixo dos 16,31 retomaria sinal de realização mirando suportes em 15,57 ou 14,83.</t>
  </si>
  <si>
    <t>SMFT3 apesar de estar em tendência de baixa no longo prazo pela média de 200 dias, no curto prazo está com sinal de recuperação favorecendo repiques de alta. Acima dos 17,63 pode seguir repique altista na direção resistências nos 18,68 ou 19,99. Caso perca os 16,55 teria sinal de baixa projetando de 15,89 a 15,23. O padrão de volume favorece a alta.</t>
  </si>
  <si>
    <t>SPCX34 apesar de estar em tendência de baixa no longo prazo pela média de 200 dias, no curto prazo está com sinal de recuperação favorecendo repiques de alta. Acima dos 55,59 pode seguir repique altista na direção resistências nos 59,58 ou 66,04. Caso perca os 51,95 teria sinal de baixa projetando de 49,13 a 47,13. O padrão de volume favorece a alta. O IFR sobrecomprado alerta realizações se perder 51,95.</t>
  </si>
  <si>
    <t>STOC34 está em tendência de baixa pelas médias de 21 e 200 dias, mas começa a dar sinais de repiques de alta. Acima dos 50,33 teria sinal de repique altista mirando resistências nos 53 ou 56,78. Já uma perda dos 46,87 traria de volta o sinal de baixa projetando de 44,97 a 43,08.</t>
  </si>
  <si>
    <t>M2ST34 está em tendência de alta pelas médias de 21 e 200 dias, mas começa a dar sinal de possível realização. Abaixo dos 11,62 poderia realizar na direção dos suportes 9,1 ou 7,99. Caso supere os 12,69 retomaria sinal de alta com projeções nos 14,9 ou 18,49.</t>
  </si>
  <si>
    <t>SUZB3 está em tendência de baixa pelas médias de 21 e 200 dias, mas começa a dar sinais de repiques de alta. Acima dos 44,47 teria sinal de repique altista mirando resistências nos 48,69 ou 52,26. Já uma perda dos 42,9 traria de volta o sinal de baixa projetando de 41,11 a 39,32.</t>
  </si>
  <si>
    <t>SYNE3 está em tendência de baixa pelas médias de 21 e 200 dias, mas começa a dar sinais de repiques de alta. Acima dos 3,57 teria sinal de repique altista mirando resistências nos 3,95 ou 4,25. Já uma perda dos 3,45 traria de volta o sinal de baixa projetando de 3,29 a 3,14.</t>
  </si>
  <si>
    <t>TAEE3</t>
  </si>
  <si>
    <t>TAEE3 está em tendência de alta pelas médias de 21 e 200 dias e vai mantendo sinal de força altista. Acima dos 14,2 pode buscar projeções nos 14,87 ou 15,96. Teria sinal de realização na perda dos 13,75 mirando os 13,11 ou 12,77. O padrão de volume favorece a alta. O IFR sobrecomprado alerta realizações se perder 13,75.</t>
  </si>
  <si>
    <t>TAEE4 está em tendência de alta pelas médias de 21 e 200 dias e vai mantendo sinal de força altista. Acima dos 14,5 pode buscar projeções nos 15,17 ou 16,26. Teria sinal de realização na perda dos 14,06 mirando os 13,41 ou 13,07. O padrão de volume favorece a alta. O IFR sobrecomprado alerta realizações se perder 14,06.</t>
  </si>
  <si>
    <t>TAEE11 está em tendência de alta pelas médias de 21 e 200 dias e vai mantendo sinal de força altista. Acima dos 43,3 pode buscar projeções nos 45,48 ou 49,01. Teria sinal de realização na perda dos 41,83 mirando os 39,77 ou 38,67. O padrão de volume favorece a alta. O IFR sobrecomprado alerta realizações se perder 41,83.</t>
  </si>
  <si>
    <t>TSMC34 está em tendência de alta pelas médias de 21 e 200 dias e vai mantendo sinal de força altista. Acima dos 309,32 pode buscar projeções nos 336,4 ou 380,22. Teria sinal de realização na perda dos 301,9 mirando os 265,5 ou 251,95. O padrão de volume favorece a alta. O IFR sobrecomprado alerta realizações se perder 301,9.</t>
  </si>
  <si>
    <t>TASA4 está em tendência de alta pelas médias de 21 e 200 dias e vai mantendo sinal de força altista. Acima dos 8,62 pode buscar projeções nos 9,49 ou 11,97. Teria sinal de realização na perda dos 7,98 mirando os 5,47 ou 4,22. O padrão de volume favorece a alta.</t>
  </si>
  <si>
    <t>TGMA3 está em tendência de alta pelas médias de 21 e 200 dias e vai mantendo sinal de força altista. Acima dos 39,53 pode buscar projeções nos 43,19 ou 49,12. Teria sinal de realização na perda dos 38,54 mirando os 33,6 ou 31,76. O padrão de volume favorece a alta. O IFR sobrecomprado alerta realizações se perder 38,54.</t>
  </si>
  <si>
    <t>VIVT3 está em tendência de baixa pelas médias de 21 e 200 dias, mas começa a dar sinais de repiques de alta. Acima dos 30,35 teria sinal de repique altista mirando resistências nos 31,12 ou 32,26. Já uma perda dos 29,27 traria de volta o sinal de baixa projetando de 28,69 a 28,12.</t>
  </si>
  <si>
    <t>TEND3 está em tendência de baixa pelas médias de 21 e 200 dias, mas começa a dar sinais de repiques de alta. Acima dos 28,4 teria sinal de repique altista mirando resistências nos 35,63 ou 41,7. Já uma perda dos 27,38 traria de volta o sinal de baixa projetando de 25,8 a 22,76.</t>
  </si>
  <si>
    <t>TSLA34 apesar de estar em tendência de baixa no longo prazo pela média de 200 dias, no curto prazo está com sinal de recuperação favorecendo repiques de alta. Acima dos 62,8 pode seguir repique altista na direção resistências nos 66,96 ou 73,7. Caso perca os 58,27 teria sinal de baixa projetando de 56,06 a 53,97. O padrão de volume favorece a alta.</t>
  </si>
  <si>
    <t>GSGI34 está em tendência de baixa pelas médias de 21 e 200 dias, mas começa a dar sinais de repiques de alta. Acima dos 158,96 teria sinal de repique altista mirando resistências nos 178,43 ou 194,32. Já uma perda dos 156,83 traria de volta o sinal de baixa projetando de 152,71 a 144,76.</t>
  </si>
  <si>
    <t>TIMS3 está em tendência de baixa pelas médias de 21 e 200 dias, mas começa a dar sinais de repiques de alta. Acima dos 18,67 teria sinal de repique altista mirando resistências nos 19,54 ou 20,49. Já uma perda dos 18 traria de volta o sinal de baixa projetando de 17,52 a 17,04.</t>
  </si>
  <si>
    <t>TOTS3 está em tendência de alta pelas médias de 21 e 200 dias e vai mantendo sinal de força altista. Acima dos 36,18 pode buscar projeções nos 38,83 ou 43,12. Teria sinal de realização na perda dos 33,92 mirando os 31,89 ou 30,56. O padrão de volume favorece a alta.</t>
  </si>
  <si>
    <t>TFCO4 apesar de estar em tendência de baixa no longo prazo pela média de 200 dias, no curto prazo está com sinal de recuperação favorecendo repiques de alta. Acima dos 13,51 pode seguir repique altista na direção resistências nos 14,3 ou 15,59. Caso perca os 13,12 teria sinal de baixa projetando de 12,22 a 11,82. O padrão de volume favorece a alta.</t>
  </si>
  <si>
    <t>TRIS3 está em tendência de alta pelas médias de 21 e 200 dias e vai mantendo sinal de força altista. Acima dos 5,35 pode buscar projeções nos 5,72 ou 6,33. Teria sinal de realização na perda dos 5,05 mirando os 4,74 ou 4,55. O padrão de volume favorece a alta. O IFR sobrecomprado alerta realizações se perder 5,05.</t>
  </si>
  <si>
    <t>TUPY3 está em tendência de alta pelas médias de 21 e 200 dias, mas começa a dar sinal de possível realização. Abaixo dos 16,53 poderia realizar na direção dos suportes 15,22 ou 14,67. Caso supere os 16,98 retomaria sinal de alta com projeções nos 18,06 ou 19,82.</t>
  </si>
  <si>
    <t>U1BE34 está em tendência de baixa pelas médias de 21 e 200 dias, mas começa a dar sinais de repiques de alta. Acima dos 89,5 teria sinal de repique altista mirando resistências nos 98,57 ou 105,14. Já uma perda dos 87,93 traria de volta o sinal de baixa projetando de 84,64 a 81,35.</t>
  </si>
  <si>
    <t>UGPA3 está em tendência de alta pelas médias de 21 e 200 dias e vai mantendo sinal de força altista. Acima dos 38,8 pode buscar projeções nos 40,22 ou 42,75. Teria sinal de realização na perda dos 36,11 mirando os 34,84 ou 33,57. O padrão de volume favorece a alta.</t>
  </si>
  <si>
    <t>FIQE3 apesar de estar em tendência de baixa no longo prazo pela média de 200 dias, no curto prazo está com sinal de recuperação favorecendo repiques de alta. Acima dos 5,45 pode seguir repique altista na direção resistências nos 5,82 ou 6,43. Caso perca os 5,01 teria sinal de baixa projetando de 4,84 a 4,65. O padrão de volume favorece a alta.</t>
  </si>
  <si>
    <t>UNIP6 está em tendência de baixa pelas médias de 21 e 200 dias, mas começa a dar sinais de repiques de alta. Acima dos 57,07 teria sinal de repique altista mirando resistências nos 58,88 ou 60,82. Já uma perda dos 55,73 traria de volta o sinal de baixa projetando de 54,75 a 53,78.</t>
  </si>
  <si>
    <t>USIM3 apesar de estar em tendência de baixa no longo prazo pela média de 200 dias, no curto prazo está com sinal de recuperação favorecendo repiques de alta. Acima dos 7,02 pode seguir repique altista na direção resistências nos 7,32 ou 7,99. Caso perca os 6,59 teria sinal de baixa projetando de 6,22 a 5,88.</t>
  </si>
  <si>
    <t>USIM5 apesar de estar em tendência de baixa no longo prazo pela média de 200 dias, no curto prazo está com sinal de recuperação favorecendo repiques de alta. Acima dos 7,52 pode seguir repique altista na direção resistências nos 7,83 ou 8,54. Caso perca os 7,09 teria sinal de baixa projetando de 6,68 a 6,32. O padrão de volume favorece a alta.</t>
  </si>
  <si>
    <t>VALE3 está em tendência de baixa pelas médias de 21 e 200 dias, mas começa a dar sinais de repiques de alta. Acima dos 72,1 teria sinal de repique altista mirando resistências nos 81,09 ou 88,76. Já uma perda dos 68,67 traria de volta o sinal de baixa projetando de 64,83 a 60,99.</t>
  </si>
  <si>
    <t>VLID3 apesar de estar em tendência de baixa no longo prazo pela média de 200 dias, no curto prazo está com sinal de recuperação favorecendo repiques de alta. Acima dos 18,31 pode seguir repique altista na direção resistências nos 19,1 ou 20,38. Caso perca os 17,03 teria sinal de baixa projetando de 16,63 a 16,23. O padrão de volume favorece a alta.</t>
  </si>
  <si>
    <t>VAMO3 está em tendência de alta pelas médias de 21 e 200 dias e vai mantendo sinal de força altista. Acima dos 4,82 pode buscar projeções nos 5,86 ou 7,55. Teria sinal de realização na perda dos 4,48 mirando os 3,13 ou 2,6. O padrão de volume favorece a alta. O IFR sobrecomprado alerta realizações se perder 4,48.</t>
  </si>
  <si>
    <t>VBBR3 está em tendência de alta pelas médias de 21 e 200 dias e vai mantendo sinal de força altista. Acima dos 38,33 pode buscar projeções nos 40,48 ou 43,13. Teria sinal de realização na perda dos 36,19 mirando os 34,86 ou 33,53. O padrão de volume favorece a alta.</t>
  </si>
  <si>
    <t>VTRU3 está em tendência de alta pelas médias de 21 e 200 dias e vai mantendo sinal de força altista. Acima dos 15,8 pode buscar projeções nos 16,9 ou 18,68. Teria sinal de realização na perda dos 15,22 mirando os 14,02 ou 13,46. O padrão de volume favorece a alta. O IFR sobrecomprado alerta realizações se perder 15,22.</t>
  </si>
  <si>
    <t>VIVA3 apesar de estar em tendência de baixa no longo prazo pela média de 200 dias, no curto prazo está com sinal de recuperação favorecendo repiques de alta. Acima dos 25,12 pode seguir repique altista na direção resistências nos 27,53 ou 31,44. Caso perca os 23,86 teria sinal de baixa projetando de 21,21 a 20. O padrão de volume favorece a alta. O IFR sobrecomprado alerta realizações se perder 23,86.</t>
  </si>
  <si>
    <t>VULC3 apesar de estar em tendência de baixa no longo prazo pela média de 200 dias, no curto prazo está com sinal de recuperação favorecendo repiques de alta. Acima dos 14,12 pode seguir repique altista na direção resistências nos 14,98 ou 16,38. Caso perca os 13,62 teria sinal de baixa projetando de 12,72 a 12,28. O padrão de volume favorece a alta.</t>
  </si>
  <si>
    <t>WALM34 está em clara tendência de baixa pelas médias de 21 e 200 dias e segue em movimento de baixa. Abaixo dos 33,53 pode buscar suportes 32,76 ou 31,99. Teria sinal de repique altista fechando acima dos 34,4 mirando resistências em 36,01 ou 37,54.</t>
  </si>
  <si>
    <t>WEGE3 está em tendência de alta pelas médias de 21 e 200 dias e vai mantendo sinal de força altista. Acima dos 51,53 pode buscar projeções nos 52,88 ou 55,16. Teria sinal de realização na perda dos 49,18 mirando os 48,03 ou 46,89. O padrão de volume favorece a alta.</t>
  </si>
  <si>
    <t>W1DC34 apesar de estar em tendência de alta no longo prazo pela média de 200 dias, no curto prazo está em realização. Abaixo dos 2076,17 pode seguir em baixa no curto prazo mirando suportes em 1938,92 ou 1801,68. Teria sinal de retomada altista fechando acima dos 2299,74 mirando resistências em 2520,32 ou 2794,8.</t>
  </si>
  <si>
    <t>WIZC3 apesar de estar em tendência de baixa no longo prazo pela média de 200 dias, no curto prazo está com sinal de recuperação favorecendo repiques de alta. Acima dos 8,24 pode seguir repique altista na direção resistências nos 8,59 ou 9,16. Caso perca os 7,93 teria sinal de baixa projetando de 7,67 a 7,49. O padrão de volume favorece a alta.</t>
  </si>
  <si>
    <t>YDUQ3 está em tendência de alta pelas médias de 21 e 200 dias e vai mantendo sinal de força altista. Acima dos 11,64 pode buscar projeções nos 13,03 ou 15,28. Teria sinal de realização na perda dos 10,87 mirando os 9,39 ou 8,69.</t>
  </si>
  <si>
    <t>Z2SC34 está em tendência de alta pelas médias de 21 e 200 dias, mas começa a dar sinal de possível realização. Abaixo dos 34,37 poderia realizar na direção dos suportes 27,3 ou 23,68. Caso supere os 35,12 retomaria sinal de alta com projeções nos 39 ou 46,23.</t>
  </si>
  <si>
    <t>BDEF11 está em tendência de alta pelas médias de 21 e 200 dias e vai mantendo sinal de força altista. Acima dos 174,86 pode buscar projeções nos 182,18 ou 194,04. Teria sinal de realização na perda dos 171,1 mirando os 163 ou 159,33. O padrão de volume favorece a alta. O IFR sobrecomprado alerta realizações se perder 171,1.</t>
  </si>
  <si>
    <t>DOLA11 está em tendência de alta pelas médias de 21 e 200 dias e vai mantendo sinal de força altista. Acima dos 10,44 pode buscar projeções nos 10,66 ou 11,03. Teria sinal de realização na perda dos 10,29 mirando os 10,07 ou 9,95. O padrão de volume favorece a alta.</t>
  </si>
  <si>
    <t>BBOV11 está em tendência de alta pelas médias de 21 e 200 dias e vai mantendo sinal de força altista. Acima dos 101,28 pode buscar projeções nos 104,92 ou 110,81. Teria sinal de realização na perda dos 98,05 mirando os 95,39 ou 93,56. O padrão de volume favorece a alta. O IFR sobrecomprado alerta realizações se perder 98,05.</t>
  </si>
  <si>
    <t>SPBZ11 está em tendência de alta pelas médias de 21 e 200 dias, mas começa a dar sinal de possível realização. Abaixo dos 122,72 poderia realizar na direção dos suportes 120 ou 118,65. Caso supere os 124,36 retomaria sinal de alta com projeções nos 127,05 ou 131,41.</t>
  </si>
  <si>
    <t>AUVP11 está em tendência de alta pelas médias de 21 e 200 dias e vai mantendo sinal de força altista. Acima dos 137,14 pode buscar projeções nos 142,93 ou 152,3. Teria sinal de realização na perda dos 132,5 mirando os 127,77 ou 124,87. O padrão de volume favorece a alta. O IFR sobrecomprado alerta realizações se perder 132,5.</t>
  </si>
  <si>
    <t>Etf Brad Bov</t>
  </si>
  <si>
    <t>BOVB11</t>
  </si>
  <si>
    <t>BOVB11 está em tendência de alta pelas médias de 21 e 200 dias e vai mantendo sinal de força altista. Acima dos 197,07 pode buscar projeções nos 203,54 ou 214,02. Teria sinal de realização na perda dos 190,91 mirando os 186,59 ou 183,35. O padrão de volume favorece a alta. O IFR sobrecomprado alerta realizações se perder 190,91.</t>
  </si>
  <si>
    <t>COIN11 está em tendência de alta pelas médias de 21 e 200 dias, mas começa a dar sinal de possível realização. Abaixo dos 46,17 poderia realizar na direção dos suportes 41,25 ou 39,25. Caso supere os 47,71 retomaria sinal de alta com projeções nos 51,7 ou 58,16.</t>
  </si>
  <si>
    <t>Etf BV Spyi</t>
  </si>
  <si>
    <t>SPYI11</t>
  </si>
  <si>
    <t>SPYI11 está em tendência de alta pelas médias de 21 e 200 dias e vai mantendo sinal de força altista. Acima dos 110,59 pode buscar projeções nos 113,66 ou 118,63. Teria sinal de realização na perda dos 108,7 mirando os 105,62 ou 104,08.</t>
  </si>
  <si>
    <t>XBCI11 está em tendência de baixa pela média de 200 dias, a parece ter completado movimento de repique de alta de curto prazo e pode estar retomando o movimento baixista. Abaixo dos 103,37 pode seguir em queda na direção dos suportes 87,91 ou 81,51. Teria sinal de repique altista fechando acima dos 108,6 mirando resistências em 121,38 ou 142,07.</t>
  </si>
  <si>
    <t>QQQI11 está em tendência de alta pelas médias de 21 e 200 dias e vai mantendo sinal de força altista. Acima dos 100,5 pode buscar projeções nos 105,05 ou 112,42. Teria sinal de realização na perda dos 99,5 mirando os 93,13 ou 90,85. O IFR sobrecomprado alerta realizações se perder 99,5.</t>
  </si>
  <si>
    <t>Global X Copper Miners</t>
  </si>
  <si>
    <t>BCPX39</t>
  </si>
  <si>
    <t>BCPX39 está em tendência de alta no longo prazo, teve uma correção no curto prazo, mas pode estar retomando sinal de altas. Acima dos 45,05 pode buscar 49,13 ou 52,96. Abaixo dos 42,93 retomaria sinal de realização mirando suportes em 41,01 ou 39,09.</t>
  </si>
  <si>
    <t>BITH11 está em tendência de alta pelas médias de 21 e 200 dias, mas começa a dar sinal de possível realização. Abaixo dos 98,4 poderia realizar na direção dos suportes 86,67 ou 81,79. Caso supere os 102,46 retomaria sinal de alta com projeções nos 112,21 ou 128.</t>
  </si>
  <si>
    <t>ETHE11 está em tendência de alta pelas médias de 21 e 200 dias, mas começa a dar sinal de possível realização. Abaixo dos 39,9 poderia realizar na direção dos suportes 35,17 ou 33,12. Caso supere os 41,79 retomaria sinal de alta com projeções nos 45,88 ou 52,5.</t>
  </si>
  <si>
    <t>HASH11 está em tendência de alta pelas médias de 21 e 200 dias, mas começa a dar sinal de possível realização. Abaixo dos 57,55 poderia realizar na direção dos suportes 50,32 ou 47,44. Caso supere os 59,64 retomaria sinal de alta com projeções nos 65,39 ou 74,71.</t>
  </si>
  <si>
    <t>CHIP11 está em tendência de alta pelas médias de 21 e 200 dias e vai mantendo sinal de força altista. Acima dos 40,93 pode buscar projeções nos 45,1 ou 51,85. Teria sinal de realização na perda dos 40,34 mirando os 34,18 ou 32,09. O IFR sobrecomprado alerta realizações se perder 40,34.</t>
  </si>
  <si>
    <t>Investo Hodl</t>
  </si>
  <si>
    <t>HODL11</t>
  </si>
  <si>
    <t>HODL11 está em tendência de alta pelas médias de 21 e 200 dias, mas começa a dar sinal de possível realização. Abaixo dos 73,58 poderia realizar na direção dos suportes 65 ou 61,31. Caso supere os 76,94 retomaria sinal de alta com projeções nos 84,31 ou 96,25.</t>
  </si>
  <si>
    <t>WRLD11 está em tendência de alta pelas médias de 21 e 200 dias e vai mantendo sinal de força altista. Acima dos 151,1 pode buscar projeções nos 154,25 ou 159,35. Teria sinal de realização na perda dos 149,4 mirando os 146 ou 144,42.</t>
  </si>
  <si>
    <t>GPUS11 está em tendência de alta pelas médias de 21 e 200 dias e vai mantendo sinal de força altista. Acima dos 124,14 pode buscar projeções nos 128,63 ou 135,91. Teria sinal de realização na perda dos 121,89 mirando os 116,86 ou 114,61.</t>
  </si>
  <si>
    <t>UTLL11 está em tendência de alta pelas médias de 21 e 200 dias e vai mantendo sinal de força altista. Acima dos 130 pode buscar projeções nos 135,4 ou 144,14. Teria sinal de realização na perda dos 125,5 mirando os 121,26 ou 118,55. O IFR sobrecomprado alerta realizações se perder 125,5.</t>
  </si>
  <si>
    <t>VWRA11 está em tendência de alta pelas médias de 21 e 200 dias e vai mantendo sinal de força altista. Acima dos 116,01 pode buscar projeções nos 118,48 ou 122,49. Teria sinal de realização na perda dos 114,75 mirando os 112 ou 110,76.</t>
  </si>
  <si>
    <t>BTLT39 está em clara tendência de baixa pelas médias de 21 e 200 dias e segue em movimento de baixa. Abaixo dos 26,7 pode buscar suportes 26,08 ou 25,46. Teria sinal de repique altista fechando acima dos 27,28 mirando resistências em 28,7 ou 29,93.</t>
  </si>
  <si>
    <t>IBIT39 está em tendência de alta pelas médias de 21 e 200 dias e vai mantendo sinal de força altista. Acima dos 86 pode buscar projeções nos 94,1 ou 107,21. Teria sinal de realização na perda dos 82,73 mirando os 72,89 ou 68,83.</t>
  </si>
  <si>
    <t>BOVA11 está em tendência de alta pelas médias de 21 e 200 dias e vai mantendo sinal de força altista. Acima dos 190 pode buscar projeções nos 196,99 ou 208,31. Teria sinal de realização na perda dos 183,22 mirando os 178,68 ou 175,18. O padrão de volume favorece a alta. O IFR sobrecomprado alerta realizações se perder 183,22.</t>
  </si>
  <si>
    <t>BIAU39 está em clara tendência de baixa pelas médias de 21 e 200 dias e segue em movimento de baixa. Abaixo dos 100,77 pode buscar suportes 98,81 ou 96,85. Teria sinal de repique altista fechando acima dos 103,5 mirando resistências em 107,11 ou 111,02.</t>
  </si>
  <si>
    <t>BEWY39 está em tendência de alta pelas médias de 21 e 200 dias e vai mantendo sinal de força altista. Acima dos 126,06 pode buscar projeções nos 134,55 ou 148,3. Teria sinal de realização na perda dos 123,5 mirando os 112,31 ou 108,06. O padrão de volume favorece a alta.</t>
  </si>
  <si>
    <t>IVVB11 está em tendência de alta pelas médias de 21 e 200 dias e vai mantendo sinal de força altista. Acima dos 457,62 pode buscar projeções nos 473,85 ou 500,12. Teria sinal de realização na perda dos 454,07 mirando os 431,35 ou 423,23. O padrão de volume favorece a alta.</t>
  </si>
  <si>
    <t>iShares Semiconductor ETF</t>
  </si>
  <si>
    <t>BSOX39</t>
  </si>
  <si>
    <t>BSOX39 está em tendência de alta pelas médias de 21 e 200 dias e vai mantendo sinal de força altista. Acima dos 78 pode buscar projeções nos 86,75 ou 100,91. Teria sinal de realização na perda dos 76,16 mirando os 63,84 ou 59,46. O padrão de volume favorece a alta. O IFR sobrecomprado alerta realizações se perder 76,16.</t>
  </si>
  <si>
    <t>BSLV39 está em clara tendência de baixa pelas médias de 21 e 200 dias e segue em movimento de baixa. Abaixo dos 93,5 pode buscar suportes 90,01 ou 86,53. Teria sinal de repique altista fechando acima dos 97,19 mirando resistências em 104,77 ou 111,73.</t>
  </si>
  <si>
    <t>SMAL11 está em tendência de alta pelas médias de 21 e 200 dias e vai mantendo sinal de força altista. Acima dos 116,57 pode buscar projeções nos 121,86 ou 130,43. Teria sinal de realização na perda dos 112,81 mirando os 108 ou 105,35. O padrão de volume favorece a alta. O IFR sobrecomprado alerta realizações se perder 112,81.</t>
  </si>
  <si>
    <t>DIVD11 está em tendência de alta pelas médias de 21 e 200 dias e vai mantendo sinal de força altista. Acima dos 65,96 pode buscar projeções nos 68,2 ou 71,83. Teria sinal de realização na perda dos 63,89 mirando os 62,33 ou 61,2. O padrão de volume favorece a alta. O IFR sobrecomprado alerta realizações se perder 63,89.</t>
  </si>
  <si>
    <t>BOVV11 está em tendência de alta pelas médias de 21 e 200 dias e vai mantendo sinal de força altista. Acima dos 198,87 pode buscar projeções nos 205,89 ou 217,26. Teria sinal de realização na perda dos 192,3 mirando os 187,5 ou 183,98. O padrão de volume favorece a alta. O IFR sobrecomprado alerta realizações se perder 192,3.</t>
  </si>
  <si>
    <t>DIVO11 está em tendência de alta pelas médias de 21 e 200 dias e vai mantendo sinal de força altista. Acima dos 136,39 pode buscar projeções nos 141,08 ou 148,67. Teria sinal de realização na perda dos 132,04 mirando os 128,8 ou 126,45. O IFR sobrecomprado alerta realizações se perder 132,04.</t>
  </si>
  <si>
    <t>FIND11 está em tendência de alta pelas médias de 21 e 200 dias e vai mantendo sinal de força altista. Acima dos 201,03 pode buscar projeções nos 211,53 ou 228,53. Teria sinal de realização na perda dos 193,83 mirando os 184,03 ou 178,77. O padrão de volume favorece a alta. O IFR sobrecomprado alerta realizações se perder 193,83.</t>
  </si>
  <si>
    <t>SMAC11 está em tendência de alta pelas médias de 21 e 200 dias e vai mantendo sinal de força altista. Acima dos 60,56 pode buscar projeções nos 63,27 ou 67,67. Teria sinal de realização na perda dos 58,7 mirando os 56,16 ou 54,8. O padrão de volume favorece a alta. O IFR sobrecomprado alerta realizações se perder 58,7.</t>
  </si>
  <si>
    <t>SPXR11 está em tendência de alta pelas médias de 21 e 200 dias e vai mantendo sinal de força altista. Acima dos 77 pode buscar projeções nos 79 ou 82,25. Teria sinal de realização na perda dos 76,06 mirando os 73,75 ou 72,74.</t>
  </si>
  <si>
    <t>SPXI11 está em tendência de alta pelas médias de 21 e 200 dias e vai mantendo sinal de força altista. Acima dos 55,69 pode buscar projeções nos 57,28 ou 59,86. Teria sinal de realização na perda dos 55,31 mirando os 53,11 ou 52,31. O padrão de volume favorece a alta.</t>
  </si>
  <si>
    <t>TECK11 está em tendência de alta pelas médias de 21 e 200 dias e vai mantendo sinal de força altista. Acima dos 131,37 pode buscar projeções nos 137,29 ou 146,87. Teria sinal de realização na perda dos 129,28 mirando os 121,79 ou 118,82. O padrão de volume favorece a alta.</t>
  </si>
  <si>
    <t>Nu Ibov Div</t>
  </si>
  <si>
    <t>NSDV11</t>
  </si>
  <si>
    <t>NSDV11 está em tendência de alta pelas médias de 21 e 200 dias e vai mantendo sinal de força altista. Acima dos 161,46 pode buscar projeções nos 165,85 ou 174,56. Teria sinal de realização na perda dos 155,86 mirando os 151,74 ou 147,38.</t>
  </si>
  <si>
    <t>Nu Rend Ibov</t>
  </si>
  <si>
    <t>NDIV11</t>
  </si>
  <si>
    <t>NDIV11 está em tendência de alta pelas médias de 21 e 200 dias e vai mantendo sinal de força altista. Acima dos 127,37 pode buscar projeções nos 131,5 ou 138,32. Teria sinal de realização na perda dos 123,5 mirando os 120,45 ou 117,03.</t>
  </si>
  <si>
    <t>HIGH11 está em tendência de alta pelas médias de 21 e 200 dias e vai mantendo sinal de força altista. Acima dos 92,01 pode buscar projeções nos 98,54 ou 109,11. Teria sinal de realização na perda dos 88,39 mirando os 81,44 ou 78,17. O padrão de volume favorece a alta. O IFR sobrecomprado alerta realizações se perder 88,39.</t>
  </si>
  <si>
    <t>LVOL11 está em tendência de alta pelas médias de 21 e 200 dias e vai mantendo sinal de força altista. Acima dos 145,73 pode buscar projeções nos 150,72 ou 158,81. Teria sinal de realização na perda dos 141,39 mirando os 137,64 ou 135,14. O padrão de volume favorece a alta. O IFR sobrecomprado alerta realizações se perder 141,39.</t>
  </si>
  <si>
    <t>IBOB11 está em tendência de alta pelas médias de 21 e 200 dias e vai mantendo sinal de força altista. Acima dos 158,39 pode buscar projeções nos 163,69 ou 172,28. Teria sinal de realização na perda dos 153,47 mirando os 149,8 ou 147,14. O padrão de volume favorece a alta. O IFR sobrecomprado alerta realizações se perder 153,47.</t>
  </si>
  <si>
    <t>PIBB11 está em tendência de alta pelas médias de 21 e 200 dias e vai mantendo sinal de força altista. Acima dos 344,46 pode buscar projeções nos 350,77 ou 366,38. Teria sinal de realização na perda dos 333,55 mirando os 325,5 ou 317,69. O padrão de volume favorece a alta. O IFR sobrecomprado alerta realizações se perder 333,55.</t>
  </si>
  <si>
    <t>QBTC11 está em tendência de alta pelas médias de 21 e 200 dias, mas começa a dar sinal de possível realização. Abaixo dos 26,19 poderia realizar na direção dos suportes 23,37 ou 22,15. Caso supere os 27,3 retomaria sinal de alta com projeções nos 29,72 ou 33,65.</t>
  </si>
  <si>
    <t>BOVX11 está em tendência de alta pelas médias de 21 e 200 dias e vai mantendo sinal de força altista. Acima dos 19,82 pode buscar projeções nos 20,54 ou 21,71. Teria sinal de realização na perda dos 19,14 mirando os 18,65 ou 18,28. O padrão de volume favorece a alta. O IFR sobrecomprado alerta realizações se perder 19,14.</t>
  </si>
  <si>
    <t>NASD11 está em tendência de alta pelas médias de 21 e 200 dias e vai mantendo sinal de força altista. Acima dos 22,6 pode buscar projeções nos 23,79 ou 25,73. Teria sinal de realização na perda dos 22,31 mirando os 20,66 ou 20,06. O padrão de volume favorece a alta. O IFR sobrecomprado alerta realizações se perder 22,31.</t>
  </si>
  <si>
    <t>GOLD11 está em clara tendência de baixa pelas médias de 21 e 200 dias e segue em movimento de baixa. Abaixo dos 22,22 pode buscar suportes 21,76 ou 21,31. Teria sinal de repique altista fechando acima dos 22,82 mirando resistências em 23,68 ou 24,58.</t>
  </si>
  <si>
    <t>GOLX11 está em clara tendência de baixa pelas médias de 21 e 200 dias e segue em movimento de baixa. Abaixo dos 49,11 pode buscar suportes 47,21 ou 45,32. Teria sinal de repique altista fechando acima dos 50,5 mirando resistências em 55,24 ou 59,02.</t>
  </si>
  <si>
    <t>SPXH11 apesar de estar em tendência de baixa no longo prazo pela média de 200 dias, no curto prazo está com sinal de recuperação favorecendo repiques de alta. Acima dos 60,09 pode seguir repique altista na direção resistências nos 60,98 ou 62,98. Caso perca os 59,36 teria sinal de baixa projetando de 57,74 a 56,73.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</si>
</sst>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2" sqref="C12:R12"/>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197</v>
      </c>
      <c r="X3" s="50">
        <f>X7-X10</f>
        <v>51</v>
      </c>
      <c r="Y3" s="51">
        <f>W3/(X3+W3)</f>
        <v>0.79435483870967738</v>
      </c>
      <c r="Z3" s="35" t="s">
        <v>11</v>
      </c>
    </row>
    <row r="4" spans="2:28" ht="15" customHeight="1" x14ac:dyDescent="0.25">
      <c r="B4" s="3"/>
      <c r="C4" s="26"/>
      <c r="D4" s="27"/>
      <c r="E4" s="27"/>
      <c r="F4" s="27"/>
      <c r="G4" s="27"/>
      <c r="H4" s="27"/>
      <c r="I4" s="27"/>
      <c r="J4" s="27"/>
      <c r="K4" s="27"/>
      <c r="L4" s="27"/>
      <c r="M4" s="27"/>
      <c r="N4" s="27"/>
      <c r="O4" s="28"/>
      <c r="P4" s="53"/>
      <c r="Q4" s="27"/>
      <c r="R4" s="29"/>
      <c r="S4" s="20"/>
      <c r="Y4" s="52">
        <f>U10</f>
        <v>0.65384615384615385</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231</v>
      </c>
      <c r="X7" s="33">
        <f>COUNTIF($Q$17:$Q$352,"Baixa")</f>
        <v>69</v>
      </c>
      <c r="Y7" s="33"/>
      <c r="Z7" s="33">
        <f>W7+X7</f>
        <v>300</v>
      </c>
    </row>
    <row r="8" spans="2:28" ht="15" customHeight="1" x14ac:dyDescent="0.25">
      <c r="B8" s="3"/>
      <c r="C8" s="26"/>
      <c r="D8" s="27"/>
      <c r="E8" s="27"/>
      <c r="F8" s="27"/>
      <c r="G8" s="27"/>
      <c r="H8" s="27"/>
      <c r="I8" s="27"/>
      <c r="J8" s="27"/>
      <c r="K8" s="27"/>
      <c r="L8" s="27"/>
      <c r="M8" s="27"/>
      <c r="N8" s="27"/>
      <c r="O8" s="28"/>
      <c r="P8" s="53"/>
      <c r="Q8" s="27"/>
      <c r="R8" s="29"/>
      <c r="S8" s="20"/>
      <c r="W8" s="34">
        <f>W7/Z7</f>
        <v>0.77</v>
      </c>
      <c r="X8" s="34">
        <f>X7/Z7</f>
        <v>0.23</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52</v>
      </c>
      <c r="V9" s="49" t="s">
        <v>14</v>
      </c>
      <c r="W9" s="45">
        <f>SUMIF(D17:D352,"=*34*",E17:E352)/U9</f>
        <v>6.0192307692307692</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0.65384615384615385</v>
      </c>
      <c r="V10" s="44" t="s">
        <v>9</v>
      </c>
      <c r="W10" s="47">
        <f>COUNTIFS(D17:D352,"=*34*",Q17:Q352,"Alta")</f>
        <v>34</v>
      </c>
      <c r="X10" s="48">
        <f>U9-W10</f>
        <v>18</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46300</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baixa pelas médias de 21 e 200 dias, mas começa a dar sinais de repiques de alta. Acima dos 17,34 teria sinal de repique altista mirando resistências nos 18,38 ou 19,69. Já uma perda dos 16,9 traria de volta o sinal de baixa projetando de 16,25 a 15,59.</v>
      </c>
    </row>
    <row r="17" spans="2:260" s="12" customFormat="1" ht="65.099999999999994" customHeight="1" x14ac:dyDescent="0.25">
      <c r="B17" s="3"/>
      <c r="C17" s="9" t="s">
        <v>24</v>
      </c>
      <c r="D17" s="16" t="s">
        <v>25</v>
      </c>
      <c r="E17" s="16">
        <v>5</v>
      </c>
      <c r="F17" s="15">
        <v>10.38</v>
      </c>
      <c r="G17" s="15">
        <v>8.43</v>
      </c>
      <c r="H17" s="15">
        <v>6.48</v>
      </c>
      <c r="I17" s="14"/>
      <c r="J17" s="15">
        <v>12.03</v>
      </c>
      <c r="K17" s="15">
        <v>15.92</v>
      </c>
      <c r="L17" s="15">
        <v>22.22</v>
      </c>
      <c r="M17" s="54"/>
      <c r="N17" s="15">
        <v>59.142244419000001</v>
      </c>
      <c r="O17" s="15">
        <v>21.356275381</v>
      </c>
      <c r="P17" s="15" t="s">
        <v>26</v>
      </c>
      <c r="Q17" s="16" t="s">
        <v>27</v>
      </c>
      <c r="R17" s="37" t="s">
        <v>583</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10</v>
      </c>
      <c r="F18" s="14">
        <v>25.59</v>
      </c>
      <c r="G18" s="14">
        <v>24.31</v>
      </c>
      <c r="H18" s="14">
        <v>23.03</v>
      </c>
      <c r="I18" s="14"/>
      <c r="J18" s="14">
        <v>26.25</v>
      </c>
      <c r="K18" s="14">
        <v>28.8</v>
      </c>
      <c r="L18" s="14">
        <v>32.94</v>
      </c>
      <c r="M18" s="54"/>
      <c r="N18" s="14">
        <v>72.580873995000005</v>
      </c>
      <c r="O18" s="31">
        <v>14.115696285</v>
      </c>
      <c r="P18" s="31" t="s">
        <v>27</v>
      </c>
      <c r="Q18" s="17" t="s">
        <v>27</v>
      </c>
      <c r="R18" s="38" t="s">
        <v>584</v>
      </c>
      <c r="S18" s="10"/>
      <c r="T18" s="11"/>
      <c r="U18" s="11"/>
      <c r="V18" s="11"/>
      <c r="W18" s="36">
        <f>SUM(E17:E352)/X18</f>
        <v>7.0688524590163935</v>
      </c>
      <c r="X18" s="11">
        <f>COUNT(E17:E352)</f>
        <v>305</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9</v>
      </c>
      <c r="F19" s="15">
        <v>411.23</v>
      </c>
      <c r="G19" s="15">
        <v>365.11</v>
      </c>
      <c r="H19" s="15">
        <v>318.99</v>
      </c>
      <c r="I19" s="14"/>
      <c r="J19" s="15">
        <v>421.75</v>
      </c>
      <c r="K19" s="15">
        <v>513.98</v>
      </c>
      <c r="L19" s="15">
        <v>663.23</v>
      </c>
      <c r="M19" s="54"/>
      <c r="N19" s="15">
        <v>76.695059653000001</v>
      </c>
      <c r="O19" s="15">
        <v>31.301106675</v>
      </c>
      <c r="P19" s="15" t="s">
        <v>27</v>
      </c>
      <c r="Q19" s="16" t="s">
        <v>27</v>
      </c>
      <c r="R19" s="37" t="s">
        <v>585</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498</v>
      </c>
      <c r="D20" s="17" t="s">
        <v>499</v>
      </c>
      <c r="E20" s="17">
        <v>9</v>
      </c>
      <c r="F20" s="14">
        <v>47.46</v>
      </c>
      <c r="G20" s="14">
        <v>39.39</v>
      </c>
      <c r="H20" s="14">
        <v>31.32</v>
      </c>
      <c r="I20" s="14"/>
      <c r="J20" s="14">
        <v>52.3</v>
      </c>
      <c r="K20" s="14">
        <v>68.430000000000007</v>
      </c>
      <c r="L20" s="14">
        <v>94.54</v>
      </c>
      <c r="M20" s="54"/>
      <c r="N20" s="14">
        <v>55.555224938000002</v>
      </c>
      <c r="O20" s="31">
        <v>1.6290528718999999</v>
      </c>
      <c r="P20" s="31" t="s">
        <v>27</v>
      </c>
      <c r="Q20" s="17" t="s">
        <v>27</v>
      </c>
      <c r="R20" s="38" t="s">
        <v>586</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0</v>
      </c>
      <c r="F21" s="15">
        <v>19.62</v>
      </c>
      <c r="G21" s="15">
        <v>17.39</v>
      </c>
      <c r="H21" s="15">
        <v>15.16</v>
      </c>
      <c r="I21" s="14"/>
      <c r="J21" s="15">
        <v>19.96</v>
      </c>
      <c r="K21" s="15">
        <v>24.41</v>
      </c>
      <c r="L21" s="15">
        <v>31.62</v>
      </c>
      <c r="M21" s="54"/>
      <c r="N21" s="15">
        <v>36.951551043000002</v>
      </c>
      <c r="O21" s="15">
        <v>5.5699825229000002</v>
      </c>
      <c r="P21" s="15" t="s">
        <v>26</v>
      </c>
      <c r="Q21" s="16" t="s">
        <v>26</v>
      </c>
      <c r="R21" s="37" t="s">
        <v>587</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541</v>
      </c>
      <c r="D22" s="17" t="s">
        <v>542</v>
      </c>
      <c r="E22" s="17">
        <v>4</v>
      </c>
      <c r="F22" s="14">
        <v>5.26</v>
      </c>
      <c r="G22" s="14">
        <v>4.83</v>
      </c>
      <c r="H22" s="14">
        <v>4.4000000000000004</v>
      </c>
      <c r="I22" s="14"/>
      <c r="J22" s="14">
        <v>5.45</v>
      </c>
      <c r="K22" s="14">
        <v>6.3</v>
      </c>
      <c r="L22" s="14">
        <v>7.68</v>
      </c>
      <c r="M22" s="54"/>
      <c r="N22" s="14">
        <v>67.348436040999999</v>
      </c>
      <c r="O22" s="31">
        <v>3.2547198571</v>
      </c>
      <c r="P22" s="31" t="s">
        <v>26</v>
      </c>
      <c r="Q22" s="17" t="s">
        <v>27</v>
      </c>
      <c r="R22" s="38" t="s">
        <v>588</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v>10</v>
      </c>
      <c r="F23" s="15">
        <v>29.7</v>
      </c>
      <c r="G23" s="15">
        <v>27.87</v>
      </c>
      <c r="H23" s="15">
        <v>26.04</v>
      </c>
      <c r="I23" s="14"/>
      <c r="J23" s="15">
        <v>30.59</v>
      </c>
      <c r="K23" s="15">
        <v>34.24</v>
      </c>
      <c r="L23" s="15">
        <v>40.159999999999997</v>
      </c>
      <c r="M23" s="54"/>
      <c r="N23" s="15">
        <v>75.795634738000004</v>
      </c>
      <c r="O23" s="15">
        <v>162.57325051999999</v>
      </c>
      <c r="P23" s="15" t="s">
        <v>27</v>
      </c>
      <c r="Q23" s="16" t="s">
        <v>27</v>
      </c>
      <c r="R23" s="37" t="s">
        <v>589</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v>9</v>
      </c>
      <c r="F24" s="14">
        <v>14.66</v>
      </c>
      <c r="G24" s="14">
        <v>13.27</v>
      </c>
      <c r="H24" s="14">
        <v>11.88</v>
      </c>
      <c r="I24" s="14"/>
      <c r="J24" s="14">
        <v>15.29</v>
      </c>
      <c r="K24" s="14">
        <v>18.059999999999999</v>
      </c>
      <c r="L24" s="14">
        <v>22.55</v>
      </c>
      <c r="M24" s="54"/>
      <c r="N24" s="14">
        <v>73.691515065000004</v>
      </c>
      <c r="O24" s="31">
        <v>32.928210524000001</v>
      </c>
      <c r="P24" s="31" t="s">
        <v>27</v>
      </c>
      <c r="Q24" s="17" t="s">
        <v>27</v>
      </c>
      <c r="R24" s="38" t="s">
        <v>590</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v>8</v>
      </c>
      <c r="F25" s="15">
        <v>148.05000000000001</v>
      </c>
      <c r="G25" s="15">
        <v>138.65</v>
      </c>
      <c r="H25" s="15">
        <v>129.25</v>
      </c>
      <c r="I25" s="14"/>
      <c r="J25" s="15">
        <v>155.27000000000001</v>
      </c>
      <c r="K25" s="15">
        <v>174.06</v>
      </c>
      <c r="L25" s="15">
        <v>204.46</v>
      </c>
      <c r="M25" s="54"/>
      <c r="N25" s="15">
        <v>54.055693159</v>
      </c>
      <c r="O25" s="15">
        <v>48.645681293999999</v>
      </c>
      <c r="P25" s="15" t="s">
        <v>27</v>
      </c>
      <c r="Q25" s="16" t="s">
        <v>27</v>
      </c>
      <c r="R25" s="37" t="s">
        <v>591</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v>9</v>
      </c>
      <c r="F26" s="14">
        <v>32.46</v>
      </c>
      <c r="G26" s="14">
        <v>31.37</v>
      </c>
      <c r="H26" s="14">
        <v>30.28</v>
      </c>
      <c r="I26" s="14"/>
      <c r="J26" s="14">
        <v>34.119999999999997</v>
      </c>
      <c r="K26" s="14">
        <v>36.29</v>
      </c>
      <c r="L26" s="14">
        <v>39.81</v>
      </c>
      <c r="M26" s="54"/>
      <c r="N26" s="14">
        <v>64.283599824999996</v>
      </c>
      <c r="O26" s="31">
        <v>34.766538285999999</v>
      </c>
      <c r="P26" s="31" t="s">
        <v>27</v>
      </c>
      <c r="Q26" s="17" t="s">
        <v>27</v>
      </c>
      <c r="R26" s="38" t="s">
        <v>592</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v>10</v>
      </c>
      <c r="F27" s="15">
        <v>65.260000000000005</v>
      </c>
      <c r="G27" s="15">
        <v>60.67</v>
      </c>
      <c r="H27" s="15">
        <v>56.08</v>
      </c>
      <c r="I27" s="14"/>
      <c r="J27" s="15">
        <v>66.81</v>
      </c>
      <c r="K27" s="15">
        <v>75.98</v>
      </c>
      <c r="L27" s="15">
        <v>90.82</v>
      </c>
      <c r="M27" s="54"/>
      <c r="N27" s="15">
        <v>52.985026656999999</v>
      </c>
      <c r="O27" s="15">
        <v>41.433965193999995</v>
      </c>
      <c r="P27" s="15" t="s">
        <v>27</v>
      </c>
      <c r="Q27" s="16" t="s">
        <v>27</v>
      </c>
      <c r="R27" s="37" t="s">
        <v>593</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v>10</v>
      </c>
      <c r="F28" s="14">
        <v>15.39</v>
      </c>
      <c r="G28" s="14">
        <v>14.69</v>
      </c>
      <c r="H28" s="14">
        <v>13.99</v>
      </c>
      <c r="I28" s="14"/>
      <c r="J28" s="14">
        <v>15.95</v>
      </c>
      <c r="K28" s="14">
        <v>17.34</v>
      </c>
      <c r="L28" s="14">
        <v>19.579999999999998</v>
      </c>
      <c r="M28" s="54"/>
      <c r="N28" s="14">
        <v>66.709102837000003</v>
      </c>
      <c r="O28" s="31">
        <v>376.08019338000003</v>
      </c>
      <c r="P28" s="31" t="s">
        <v>27</v>
      </c>
      <c r="Q28" s="17" t="s">
        <v>27</v>
      </c>
      <c r="R28" s="38" t="s">
        <v>594</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595</v>
      </c>
      <c r="D29" s="16" t="s">
        <v>596</v>
      </c>
      <c r="E29" s="16">
        <v>3</v>
      </c>
      <c r="F29" s="15" t="s">
        <v>119</v>
      </c>
      <c r="G29" s="15" t="s">
        <v>119</v>
      </c>
      <c r="H29" s="15" t="s">
        <v>119</v>
      </c>
      <c r="I29" s="14"/>
      <c r="J29" s="15" t="s">
        <v>119</v>
      </c>
      <c r="K29" s="15" t="s">
        <v>119</v>
      </c>
      <c r="L29" s="15" t="s">
        <v>119</v>
      </c>
      <c r="M29" s="54"/>
      <c r="N29" s="15" t="s">
        <v>119</v>
      </c>
      <c r="O29" s="15" t="s">
        <v>119</v>
      </c>
      <c r="P29" s="15" t="s">
        <v>119</v>
      </c>
      <c r="Q29" s="16" t="s">
        <v>119</v>
      </c>
      <c r="R29" s="37" t="s">
        <v>120</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46</v>
      </c>
      <c r="D30" s="17" t="s">
        <v>47</v>
      </c>
      <c r="E30" s="17">
        <v>10</v>
      </c>
      <c r="F30" s="14">
        <v>5.0599999999999996</v>
      </c>
      <c r="G30" s="14">
        <v>4.34</v>
      </c>
      <c r="H30" s="14">
        <v>3.63</v>
      </c>
      <c r="I30" s="14"/>
      <c r="J30" s="14">
        <v>5.68</v>
      </c>
      <c r="K30" s="14">
        <v>7.1</v>
      </c>
      <c r="L30" s="14">
        <v>9.41</v>
      </c>
      <c r="M30" s="54"/>
      <c r="N30" s="14">
        <v>62.546779364000002</v>
      </c>
      <c r="O30" s="31">
        <v>7.6605224286000002</v>
      </c>
      <c r="P30" s="31" t="s">
        <v>27</v>
      </c>
      <c r="Q30" s="17" t="s">
        <v>27</v>
      </c>
      <c r="R30" s="38" t="s">
        <v>597</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48</v>
      </c>
      <c r="D31" s="16" t="s">
        <v>49</v>
      </c>
      <c r="E31" s="16">
        <v>7</v>
      </c>
      <c r="F31" s="15">
        <v>3.09</v>
      </c>
      <c r="G31" s="15">
        <v>2.64</v>
      </c>
      <c r="H31" s="15">
        <v>2.19</v>
      </c>
      <c r="I31" s="14"/>
      <c r="J31" s="15">
        <v>3.37</v>
      </c>
      <c r="K31" s="15">
        <v>4.26</v>
      </c>
      <c r="L31" s="15">
        <v>5.71</v>
      </c>
      <c r="M31" s="54"/>
      <c r="N31" s="15">
        <v>78.568017445999999</v>
      </c>
      <c r="O31" s="15">
        <v>16.718627618999999</v>
      </c>
      <c r="P31" s="15" t="s">
        <v>26</v>
      </c>
      <c r="Q31" s="16" t="s">
        <v>27</v>
      </c>
      <c r="R31" s="37" t="s">
        <v>598</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50</v>
      </c>
      <c r="D32" s="17" t="s">
        <v>51</v>
      </c>
      <c r="E32" s="17">
        <v>9</v>
      </c>
      <c r="F32" s="14">
        <v>86.42</v>
      </c>
      <c r="G32" s="14">
        <v>80.680000000000007</v>
      </c>
      <c r="H32" s="14">
        <v>74.94</v>
      </c>
      <c r="I32" s="14"/>
      <c r="J32" s="14">
        <v>89.4</v>
      </c>
      <c r="K32" s="14">
        <v>100.87</v>
      </c>
      <c r="L32" s="14">
        <v>119.44</v>
      </c>
      <c r="M32" s="54"/>
      <c r="N32" s="14">
        <v>57.922857313000002</v>
      </c>
      <c r="O32" s="31">
        <v>25.902445094999997</v>
      </c>
      <c r="P32" s="31" t="s">
        <v>27</v>
      </c>
      <c r="Q32" s="17" t="s">
        <v>27</v>
      </c>
      <c r="R32" s="38" t="s">
        <v>599</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600</v>
      </c>
      <c r="D33" s="16" t="s">
        <v>601</v>
      </c>
      <c r="E33" s="16">
        <v>9</v>
      </c>
      <c r="F33" s="15">
        <v>280.32</v>
      </c>
      <c r="G33" s="15">
        <v>227.93</v>
      </c>
      <c r="H33" s="15">
        <v>175.55</v>
      </c>
      <c r="I33" s="14"/>
      <c r="J33" s="15">
        <v>285.97000000000003</v>
      </c>
      <c r="K33" s="15">
        <v>390.73</v>
      </c>
      <c r="L33" s="15">
        <v>560.26</v>
      </c>
      <c r="M33" s="54"/>
      <c r="N33" s="15">
        <v>78.210291037999994</v>
      </c>
      <c r="O33" s="15">
        <v>1.8097397524000001</v>
      </c>
      <c r="P33" s="15" t="s">
        <v>27</v>
      </c>
      <c r="Q33" s="16" t="s">
        <v>27</v>
      </c>
      <c r="R33" s="37" t="s">
        <v>602</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52</v>
      </c>
      <c r="D34" s="17" t="s">
        <v>53</v>
      </c>
      <c r="E34" s="17">
        <v>9</v>
      </c>
      <c r="F34" s="14">
        <v>4.32</v>
      </c>
      <c r="G34" s="14">
        <v>3.67</v>
      </c>
      <c r="H34" s="14">
        <v>3.02</v>
      </c>
      <c r="I34" s="14"/>
      <c r="J34" s="14">
        <v>4.75</v>
      </c>
      <c r="K34" s="14">
        <v>6.04</v>
      </c>
      <c r="L34" s="14">
        <v>8.1300000000000008</v>
      </c>
      <c r="M34" s="54"/>
      <c r="N34" s="14">
        <v>61.531349957000003</v>
      </c>
      <c r="O34" s="31">
        <v>5.3383752856999998</v>
      </c>
      <c r="P34" s="31" t="s">
        <v>27</v>
      </c>
      <c r="Q34" s="17" t="s">
        <v>27</v>
      </c>
      <c r="R34" s="38" t="s">
        <v>603</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463</v>
      </c>
      <c r="D35" s="16" t="s">
        <v>464</v>
      </c>
      <c r="E35" s="16">
        <v>9</v>
      </c>
      <c r="F35" s="15">
        <v>174.01</v>
      </c>
      <c r="G35" s="15">
        <v>159.38999999999999</v>
      </c>
      <c r="H35" s="15">
        <v>144.77000000000001</v>
      </c>
      <c r="I35" s="14"/>
      <c r="J35" s="15">
        <v>178.08</v>
      </c>
      <c r="K35" s="15">
        <v>207.31</v>
      </c>
      <c r="L35" s="15">
        <v>254.62</v>
      </c>
      <c r="M35" s="54"/>
      <c r="N35" s="15">
        <v>73.724200721000003</v>
      </c>
      <c r="O35" s="15">
        <v>5.8710135480999996</v>
      </c>
      <c r="P35" s="15" t="s">
        <v>27</v>
      </c>
      <c r="Q35" s="16" t="s">
        <v>27</v>
      </c>
      <c r="R35" s="37" t="s">
        <v>604</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54</v>
      </c>
      <c r="D36" s="17" t="s">
        <v>55</v>
      </c>
      <c r="E36" s="17">
        <v>7</v>
      </c>
      <c r="F36" s="14">
        <v>10.85</v>
      </c>
      <c r="G36" s="14">
        <v>9.6300000000000008</v>
      </c>
      <c r="H36" s="14">
        <v>8.42</v>
      </c>
      <c r="I36" s="14"/>
      <c r="J36" s="14">
        <v>11.52</v>
      </c>
      <c r="K36" s="14">
        <v>13.94</v>
      </c>
      <c r="L36" s="14">
        <v>17.87</v>
      </c>
      <c r="M36" s="54"/>
      <c r="N36" s="14">
        <v>78.604495460999999</v>
      </c>
      <c r="O36" s="31">
        <v>138.93330051999999</v>
      </c>
      <c r="P36" s="31" t="s">
        <v>27</v>
      </c>
      <c r="Q36" s="17" t="s">
        <v>27</v>
      </c>
      <c r="R36" s="38" t="s">
        <v>605</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56</v>
      </c>
      <c r="D37" s="16" t="s">
        <v>57</v>
      </c>
      <c r="E37" s="16">
        <v>5</v>
      </c>
      <c r="F37" s="15">
        <v>139.22999999999999</v>
      </c>
      <c r="G37" s="15">
        <v>114.87</v>
      </c>
      <c r="H37" s="15">
        <v>90.51</v>
      </c>
      <c r="I37" s="14"/>
      <c r="J37" s="15">
        <v>144.29</v>
      </c>
      <c r="K37" s="15">
        <v>193</v>
      </c>
      <c r="L37" s="15">
        <v>271.83999999999997</v>
      </c>
      <c r="M37" s="54"/>
      <c r="N37" s="15">
        <v>48.336996112000001</v>
      </c>
      <c r="O37" s="15">
        <v>124.05469966</v>
      </c>
      <c r="P37" s="15" t="s">
        <v>27</v>
      </c>
      <c r="Q37" s="16" t="s">
        <v>26</v>
      </c>
      <c r="R37" s="37" t="s">
        <v>606</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58</v>
      </c>
      <c r="D38" s="17" t="s">
        <v>59</v>
      </c>
      <c r="E38" s="17">
        <v>10</v>
      </c>
      <c r="F38" s="14">
        <v>13.12</v>
      </c>
      <c r="G38" s="14">
        <v>11.9</v>
      </c>
      <c r="H38" s="14">
        <v>10.69</v>
      </c>
      <c r="I38" s="14"/>
      <c r="J38" s="14">
        <v>13.91</v>
      </c>
      <c r="K38" s="14">
        <v>16.329999999999998</v>
      </c>
      <c r="L38" s="14">
        <v>20.260000000000002</v>
      </c>
      <c r="M38" s="54"/>
      <c r="N38" s="14">
        <v>79.070113630999998</v>
      </c>
      <c r="O38" s="31">
        <v>40.234351381000003</v>
      </c>
      <c r="P38" s="31" t="s">
        <v>27</v>
      </c>
      <c r="Q38" s="17" t="s">
        <v>27</v>
      </c>
      <c r="R38" s="38" t="s">
        <v>607</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608</v>
      </c>
      <c r="D39" s="16" t="s">
        <v>609</v>
      </c>
      <c r="E39" s="16">
        <v>0</v>
      </c>
      <c r="F39" s="15">
        <v>12</v>
      </c>
      <c r="G39" s="15">
        <v>10.87</v>
      </c>
      <c r="H39" s="15">
        <v>9.75</v>
      </c>
      <c r="I39" s="14"/>
      <c r="J39" s="15">
        <v>12.42</v>
      </c>
      <c r="K39" s="15">
        <v>14.66</v>
      </c>
      <c r="L39" s="15">
        <v>18.29</v>
      </c>
      <c r="M39" s="54"/>
      <c r="N39" s="15">
        <v>46.045111964999997</v>
      </c>
      <c r="O39" s="15">
        <v>1.6342639999999999</v>
      </c>
      <c r="P39" s="15" t="s">
        <v>26</v>
      </c>
      <c r="Q39" s="16" t="s">
        <v>26</v>
      </c>
      <c r="R39" s="37" t="s">
        <v>610</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60</v>
      </c>
      <c r="D40" s="17" t="s">
        <v>61</v>
      </c>
      <c r="E40" s="17">
        <v>10</v>
      </c>
      <c r="F40" s="14">
        <v>54.79</v>
      </c>
      <c r="G40" s="14">
        <v>52.12</v>
      </c>
      <c r="H40" s="14">
        <v>49.45</v>
      </c>
      <c r="I40" s="14"/>
      <c r="J40" s="14">
        <v>57.27</v>
      </c>
      <c r="K40" s="14">
        <v>62.6</v>
      </c>
      <c r="L40" s="14">
        <v>71.23</v>
      </c>
      <c r="M40" s="54"/>
      <c r="N40" s="14">
        <v>68.731930097000003</v>
      </c>
      <c r="O40" s="31">
        <v>823.88902410000003</v>
      </c>
      <c r="P40" s="31" t="s">
        <v>27</v>
      </c>
      <c r="Q40" s="17" t="s">
        <v>27</v>
      </c>
      <c r="R40" s="38" t="s">
        <v>611</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60</v>
      </c>
      <c r="D41" s="16" t="s">
        <v>62</v>
      </c>
      <c r="E41" s="16">
        <v>6</v>
      </c>
      <c r="F41" s="15">
        <v>55.03</v>
      </c>
      <c r="G41" s="15">
        <v>52.15</v>
      </c>
      <c r="H41" s="15">
        <v>49.27</v>
      </c>
      <c r="I41" s="14"/>
      <c r="J41" s="15">
        <v>57.33</v>
      </c>
      <c r="K41" s="15">
        <v>63.08</v>
      </c>
      <c r="L41" s="15">
        <v>72.400000000000006</v>
      </c>
      <c r="M41" s="54"/>
      <c r="N41" s="15">
        <v>67.870014433999998</v>
      </c>
      <c r="O41" s="15">
        <v>132.98442681</v>
      </c>
      <c r="P41" s="15" t="s">
        <v>26</v>
      </c>
      <c r="Q41" s="16" t="s">
        <v>27</v>
      </c>
      <c r="R41" s="37" t="s">
        <v>612</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63</v>
      </c>
      <c r="D42" s="17" t="s">
        <v>64</v>
      </c>
      <c r="E42" s="17">
        <v>5</v>
      </c>
      <c r="F42" s="14">
        <v>6.77</v>
      </c>
      <c r="G42" s="14">
        <v>2.5099999999999998</v>
      </c>
      <c r="H42" s="14">
        <v>-1.73</v>
      </c>
      <c r="I42" s="14"/>
      <c r="J42" s="14">
        <v>7.01</v>
      </c>
      <c r="K42" s="14">
        <v>15.51</v>
      </c>
      <c r="L42" s="14">
        <v>29.28</v>
      </c>
      <c r="M42" s="54"/>
      <c r="N42" s="14">
        <v>45.688425410000001</v>
      </c>
      <c r="O42" s="31">
        <v>7.0935707143000002</v>
      </c>
      <c r="P42" s="31" t="s">
        <v>27</v>
      </c>
      <c r="Q42" s="17" t="s">
        <v>26</v>
      </c>
      <c r="R42" s="38" t="s">
        <v>613</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481</v>
      </c>
      <c r="D43" s="16" t="s">
        <v>482</v>
      </c>
      <c r="E43" s="16">
        <v>7</v>
      </c>
      <c r="F43" s="15">
        <v>17.91</v>
      </c>
      <c r="G43" s="15">
        <v>14.74</v>
      </c>
      <c r="H43" s="15">
        <v>11.58</v>
      </c>
      <c r="I43" s="14"/>
      <c r="J43" s="15">
        <v>20.29</v>
      </c>
      <c r="K43" s="15">
        <v>26.61</v>
      </c>
      <c r="L43" s="15">
        <v>36.840000000000003</v>
      </c>
      <c r="M43" s="54"/>
      <c r="N43" s="15">
        <v>57.015305437999999</v>
      </c>
      <c r="O43" s="15">
        <v>2.5317800000000004</v>
      </c>
      <c r="P43" s="15" t="s">
        <v>26</v>
      </c>
      <c r="Q43" s="16" t="s">
        <v>27</v>
      </c>
      <c r="R43" s="37" t="s">
        <v>614</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65</v>
      </c>
      <c r="D44" s="17" t="s">
        <v>66</v>
      </c>
      <c r="E44" s="17">
        <v>7</v>
      </c>
      <c r="F44" s="14">
        <v>18.649999999999999</v>
      </c>
      <c r="G44" s="14">
        <v>16.809999999999999</v>
      </c>
      <c r="H44" s="14">
        <v>14.98</v>
      </c>
      <c r="I44" s="14"/>
      <c r="J44" s="14">
        <v>19.57</v>
      </c>
      <c r="K44" s="14">
        <v>23.23</v>
      </c>
      <c r="L44" s="14">
        <v>29.16</v>
      </c>
      <c r="M44" s="54"/>
      <c r="N44" s="14">
        <v>75.725766452000002</v>
      </c>
      <c r="O44" s="31">
        <v>70.131582762000008</v>
      </c>
      <c r="P44" s="31" t="s">
        <v>26</v>
      </c>
      <c r="Q44" s="17" t="s">
        <v>27</v>
      </c>
      <c r="R44" s="38" t="s">
        <v>615</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67</v>
      </c>
      <c r="D45" s="16" t="s">
        <v>68</v>
      </c>
      <c r="E45" s="16">
        <v>9</v>
      </c>
      <c r="F45" s="15">
        <v>18.32</v>
      </c>
      <c r="G45" s="15">
        <v>16.7</v>
      </c>
      <c r="H45" s="15">
        <v>15.09</v>
      </c>
      <c r="I45" s="14"/>
      <c r="J45" s="15">
        <v>19.04</v>
      </c>
      <c r="K45" s="15">
        <v>22.26</v>
      </c>
      <c r="L45" s="15">
        <v>27.47</v>
      </c>
      <c r="M45" s="54"/>
      <c r="N45" s="15">
        <v>78.306860708000002</v>
      </c>
      <c r="O45" s="15">
        <v>793.74795951999999</v>
      </c>
      <c r="P45" s="15" t="s">
        <v>27</v>
      </c>
      <c r="Q45" s="16" t="s">
        <v>27</v>
      </c>
      <c r="R45" s="37" t="s">
        <v>616</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69</v>
      </c>
      <c r="D46" s="17" t="s">
        <v>70</v>
      </c>
      <c r="E46" s="17">
        <v>10</v>
      </c>
      <c r="F46" s="14">
        <v>6.47</v>
      </c>
      <c r="G46" s="14">
        <v>5.88</v>
      </c>
      <c r="H46" s="14">
        <v>5.29</v>
      </c>
      <c r="I46" s="14"/>
      <c r="J46" s="14">
        <v>6.63</v>
      </c>
      <c r="K46" s="14">
        <v>7.8</v>
      </c>
      <c r="L46" s="14">
        <v>9.7100000000000009</v>
      </c>
      <c r="M46" s="54"/>
      <c r="N46" s="14">
        <v>80.782309862999995</v>
      </c>
      <c r="O46" s="31">
        <v>10.075370238</v>
      </c>
      <c r="P46" s="31" t="s">
        <v>27</v>
      </c>
      <c r="Q46" s="17" t="s">
        <v>27</v>
      </c>
      <c r="R46" s="38" t="s">
        <v>617</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543</v>
      </c>
      <c r="D47" s="16" t="s">
        <v>544</v>
      </c>
      <c r="E47" s="16">
        <v>3</v>
      </c>
      <c r="F47" s="15">
        <v>69.69</v>
      </c>
      <c r="G47" s="15">
        <v>63.24</v>
      </c>
      <c r="H47" s="15">
        <v>56.79</v>
      </c>
      <c r="I47" s="14"/>
      <c r="J47" s="15">
        <v>70.92</v>
      </c>
      <c r="K47" s="15">
        <v>83.81</v>
      </c>
      <c r="L47" s="15">
        <v>104.68</v>
      </c>
      <c r="M47" s="54"/>
      <c r="N47" s="15">
        <v>26.116070118</v>
      </c>
      <c r="O47" s="15">
        <v>2.12085992</v>
      </c>
      <c r="P47" s="15" t="s">
        <v>26</v>
      </c>
      <c r="Q47" s="16" t="s">
        <v>26</v>
      </c>
      <c r="R47" s="37" t="s">
        <v>618</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71</v>
      </c>
      <c r="D48" s="17" t="s">
        <v>72</v>
      </c>
      <c r="E48" s="17">
        <v>9</v>
      </c>
      <c r="F48" s="14">
        <v>15.36</v>
      </c>
      <c r="G48" s="14">
        <v>14.38</v>
      </c>
      <c r="H48" s="14">
        <v>13.4</v>
      </c>
      <c r="I48" s="14"/>
      <c r="J48" s="14">
        <v>15.99</v>
      </c>
      <c r="K48" s="14">
        <v>17.940000000000001</v>
      </c>
      <c r="L48" s="14">
        <v>21.09</v>
      </c>
      <c r="M48" s="54"/>
      <c r="N48" s="14">
        <v>64.687840468000005</v>
      </c>
      <c r="O48" s="31">
        <v>48.200135951999997</v>
      </c>
      <c r="P48" s="31" t="s">
        <v>27</v>
      </c>
      <c r="Q48" s="17" t="s">
        <v>27</v>
      </c>
      <c r="R48" s="38" t="s">
        <v>619</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73</v>
      </c>
      <c r="D49" s="16" t="s">
        <v>74</v>
      </c>
      <c r="E49" s="16">
        <v>9</v>
      </c>
      <c r="F49" s="15">
        <v>39.51</v>
      </c>
      <c r="G49" s="15">
        <v>36.43</v>
      </c>
      <c r="H49" s="15">
        <v>33.35</v>
      </c>
      <c r="I49" s="14"/>
      <c r="J49" s="15">
        <v>42.79</v>
      </c>
      <c r="K49" s="15">
        <v>48.94</v>
      </c>
      <c r="L49" s="15">
        <v>58.9</v>
      </c>
      <c r="M49" s="54"/>
      <c r="N49" s="15">
        <v>60.835620935999998</v>
      </c>
      <c r="O49" s="15">
        <v>247.67500067</v>
      </c>
      <c r="P49" s="15" t="s">
        <v>27</v>
      </c>
      <c r="Q49" s="16" t="s">
        <v>27</v>
      </c>
      <c r="R49" s="37" t="s">
        <v>620</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75</v>
      </c>
      <c r="D50" s="17" t="s">
        <v>76</v>
      </c>
      <c r="E50" s="17">
        <v>9</v>
      </c>
      <c r="F50" s="14">
        <v>27.65</v>
      </c>
      <c r="G50" s="14">
        <v>25.58</v>
      </c>
      <c r="H50" s="14">
        <v>23.52</v>
      </c>
      <c r="I50" s="14"/>
      <c r="J50" s="14">
        <v>28.68</v>
      </c>
      <c r="K50" s="14">
        <v>32.799999999999997</v>
      </c>
      <c r="L50" s="14">
        <v>39.479999999999997</v>
      </c>
      <c r="M50" s="54"/>
      <c r="N50" s="14">
        <v>66.215786504999997</v>
      </c>
      <c r="O50" s="31">
        <v>21.866490475999999</v>
      </c>
      <c r="P50" s="31" t="s">
        <v>27</v>
      </c>
      <c r="Q50" s="17" t="s">
        <v>27</v>
      </c>
      <c r="R50" s="38" t="s">
        <v>621</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77</v>
      </c>
      <c r="D51" s="16" t="s">
        <v>78</v>
      </c>
      <c r="E51" s="16">
        <v>7</v>
      </c>
      <c r="F51" s="15">
        <v>130.47999999999999</v>
      </c>
      <c r="G51" s="15">
        <v>124.4</v>
      </c>
      <c r="H51" s="15">
        <v>118.33</v>
      </c>
      <c r="I51" s="14"/>
      <c r="J51" s="15">
        <v>135</v>
      </c>
      <c r="K51" s="15">
        <v>147.13999999999999</v>
      </c>
      <c r="L51" s="15">
        <v>166.8</v>
      </c>
      <c r="M51" s="54"/>
      <c r="N51" s="15">
        <v>52.420211027999997</v>
      </c>
      <c r="O51" s="15">
        <v>7.0294392838000004</v>
      </c>
      <c r="P51" s="15" t="s">
        <v>27</v>
      </c>
      <c r="Q51" s="16" t="s">
        <v>27</v>
      </c>
      <c r="R51" s="37" t="s">
        <v>622</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79</v>
      </c>
      <c r="D52" s="17" t="s">
        <v>80</v>
      </c>
      <c r="E52" s="17">
        <v>10</v>
      </c>
      <c r="F52" s="14">
        <v>10.67</v>
      </c>
      <c r="G52" s="14">
        <v>9.74</v>
      </c>
      <c r="H52" s="14">
        <v>8.81</v>
      </c>
      <c r="I52" s="14"/>
      <c r="J52" s="14">
        <v>10.9</v>
      </c>
      <c r="K52" s="14">
        <v>12.75</v>
      </c>
      <c r="L52" s="14">
        <v>15.75</v>
      </c>
      <c r="M52" s="54"/>
      <c r="N52" s="14">
        <v>74.875551082000001</v>
      </c>
      <c r="O52" s="31">
        <v>2.7769749999999997</v>
      </c>
      <c r="P52" s="31" t="s">
        <v>27</v>
      </c>
      <c r="Q52" s="17" t="s">
        <v>27</v>
      </c>
      <c r="R52" s="38" t="s">
        <v>623</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81</v>
      </c>
      <c r="D53" s="16" t="s">
        <v>82</v>
      </c>
      <c r="E53" s="16">
        <v>6</v>
      </c>
      <c r="F53" s="15">
        <v>7.42</v>
      </c>
      <c r="G53" s="15">
        <v>6.4</v>
      </c>
      <c r="H53" s="15">
        <v>5.38</v>
      </c>
      <c r="I53" s="14"/>
      <c r="J53" s="15">
        <v>7.69</v>
      </c>
      <c r="K53" s="15">
        <v>9.7200000000000006</v>
      </c>
      <c r="L53" s="15">
        <v>13.02</v>
      </c>
      <c r="M53" s="54"/>
      <c r="N53" s="15">
        <v>51.431231760999999</v>
      </c>
      <c r="O53" s="15">
        <v>5.2792831905000002</v>
      </c>
      <c r="P53" s="15" t="s">
        <v>27</v>
      </c>
      <c r="Q53" s="16" t="s">
        <v>26</v>
      </c>
      <c r="R53" s="37" t="s">
        <v>624</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83</v>
      </c>
      <c r="D54" s="17" t="s">
        <v>84</v>
      </c>
      <c r="E54" s="17">
        <v>7</v>
      </c>
      <c r="F54" s="14">
        <v>14.58</v>
      </c>
      <c r="G54" s="14">
        <v>13.26</v>
      </c>
      <c r="H54" s="14">
        <v>11.95</v>
      </c>
      <c r="I54" s="14"/>
      <c r="J54" s="14">
        <v>15.2</v>
      </c>
      <c r="K54" s="14">
        <v>17.82</v>
      </c>
      <c r="L54" s="14">
        <v>22.07</v>
      </c>
      <c r="M54" s="54"/>
      <c r="N54" s="14">
        <v>68.400246034000006</v>
      </c>
      <c r="O54" s="31">
        <v>4.3999219048000002</v>
      </c>
      <c r="P54" s="31" t="s">
        <v>26</v>
      </c>
      <c r="Q54" s="17" t="s">
        <v>27</v>
      </c>
      <c r="R54" s="38" t="s">
        <v>625</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85</v>
      </c>
      <c r="D55" s="16" t="s">
        <v>86</v>
      </c>
      <c r="E55" s="16">
        <v>10</v>
      </c>
      <c r="F55" s="15">
        <v>16.010000000000002</v>
      </c>
      <c r="G55" s="15">
        <v>15.08</v>
      </c>
      <c r="H55" s="15">
        <v>14.15</v>
      </c>
      <c r="I55" s="14"/>
      <c r="J55" s="15">
        <v>16.829999999999998</v>
      </c>
      <c r="K55" s="15">
        <v>18.68</v>
      </c>
      <c r="L55" s="15">
        <v>21.68</v>
      </c>
      <c r="M55" s="54"/>
      <c r="N55" s="15">
        <v>71.962803140999995</v>
      </c>
      <c r="O55" s="15">
        <v>190.79332728999998</v>
      </c>
      <c r="P55" s="15" t="s">
        <v>27</v>
      </c>
      <c r="Q55" s="16" t="s">
        <v>27</v>
      </c>
      <c r="R55" s="37" t="s">
        <v>626</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87</v>
      </c>
      <c r="E56" s="17">
        <v>10</v>
      </c>
      <c r="F56" s="14">
        <v>18.190000000000001</v>
      </c>
      <c r="G56" s="14">
        <v>17.07</v>
      </c>
      <c r="H56" s="14">
        <v>15.95</v>
      </c>
      <c r="I56" s="14"/>
      <c r="J56" s="14">
        <v>19.260000000000002</v>
      </c>
      <c r="K56" s="14">
        <v>21.49</v>
      </c>
      <c r="L56" s="14">
        <v>25.1</v>
      </c>
      <c r="M56" s="54"/>
      <c r="N56" s="14">
        <v>73.362592457999995</v>
      </c>
      <c r="O56" s="31">
        <v>850.05060714000001</v>
      </c>
      <c r="P56" s="31" t="s">
        <v>27</v>
      </c>
      <c r="Q56" s="17" t="s">
        <v>27</v>
      </c>
      <c r="R56" s="38" t="s">
        <v>627</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88</v>
      </c>
      <c r="D57" s="16" t="s">
        <v>628</v>
      </c>
      <c r="E57" s="16">
        <v>3</v>
      </c>
      <c r="F57" s="15">
        <v>17.850000000000001</v>
      </c>
      <c r="G57" s="15">
        <v>17.07</v>
      </c>
      <c r="H57" s="15">
        <v>16.29</v>
      </c>
      <c r="I57" s="14"/>
      <c r="J57" s="15">
        <v>18.239999999999998</v>
      </c>
      <c r="K57" s="15">
        <v>19.79</v>
      </c>
      <c r="L57" s="15">
        <v>22.3</v>
      </c>
      <c r="M57" s="54"/>
      <c r="N57" s="15">
        <v>44.045909756</v>
      </c>
      <c r="O57" s="15">
        <v>1.0261122857</v>
      </c>
      <c r="P57" s="15" t="s">
        <v>26</v>
      </c>
      <c r="Q57" s="16" t="s">
        <v>26</v>
      </c>
      <c r="R57" s="37" t="s">
        <v>629</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89</v>
      </c>
      <c r="E58" s="17">
        <v>3</v>
      </c>
      <c r="F58" s="14">
        <v>20.34</v>
      </c>
      <c r="G58" s="14">
        <v>19.16</v>
      </c>
      <c r="H58" s="14">
        <v>17.98</v>
      </c>
      <c r="I58" s="14"/>
      <c r="J58" s="14">
        <v>20.89</v>
      </c>
      <c r="K58" s="14">
        <v>23.24</v>
      </c>
      <c r="L58" s="14">
        <v>27.05</v>
      </c>
      <c r="M58" s="54"/>
      <c r="N58" s="14">
        <v>47.221438438</v>
      </c>
      <c r="O58" s="31">
        <v>52.463742713999999</v>
      </c>
      <c r="P58" s="31" t="s">
        <v>26</v>
      </c>
      <c r="Q58" s="17" t="s">
        <v>26</v>
      </c>
      <c r="R58" s="38" t="s">
        <v>630</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90</v>
      </c>
      <c r="D59" s="16" t="s">
        <v>91</v>
      </c>
      <c r="E59" s="16">
        <v>6</v>
      </c>
      <c r="F59" s="15">
        <v>13.61</v>
      </c>
      <c r="G59" s="15">
        <v>12.34</v>
      </c>
      <c r="H59" s="15">
        <v>11.08</v>
      </c>
      <c r="I59" s="14"/>
      <c r="J59" s="15">
        <v>14.17</v>
      </c>
      <c r="K59" s="15">
        <v>16.690000000000001</v>
      </c>
      <c r="L59" s="15">
        <v>20.77</v>
      </c>
      <c r="M59" s="54"/>
      <c r="N59" s="15">
        <v>52.671549884000001</v>
      </c>
      <c r="O59" s="15">
        <v>107.21844657</v>
      </c>
      <c r="P59" s="15" t="s">
        <v>27</v>
      </c>
      <c r="Q59" s="16" t="s">
        <v>26</v>
      </c>
      <c r="R59" s="37" t="s">
        <v>631</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11</v>
      </c>
      <c r="D60" s="17" t="s">
        <v>92</v>
      </c>
      <c r="E60" s="17">
        <v>10</v>
      </c>
      <c r="F60" s="14">
        <v>22.96</v>
      </c>
      <c r="G60" s="14">
        <v>21.07</v>
      </c>
      <c r="H60" s="14">
        <v>19.18</v>
      </c>
      <c r="I60" s="14"/>
      <c r="J60" s="14">
        <v>23.78</v>
      </c>
      <c r="K60" s="14">
        <v>27.55</v>
      </c>
      <c r="L60" s="14">
        <v>33.659999999999997</v>
      </c>
      <c r="M60" s="54"/>
      <c r="N60" s="14">
        <v>70.651166485999994</v>
      </c>
      <c r="O60" s="31">
        <v>861.53406842999993</v>
      </c>
      <c r="P60" s="31" t="s">
        <v>27</v>
      </c>
      <c r="Q60" s="17" t="s">
        <v>27</v>
      </c>
      <c r="R60" s="38" t="s">
        <v>632</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93</v>
      </c>
      <c r="D61" s="16" t="s">
        <v>94</v>
      </c>
      <c r="E61" s="16">
        <v>2</v>
      </c>
      <c r="F61" s="15">
        <v>17.64</v>
      </c>
      <c r="G61" s="15">
        <v>16.88</v>
      </c>
      <c r="H61" s="15">
        <v>16.13</v>
      </c>
      <c r="I61" s="14"/>
      <c r="J61" s="15">
        <v>18.18</v>
      </c>
      <c r="K61" s="15">
        <v>19.68</v>
      </c>
      <c r="L61" s="15">
        <v>22.11</v>
      </c>
      <c r="M61" s="54"/>
      <c r="N61" s="15">
        <v>46.329334129999999</v>
      </c>
      <c r="O61" s="15">
        <v>4.6034042380999995</v>
      </c>
      <c r="P61" s="15" t="s">
        <v>26</v>
      </c>
      <c r="Q61" s="16" t="s">
        <v>26</v>
      </c>
      <c r="R61" s="37" t="s">
        <v>633</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95</v>
      </c>
      <c r="D62" s="17" t="s">
        <v>96</v>
      </c>
      <c r="E62" s="17">
        <v>0</v>
      </c>
      <c r="F62" s="14">
        <v>3.9</v>
      </c>
      <c r="G62" s="14">
        <v>1.69</v>
      </c>
      <c r="H62" s="14">
        <v>-0.5</v>
      </c>
      <c r="I62" s="14"/>
      <c r="J62" s="14">
        <v>4.1399999999999997</v>
      </c>
      <c r="K62" s="14">
        <v>8.5399999999999991</v>
      </c>
      <c r="L62" s="14">
        <v>15.66</v>
      </c>
      <c r="M62" s="54"/>
      <c r="N62" s="14">
        <v>41.367163132999998</v>
      </c>
      <c r="O62" s="31">
        <v>22.320623905000001</v>
      </c>
      <c r="P62" s="31" t="s">
        <v>26</v>
      </c>
      <c r="Q62" s="17" t="s">
        <v>26</v>
      </c>
      <c r="R62" s="38" t="s">
        <v>634</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97</v>
      </c>
      <c r="D63" s="16" t="s">
        <v>98</v>
      </c>
      <c r="E63" s="16">
        <v>9</v>
      </c>
      <c r="F63" s="15">
        <v>18.05</v>
      </c>
      <c r="G63" s="15">
        <v>16.649999999999999</v>
      </c>
      <c r="H63" s="15">
        <v>15.25</v>
      </c>
      <c r="I63" s="14"/>
      <c r="J63" s="15">
        <v>19.04</v>
      </c>
      <c r="K63" s="15">
        <v>21.83</v>
      </c>
      <c r="L63" s="15">
        <v>26.36</v>
      </c>
      <c r="M63" s="54"/>
      <c r="N63" s="15">
        <v>67.454184186000006</v>
      </c>
      <c r="O63" s="15">
        <v>62.064052048000001</v>
      </c>
      <c r="P63" s="15" t="s">
        <v>27</v>
      </c>
      <c r="Q63" s="16" t="s">
        <v>27</v>
      </c>
      <c r="R63" s="37" t="s">
        <v>635</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99</v>
      </c>
      <c r="D64" s="17" t="s">
        <v>100</v>
      </c>
      <c r="E64" s="17">
        <v>5</v>
      </c>
      <c r="F64" s="14">
        <v>25.85</v>
      </c>
      <c r="G64" s="14">
        <v>22.48</v>
      </c>
      <c r="H64" s="14">
        <v>19.12</v>
      </c>
      <c r="I64" s="14"/>
      <c r="J64" s="14">
        <v>27.05</v>
      </c>
      <c r="K64" s="14">
        <v>33.770000000000003</v>
      </c>
      <c r="L64" s="14">
        <v>44.65</v>
      </c>
      <c r="M64" s="54"/>
      <c r="N64" s="14">
        <v>52.653872512</v>
      </c>
      <c r="O64" s="31">
        <v>7.6961099814000002</v>
      </c>
      <c r="P64" s="31" t="s">
        <v>26</v>
      </c>
      <c r="Q64" s="17" t="s">
        <v>27</v>
      </c>
      <c r="R64" s="38" t="s">
        <v>636</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101</v>
      </c>
      <c r="D65" s="16" t="s">
        <v>102</v>
      </c>
      <c r="E65" s="16">
        <v>10</v>
      </c>
      <c r="F65" s="15">
        <v>63.15</v>
      </c>
      <c r="G65" s="15">
        <v>57.59</v>
      </c>
      <c r="H65" s="15">
        <v>52.03</v>
      </c>
      <c r="I65" s="14"/>
      <c r="J65" s="15">
        <v>66.02</v>
      </c>
      <c r="K65" s="15">
        <v>77.13</v>
      </c>
      <c r="L65" s="15">
        <v>95.13</v>
      </c>
      <c r="M65" s="54"/>
      <c r="N65" s="15">
        <v>77.630889065000005</v>
      </c>
      <c r="O65" s="15">
        <v>652.35773324000002</v>
      </c>
      <c r="P65" s="15" t="s">
        <v>27</v>
      </c>
      <c r="Q65" s="16" t="s">
        <v>27</v>
      </c>
      <c r="R65" s="37" t="s">
        <v>637</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103</v>
      </c>
      <c r="D66" s="17" t="s">
        <v>104</v>
      </c>
      <c r="E66" s="17">
        <v>9</v>
      </c>
      <c r="F66" s="14">
        <v>19.84</v>
      </c>
      <c r="G66" s="14">
        <v>18.23</v>
      </c>
      <c r="H66" s="14">
        <v>16.63</v>
      </c>
      <c r="I66" s="14"/>
      <c r="J66" s="14">
        <v>20.83</v>
      </c>
      <c r="K66" s="14">
        <v>24.03</v>
      </c>
      <c r="L66" s="14">
        <v>29.22</v>
      </c>
      <c r="M66" s="54"/>
      <c r="N66" s="14">
        <v>57.300624779000003</v>
      </c>
      <c r="O66" s="31">
        <v>117.07240447</v>
      </c>
      <c r="P66" s="31" t="s">
        <v>27</v>
      </c>
      <c r="Q66" s="17" t="s">
        <v>27</v>
      </c>
      <c r="R66" s="38" t="s">
        <v>638</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105</v>
      </c>
      <c r="D67" s="16" t="s">
        <v>106</v>
      </c>
      <c r="E67" s="16">
        <v>10</v>
      </c>
      <c r="F67" s="15">
        <v>5.35</v>
      </c>
      <c r="G67" s="15">
        <v>4.8600000000000003</v>
      </c>
      <c r="H67" s="15">
        <v>4.38</v>
      </c>
      <c r="I67" s="14"/>
      <c r="J67" s="15">
        <v>5.6</v>
      </c>
      <c r="K67" s="15">
        <v>6.56</v>
      </c>
      <c r="L67" s="15">
        <v>8.1199999999999992</v>
      </c>
      <c r="M67" s="54"/>
      <c r="N67" s="15">
        <v>76.889612626000002</v>
      </c>
      <c r="O67" s="15">
        <v>4.7669438571000002</v>
      </c>
      <c r="P67" s="15" t="s">
        <v>27</v>
      </c>
      <c r="Q67" s="16" t="s">
        <v>27</v>
      </c>
      <c r="R67" s="37" t="s">
        <v>639</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107</v>
      </c>
      <c r="D68" s="17" t="s">
        <v>108</v>
      </c>
      <c r="E68" s="17">
        <v>7</v>
      </c>
      <c r="F68" s="14">
        <v>1.31</v>
      </c>
      <c r="G68" s="14">
        <v>0.94</v>
      </c>
      <c r="H68" s="14">
        <v>0.57999999999999996</v>
      </c>
      <c r="I68" s="14"/>
      <c r="J68" s="14">
        <v>1.46</v>
      </c>
      <c r="K68" s="14">
        <v>2.1800000000000002</v>
      </c>
      <c r="L68" s="14">
        <v>3.35</v>
      </c>
      <c r="M68" s="54"/>
      <c r="N68" s="14">
        <v>86.068013921000002</v>
      </c>
      <c r="O68" s="31">
        <v>11.854207809</v>
      </c>
      <c r="P68" s="31" t="s">
        <v>26</v>
      </c>
      <c r="Q68" s="17" t="s">
        <v>27</v>
      </c>
      <c r="R68" s="38" t="s">
        <v>640</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641</v>
      </c>
      <c r="D69" s="16" t="s">
        <v>642</v>
      </c>
      <c r="E69" s="16">
        <v>9</v>
      </c>
      <c r="F69" s="15">
        <v>273.26</v>
      </c>
      <c r="G69" s="15">
        <v>240.47</v>
      </c>
      <c r="H69" s="15">
        <v>207.68</v>
      </c>
      <c r="I69" s="14"/>
      <c r="J69" s="15">
        <v>280.55</v>
      </c>
      <c r="K69" s="15">
        <v>346.12</v>
      </c>
      <c r="L69" s="15">
        <v>452.23</v>
      </c>
      <c r="M69" s="54"/>
      <c r="N69" s="15">
        <v>68.819414280999993</v>
      </c>
      <c r="O69" s="15">
        <v>1.3659844786000002</v>
      </c>
      <c r="P69" s="15" t="s">
        <v>27</v>
      </c>
      <c r="Q69" s="16" t="s">
        <v>27</v>
      </c>
      <c r="R69" s="37" t="s">
        <v>643</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109</v>
      </c>
      <c r="D70" s="17" t="s">
        <v>110</v>
      </c>
      <c r="E70" s="17">
        <v>10</v>
      </c>
      <c r="F70" s="14">
        <v>11.21</v>
      </c>
      <c r="G70" s="14">
        <v>11.01</v>
      </c>
      <c r="H70" s="14">
        <v>10.81</v>
      </c>
      <c r="I70" s="14"/>
      <c r="J70" s="14">
        <v>11.29</v>
      </c>
      <c r="K70" s="14">
        <v>11.68</v>
      </c>
      <c r="L70" s="14">
        <v>12.32</v>
      </c>
      <c r="M70" s="54"/>
      <c r="N70" s="14">
        <v>54.273072067000001</v>
      </c>
      <c r="O70" s="31">
        <v>24.117906048000002</v>
      </c>
      <c r="P70" s="31" t="s">
        <v>27</v>
      </c>
      <c r="Q70" s="17" t="s">
        <v>27</v>
      </c>
      <c r="R70" s="38" t="s">
        <v>644</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111</v>
      </c>
      <c r="D71" s="16" t="s">
        <v>112</v>
      </c>
      <c r="E71" s="16">
        <v>7</v>
      </c>
      <c r="F71" s="15">
        <v>9.7799999999999994</v>
      </c>
      <c r="G71" s="15">
        <v>8.36</v>
      </c>
      <c r="H71" s="15">
        <v>6.94</v>
      </c>
      <c r="I71" s="14"/>
      <c r="J71" s="15">
        <v>10.41</v>
      </c>
      <c r="K71" s="15">
        <v>13.24</v>
      </c>
      <c r="L71" s="15">
        <v>17.82</v>
      </c>
      <c r="M71" s="54"/>
      <c r="N71" s="15">
        <v>75.478572266</v>
      </c>
      <c r="O71" s="15">
        <v>83.249158523999995</v>
      </c>
      <c r="P71" s="15" t="s">
        <v>26</v>
      </c>
      <c r="Q71" s="16" t="s">
        <v>27</v>
      </c>
      <c r="R71" s="37" t="s">
        <v>645</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113</v>
      </c>
      <c r="D72" s="17" t="s">
        <v>487</v>
      </c>
      <c r="E72" s="17">
        <v>10</v>
      </c>
      <c r="F72" s="14">
        <v>16.77</v>
      </c>
      <c r="G72" s="14">
        <v>15.8</v>
      </c>
      <c r="H72" s="14">
        <v>14.84</v>
      </c>
      <c r="I72" s="14"/>
      <c r="J72" s="14">
        <v>17.670000000000002</v>
      </c>
      <c r="K72" s="14">
        <v>19.59</v>
      </c>
      <c r="L72" s="14">
        <v>22.69</v>
      </c>
      <c r="M72" s="54"/>
      <c r="N72" s="14">
        <v>60.044275736000003</v>
      </c>
      <c r="O72" s="31">
        <v>2.3611271905</v>
      </c>
      <c r="P72" s="31" t="s">
        <v>27</v>
      </c>
      <c r="Q72" s="17" t="s">
        <v>27</v>
      </c>
      <c r="R72" s="38" t="s">
        <v>646</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114</v>
      </c>
      <c r="E73" s="16">
        <v>10</v>
      </c>
      <c r="F73" s="15">
        <v>11.04</v>
      </c>
      <c r="G73" s="15">
        <v>10.45</v>
      </c>
      <c r="H73" s="15">
        <v>9.86</v>
      </c>
      <c r="I73" s="14"/>
      <c r="J73" s="15">
        <v>11.71</v>
      </c>
      <c r="K73" s="15">
        <v>12.88</v>
      </c>
      <c r="L73" s="15">
        <v>14.79</v>
      </c>
      <c r="M73" s="54"/>
      <c r="N73" s="15">
        <v>65.422342639999997</v>
      </c>
      <c r="O73" s="15">
        <v>168.19750857</v>
      </c>
      <c r="P73" s="15" t="s">
        <v>27</v>
      </c>
      <c r="Q73" s="16" t="s">
        <v>27</v>
      </c>
      <c r="R73" s="37" t="s">
        <v>647</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545</v>
      </c>
      <c r="D74" s="17" t="s">
        <v>546</v>
      </c>
      <c r="E74" s="17">
        <v>6</v>
      </c>
      <c r="F74" s="14">
        <v>110.48</v>
      </c>
      <c r="G74" s="14">
        <v>103.37</v>
      </c>
      <c r="H74" s="14">
        <v>96.26</v>
      </c>
      <c r="I74" s="14"/>
      <c r="J74" s="14">
        <v>112.01</v>
      </c>
      <c r="K74" s="14">
        <v>126.22</v>
      </c>
      <c r="L74" s="14">
        <v>149.22</v>
      </c>
      <c r="M74" s="54"/>
      <c r="N74" s="14">
        <v>40.615938513000003</v>
      </c>
      <c r="O74" s="31">
        <v>2.6638622152</v>
      </c>
      <c r="P74" s="31" t="s">
        <v>27</v>
      </c>
      <c r="Q74" s="17" t="s">
        <v>26</v>
      </c>
      <c r="R74" s="38" t="s">
        <v>648</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492</v>
      </c>
      <c r="D75" s="16" t="s">
        <v>493</v>
      </c>
      <c r="E75" s="16">
        <v>7</v>
      </c>
      <c r="F75" s="15">
        <v>101.1</v>
      </c>
      <c r="G75" s="15">
        <v>87.22</v>
      </c>
      <c r="H75" s="15">
        <v>73.349999999999994</v>
      </c>
      <c r="I75" s="14"/>
      <c r="J75" s="15">
        <v>105.5</v>
      </c>
      <c r="K75" s="15">
        <v>133.24</v>
      </c>
      <c r="L75" s="15">
        <v>178.14</v>
      </c>
      <c r="M75" s="54"/>
      <c r="N75" s="15">
        <v>60.741633163000003</v>
      </c>
      <c r="O75" s="15">
        <v>3.2256349752000002</v>
      </c>
      <c r="P75" s="15" t="s">
        <v>27</v>
      </c>
      <c r="Q75" s="16" t="s">
        <v>27</v>
      </c>
      <c r="R75" s="37" t="s">
        <v>649</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475</v>
      </c>
      <c r="D76" s="17" t="s">
        <v>476</v>
      </c>
      <c r="E76" s="17">
        <v>3</v>
      </c>
      <c r="F76" s="14">
        <v>74.27</v>
      </c>
      <c r="G76" s="14">
        <v>69.599999999999994</v>
      </c>
      <c r="H76" s="14">
        <v>64.94</v>
      </c>
      <c r="I76" s="14"/>
      <c r="J76" s="14">
        <v>75.34</v>
      </c>
      <c r="K76" s="14">
        <v>84.66</v>
      </c>
      <c r="L76" s="14">
        <v>99.74</v>
      </c>
      <c r="M76" s="54"/>
      <c r="N76" s="14">
        <v>42.703278267000002</v>
      </c>
      <c r="O76" s="31">
        <v>2.5551256705000003</v>
      </c>
      <c r="P76" s="31" t="s">
        <v>27</v>
      </c>
      <c r="Q76" s="17" t="s">
        <v>26</v>
      </c>
      <c r="R76" s="38" t="s">
        <v>650</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115</v>
      </c>
      <c r="D77" s="16" t="s">
        <v>116</v>
      </c>
      <c r="E77" s="16">
        <v>7</v>
      </c>
      <c r="F77" s="15">
        <v>2.35</v>
      </c>
      <c r="G77" s="15">
        <v>2.1800000000000002</v>
      </c>
      <c r="H77" s="15">
        <v>2.02</v>
      </c>
      <c r="I77" s="14"/>
      <c r="J77" s="15">
        <v>2.52</v>
      </c>
      <c r="K77" s="15">
        <v>2.84</v>
      </c>
      <c r="L77" s="15">
        <v>3.37</v>
      </c>
      <c r="M77" s="54"/>
      <c r="N77" s="15">
        <v>63.428203574999998</v>
      </c>
      <c r="O77" s="15">
        <v>85.056541286000012</v>
      </c>
      <c r="P77" s="15" t="s">
        <v>26</v>
      </c>
      <c r="Q77" s="16" t="s">
        <v>27</v>
      </c>
      <c r="R77" s="37" t="s">
        <v>651</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547</v>
      </c>
      <c r="D78" s="17" t="s">
        <v>548</v>
      </c>
      <c r="E78" s="17">
        <v>4</v>
      </c>
      <c r="F78" s="14">
        <v>37.799999999999997</v>
      </c>
      <c r="G78" s="14">
        <v>33.5</v>
      </c>
      <c r="H78" s="14">
        <v>29.21</v>
      </c>
      <c r="I78" s="14"/>
      <c r="J78" s="14">
        <v>42.54</v>
      </c>
      <c r="K78" s="14">
        <v>51.12</v>
      </c>
      <c r="L78" s="14">
        <v>65.010000000000005</v>
      </c>
      <c r="M78" s="54"/>
      <c r="N78" s="14">
        <v>48.532050929999997</v>
      </c>
      <c r="O78" s="31">
        <v>8.0338383767000003</v>
      </c>
      <c r="P78" s="31" t="s">
        <v>26</v>
      </c>
      <c r="Q78" s="17" t="s">
        <v>27</v>
      </c>
      <c r="R78" s="38" t="s">
        <v>652</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117</v>
      </c>
      <c r="D79" s="16" t="s">
        <v>118</v>
      </c>
      <c r="E79" s="16">
        <v>7</v>
      </c>
      <c r="F79" s="15" t="s">
        <v>119</v>
      </c>
      <c r="G79" s="15" t="s">
        <v>119</v>
      </c>
      <c r="H79" s="15" t="s">
        <v>119</v>
      </c>
      <c r="I79" s="14"/>
      <c r="J79" s="15" t="s">
        <v>119</v>
      </c>
      <c r="K79" s="15" t="s">
        <v>119</v>
      </c>
      <c r="L79" s="15" t="s">
        <v>119</v>
      </c>
      <c r="M79" s="54"/>
      <c r="N79" s="15" t="s">
        <v>119</v>
      </c>
      <c r="O79" s="15" t="s">
        <v>119</v>
      </c>
      <c r="P79" s="15" t="s">
        <v>119</v>
      </c>
      <c r="Q79" s="16" t="s">
        <v>119</v>
      </c>
      <c r="R79" s="37" t="s">
        <v>120</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121</v>
      </c>
      <c r="D80" s="17" t="s">
        <v>122</v>
      </c>
      <c r="E80" s="17">
        <v>4</v>
      </c>
      <c r="F80" s="14">
        <v>54.91</v>
      </c>
      <c r="G80" s="14">
        <v>49.84</v>
      </c>
      <c r="H80" s="14">
        <v>44.77</v>
      </c>
      <c r="I80" s="14"/>
      <c r="J80" s="14">
        <v>57.74</v>
      </c>
      <c r="K80" s="14">
        <v>67.87</v>
      </c>
      <c r="L80" s="14">
        <v>84.28</v>
      </c>
      <c r="M80" s="54"/>
      <c r="N80" s="14">
        <v>46.815458378999999</v>
      </c>
      <c r="O80" s="31">
        <v>212.06649218999999</v>
      </c>
      <c r="P80" s="31" t="s">
        <v>27</v>
      </c>
      <c r="Q80" s="17" t="s">
        <v>26</v>
      </c>
      <c r="R80" s="38" t="s">
        <v>653</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123</v>
      </c>
      <c r="D81" s="16" t="s">
        <v>124</v>
      </c>
      <c r="E81" s="16">
        <v>10</v>
      </c>
      <c r="F81" s="15">
        <v>16.02</v>
      </c>
      <c r="G81" s="15">
        <v>15.01</v>
      </c>
      <c r="H81" s="15">
        <v>14</v>
      </c>
      <c r="I81" s="14"/>
      <c r="J81" s="15">
        <v>16.670000000000002</v>
      </c>
      <c r="K81" s="15">
        <v>18.68</v>
      </c>
      <c r="L81" s="15">
        <v>21.94</v>
      </c>
      <c r="M81" s="54"/>
      <c r="N81" s="15">
        <v>75.475716908999999</v>
      </c>
      <c r="O81" s="15">
        <v>269.01531948000002</v>
      </c>
      <c r="P81" s="15" t="s">
        <v>27</v>
      </c>
      <c r="Q81" s="16" t="s">
        <v>27</v>
      </c>
      <c r="R81" s="37" t="s">
        <v>654</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125</v>
      </c>
      <c r="D82" s="17" t="s">
        <v>126</v>
      </c>
      <c r="E82" s="17">
        <v>7</v>
      </c>
      <c r="F82" s="14">
        <v>3.9</v>
      </c>
      <c r="G82" s="14">
        <v>3.56</v>
      </c>
      <c r="H82" s="14">
        <v>3.22</v>
      </c>
      <c r="I82" s="14"/>
      <c r="J82" s="14">
        <v>4.16</v>
      </c>
      <c r="K82" s="14">
        <v>4.83</v>
      </c>
      <c r="L82" s="14">
        <v>5.93</v>
      </c>
      <c r="M82" s="54"/>
      <c r="N82" s="14">
        <v>70.561522823000004</v>
      </c>
      <c r="O82" s="31">
        <v>120.58868433000001</v>
      </c>
      <c r="P82" s="31" t="s">
        <v>26</v>
      </c>
      <c r="Q82" s="17" t="s">
        <v>27</v>
      </c>
      <c r="R82" s="38" t="s">
        <v>655</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127</v>
      </c>
      <c r="D83" s="16" t="s">
        <v>128</v>
      </c>
      <c r="E83" s="16">
        <v>10</v>
      </c>
      <c r="F83" s="15">
        <v>46.35</v>
      </c>
      <c r="G83" s="15">
        <v>43.86</v>
      </c>
      <c r="H83" s="15">
        <v>41.38</v>
      </c>
      <c r="I83" s="14"/>
      <c r="J83" s="15">
        <v>48.28</v>
      </c>
      <c r="K83" s="15">
        <v>53.24</v>
      </c>
      <c r="L83" s="15">
        <v>61.28</v>
      </c>
      <c r="M83" s="54"/>
      <c r="N83" s="15">
        <v>73.442376138</v>
      </c>
      <c r="O83" s="15">
        <v>87.376971999999995</v>
      </c>
      <c r="P83" s="15" t="s">
        <v>27</v>
      </c>
      <c r="Q83" s="16" t="s">
        <v>27</v>
      </c>
      <c r="R83" s="37" t="s">
        <v>656</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465</v>
      </c>
      <c r="D84" s="17" t="s">
        <v>466</v>
      </c>
      <c r="E84" s="17">
        <v>10</v>
      </c>
      <c r="F84" s="14">
        <v>63.63</v>
      </c>
      <c r="G84" s="14">
        <v>54.83</v>
      </c>
      <c r="H84" s="14">
        <v>46.03</v>
      </c>
      <c r="I84" s="14"/>
      <c r="J84" s="14">
        <v>64.97</v>
      </c>
      <c r="K84" s="14">
        <v>82.56</v>
      </c>
      <c r="L84" s="14">
        <v>111.04</v>
      </c>
      <c r="M84" s="54"/>
      <c r="N84" s="14">
        <v>70.851776134999994</v>
      </c>
      <c r="O84" s="31">
        <v>5.8763113051999998</v>
      </c>
      <c r="P84" s="31" t="s">
        <v>27</v>
      </c>
      <c r="Q84" s="17" t="s">
        <v>27</v>
      </c>
      <c r="R84" s="38" t="s">
        <v>657</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472</v>
      </c>
      <c r="D85" s="16" t="s">
        <v>473</v>
      </c>
      <c r="E85" s="16">
        <v>9</v>
      </c>
      <c r="F85" s="15">
        <v>5.26</v>
      </c>
      <c r="G85" s="15">
        <v>4.54</v>
      </c>
      <c r="H85" s="15">
        <v>3.83</v>
      </c>
      <c r="I85" s="14"/>
      <c r="J85" s="15">
        <v>5.69</v>
      </c>
      <c r="K85" s="15">
        <v>7.11</v>
      </c>
      <c r="L85" s="15">
        <v>9.41</v>
      </c>
      <c r="M85" s="54"/>
      <c r="N85" s="15">
        <v>59.169122100999999</v>
      </c>
      <c r="O85" s="15">
        <v>2.0745243810000003</v>
      </c>
      <c r="P85" s="15" t="s">
        <v>27</v>
      </c>
      <c r="Q85" s="16" t="s">
        <v>27</v>
      </c>
      <c r="R85" s="37" t="s">
        <v>658</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129</v>
      </c>
      <c r="D86" s="17" t="s">
        <v>130</v>
      </c>
      <c r="E86" s="17">
        <v>2</v>
      </c>
      <c r="F86" s="14">
        <v>4.83</v>
      </c>
      <c r="G86" s="14">
        <v>3.9</v>
      </c>
      <c r="H86" s="14">
        <v>2.98</v>
      </c>
      <c r="I86" s="14"/>
      <c r="J86" s="14">
        <v>4.99</v>
      </c>
      <c r="K86" s="14">
        <v>6.83</v>
      </c>
      <c r="L86" s="14">
        <v>9.82</v>
      </c>
      <c r="M86" s="54"/>
      <c r="N86" s="14">
        <v>34.211329909</v>
      </c>
      <c r="O86" s="31">
        <v>53.852461000000005</v>
      </c>
      <c r="P86" s="31" t="s">
        <v>26</v>
      </c>
      <c r="Q86" s="17" t="s">
        <v>26</v>
      </c>
      <c r="R86" s="38" t="s">
        <v>659</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131</v>
      </c>
      <c r="D87" s="16" t="s">
        <v>132</v>
      </c>
      <c r="E87" s="16">
        <v>2</v>
      </c>
      <c r="F87" s="15">
        <v>27.24</v>
      </c>
      <c r="G87" s="15">
        <v>24.58</v>
      </c>
      <c r="H87" s="15">
        <v>21.93</v>
      </c>
      <c r="I87" s="14"/>
      <c r="J87" s="15">
        <v>28.24</v>
      </c>
      <c r="K87" s="15">
        <v>33.54</v>
      </c>
      <c r="L87" s="15">
        <v>42.14</v>
      </c>
      <c r="M87" s="54"/>
      <c r="N87" s="15">
        <v>42.155275697</v>
      </c>
      <c r="O87" s="15">
        <v>128.76900094999999</v>
      </c>
      <c r="P87" s="15" t="s">
        <v>26</v>
      </c>
      <c r="Q87" s="16" t="s">
        <v>26</v>
      </c>
      <c r="R87" s="37" t="s">
        <v>660</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133</v>
      </c>
      <c r="D88" s="17" t="s">
        <v>134</v>
      </c>
      <c r="E88" s="17">
        <v>0</v>
      </c>
      <c r="F88" s="14">
        <v>1.36</v>
      </c>
      <c r="G88" s="14">
        <v>1.08</v>
      </c>
      <c r="H88" s="14">
        <v>0.81</v>
      </c>
      <c r="I88" s="14"/>
      <c r="J88" s="14">
        <v>1.46</v>
      </c>
      <c r="K88" s="14">
        <v>2</v>
      </c>
      <c r="L88" s="14">
        <v>2.88</v>
      </c>
      <c r="M88" s="54"/>
      <c r="N88" s="14">
        <v>37.154698594000003</v>
      </c>
      <c r="O88" s="31">
        <v>22.081382667000003</v>
      </c>
      <c r="P88" s="31" t="s">
        <v>26</v>
      </c>
      <c r="Q88" s="17" t="s">
        <v>26</v>
      </c>
      <c r="R88" s="38" t="s">
        <v>661</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135</v>
      </c>
      <c r="D89" s="16" t="s">
        <v>136</v>
      </c>
      <c r="E89" s="16">
        <v>10</v>
      </c>
      <c r="F89" s="15">
        <v>27.09</v>
      </c>
      <c r="G89" s="15">
        <v>24.44</v>
      </c>
      <c r="H89" s="15">
        <v>21.79</v>
      </c>
      <c r="I89" s="14"/>
      <c r="J89" s="15">
        <v>28.32</v>
      </c>
      <c r="K89" s="15">
        <v>33.61</v>
      </c>
      <c r="L89" s="15">
        <v>42.17</v>
      </c>
      <c r="M89" s="54"/>
      <c r="N89" s="15">
        <v>68.242855954000007</v>
      </c>
      <c r="O89" s="15">
        <v>208.21416085999999</v>
      </c>
      <c r="P89" s="15" t="s">
        <v>27</v>
      </c>
      <c r="Q89" s="16" t="s">
        <v>27</v>
      </c>
      <c r="R89" s="37" t="s">
        <v>662</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135</v>
      </c>
      <c r="D90" s="17" t="s">
        <v>137</v>
      </c>
      <c r="E90" s="17">
        <v>7</v>
      </c>
      <c r="F90" s="14">
        <v>25.55</v>
      </c>
      <c r="G90" s="14">
        <v>22.96</v>
      </c>
      <c r="H90" s="14">
        <v>20.38</v>
      </c>
      <c r="I90" s="14"/>
      <c r="J90" s="14">
        <v>26.5</v>
      </c>
      <c r="K90" s="14">
        <v>31.66</v>
      </c>
      <c r="L90" s="14">
        <v>40.020000000000003</v>
      </c>
      <c r="M90" s="54"/>
      <c r="N90" s="14">
        <v>68.185466328000004</v>
      </c>
      <c r="O90" s="31">
        <v>7.6775919999999998</v>
      </c>
      <c r="P90" s="31" t="s">
        <v>26</v>
      </c>
      <c r="Q90" s="17" t="s">
        <v>27</v>
      </c>
      <c r="R90" s="38" t="s">
        <v>663</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138</v>
      </c>
      <c r="D91" s="16" t="s">
        <v>139</v>
      </c>
      <c r="E91" s="16">
        <v>10</v>
      </c>
      <c r="F91" s="15">
        <v>3.82</v>
      </c>
      <c r="G91" s="15">
        <v>3.16</v>
      </c>
      <c r="H91" s="15">
        <v>2.5</v>
      </c>
      <c r="I91" s="14"/>
      <c r="J91" s="15">
        <v>4.13</v>
      </c>
      <c r="K91" s="15">
        <v>5.44</v>
      </c>
      <c r="L91" s="15">
        <v>7.57</v>
      </c>
      <c r="M91" s="54"/>
      <c r="N91" s="15">
        <v>76.576660012999994</v>
      </c>
      <c r="O91" s="15">
        <v>3.7254965238</v>
      </c>
      <c r="P91" s="15" t="s">
        <v>27</v>
      </c>
      <c r="Q91" s="16" t="s">
        <v>27</v>
      </c>
      <c r="R91" s="37" t="s">
        <v>664</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140</v>
      </c>
      <c r="D92" s="17" t="s">
        <v>141</v>
      </c>
      <c r="E92" s="17">
        <v>9</v>
      </c>
      <c r="F92" s="14">
        <v>115.01</v>
      </c>
      <c r="G92" s="14">
        <v>99.85</v>
      </c>
      <c r="H92" s="14">
        <v>84.69</v>
      </c>
      <c r="I92" s="14"/>
      <c r="J92" s="14">
        <v>122.66</v>
      </c>
      <c r="K92" s="14">
        <v>152.97</v>
      </c>
      <c r="L92" s="14">
        <v>202.03</v>
      </c>
      <c r="M92" s="54"/>
      <c r="N92" s="14">
        <v>60.254497645000001</v>
      </c>
      <c r="O92" s="31">
        <v>4.1654873337999998</v>
      </c>
      <c r="P92" s="31" t="s">
        <v>27</v>
      </c>
      <c r="Q92" s="17" t="s">
        <v>27</v>
      </c>
      <c r="R92" s="38" t="s">
        <v>665</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142</v>
      </c>
      <c r="D93" s="16" t="s">
        <v>143</v>
      </c>
      <c r="E93" s="16">
        <v>7</v>
      </c>
      <c r="F93" s="15">
        <v>19.010000000000002</v>
      </c>
      <c r="G93" s="15">
        <v>18.2</v>
      </c>
      <c r="H93" s="15">
        <v>17.39</v>
      </c>
      <c r="I93" s="14"/>
      <c r="J93" s="15">
        <v>19.73</v>
      </c>
      <c r="K93" s="15">
        <v>21.34</v>
      </c>
      <c r="L93" s="15">
        <v>23.96</v>
      </c>
      <c r="M93" s="54"/>
      <c r="N93" s="15">
        <v>50.399221849</v>
      </c>
      <c r="O93" s="15">
        <v>13.242973381000001</v>
      </c>
      <c r="P93" s="15" t="s">
        <v>27</v>
      </c>
      <c r="Q93" s="16" t="s">
        <v>27</v>
      </c>
      <c r="R93" s="37" t="s">
        <v>666</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144</v>
      </c>
      <c r="D94" s="17" t="s">
        <v>145</v>
      </c>
      <c r="E94" s="17">
        <v>10</v>
      </c>
      <c r="F94" s="14">
        <v>5.94</v>
      </c>
      <c r="G94" s="14">
        <v>5.43</v>
      </c>
      <c r="H94" s="14">
        <v>4.92</v>
      </c>
      <c r="I94" s="14"/>
      <c r="J94" s="14">
        <v>6.17</v>
      </c>
      <c r="K94" s="14">
        <v>7.18</v>
      </c>
      <c r="L94" s="14">
        <v>8.82</v>
      </c>
      <c r="M94" s="54"/>
      <c r="N94" s="14">
        <v>85.466339434000005</v>
      </c>
      <c r="O94" s="31">
        <v>12.847092857</v>
      </c>
      <c r="P94" s="31" t="s">
        <v>27</v>
      </c>
      <c r="Q94" s="17" t="s">
        <v>27</v>
      </c>
      <c r="R94" s="38" t="s">
        <v>667</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146</v>
      </c>
      <c r="D95" s="16" t="s">
        <v>147</v>
      </c>
      <c r="E95" s="16">
        <v>10</v>
      </c>
      <c r="F95" s="15">
        <v>12.68</v>
      </c>
      <c r="G95" s="15">
        <v>11.67</v>
      </c>
      <c r="H95" s="15">
        <v>10.66</v>
      </c>
      <c r="I95" s="14"/>
      <c r="J95" s="15">
        <v>13.45</v>
      </c>
      <c r="K95" s="15">
        <v>15.46</v>
      </c>
      <c r="L95" s="15">
        <v>18.72</v>
      </c>
      <c r="M95" s="54"/>
      <c r="N95" s="15">
        <v>64.527761878999996</v>
      </c>
      <c r="O95" s="15">
        <v>11.639151428</v>
      </c>
      <c r="P95" s="15" t="s">
        <v>27</v>
      </c>
      <c r="Q95" s="16" t="s">
        <v>27</v>
      </c>
      <c r="R95" s="37" t="s">
        <v>668</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148</v>
      </c>
      <c r="D96" s="17" t="s">
        <v>149</v>
      </c>
      <c r="E96" s="17">
        <v>6</v>
      </c>
      <c r="F96" s="14">
        <v>9.9600000000000009</v>
      </c>
      <c r="G96" s="14">
        <v>8.4499999999999993</v>
      </c>
      <c r="H96" s="14">
        <v>6.95</v>
      </c>
      <c r="I96" s="14"/>
      <c r="J96" s="14">
        <v>11.74</v>
      </c>
      <c r="K96" s="14">
        <v>14.74</v>
      </c>
      <c r="L96" s="14">
        <v>19.600000000000001</v>
      </c>
      <c r="M96" s="54"/>
      <c r="N96" s="14">
        <v>59.099037889999998</v>
      </c>
      <c r="O96" s="31">
        <v>123.14880938</v>
      </c>
      <c r="P96" s="31" t="s">
        <v>26</v>
      </c>
      <c r="Q96" s="17" t="s">
        <v>27</v>
      </c>
      <c r="R96" s="38" t="s">
        <v>669</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150</v>
      </c>
      <c r="D97" s="16" t="s">
        <v>151</v>
      </c>
      <c r="E97" s="16">
        <v>10</v>
      </c>
      <c r="F97" s="15">
        <v>9.1300000000000008</v>
      </c>
      <c r="G97" s="15">
        <v>7.87</v>
      </c>
      <c r="H97" s="15">
        <v>6.61</v>
      </c>
      <c r="I97" s="14"/>
      <c r="J97" s="15">
        <v>9.91</v>
      </c>
      <c r="K97" s="15">
        <v>12.42</v>
      </c>
      <c r="L97" s="15">
        <v>16.489999999999998</v>
      </c>
      <c r="M97" s="54"/>
      <c r="N97" s="15">
        <v>81.513624755999999</v>
      </c>
      <c r="O97" s="15">
        <v>89.553824666999986</v>
      </c>
      <c r="P97" s="15" t="s">
        <v>27</v>
      </c>
      <c r="Q97" s="16" t="s">
        <v>27</v>
      </c>
      <c r="R97" s="37" t="s">
        <v>670</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152</v>
      </c>
      <c r="D98" s="17" t="s">
        <v>153</v>
      </c>
      <c r="E98" s="17">
        <v>8</v>
      </c>
      <c r="F98" s="14">
        <v>198.22</v>
      </c>
      <c r="G98" s="14">
        <v>183.72</v>
      </c>
      <c r="H98" s="14">
        <v>169.23</v>
      </c>
      <c r="I98" s="14"/>
      <c r="J98" s="14">
        <v>209.26</v>
      </c>
      <c r="K98" s="14">
        <v>238.24</v>
      </c>
      <c r="L98" s="14">
        <v>285.13</v>
      </c>
      <c r="M98" s="54"/>
      <c r="N98" s="14">
        <v>49.167748346000003</v>
      </c>
      <c r="O98" s="31">
        <v>5.2328720848000003</v>
      </c>
      <c r="P98" s="31" t="s">
        <v>27</v>
      </c>
      <c r="Q98" s="17" t="s">
        <v>27</v>
      </c>
      <c r="R98" s="38" t="s">
        <v>671</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154</v>
      </c>
      <c r="D99" s="16" t="s">
        <v>155</v>
      </c>
      <c r="E99" s="16">
        <v>4</v>
      </c>
      <c r="F99" s="15">
        <v>150</v>
      </c>
      <c r="G99" s="15" t="s">
        <v>119</v>
      </c>
      <c r="H99" s="15" t="s">
        <v>119</v>
      </c>
      <c r="I99" s="14"/>
      <c r="J99" s="15" t="s">
        <v>119</v>
      </c>
      <c r="K99" s="15" t="s">
        <v>119</v>
      </c>
      <c r="L99" s="15" t="s">
        <v>119</v>
      </c>
      <c r="M99" s="54"/>
      <c r="N99" s="15">
        <v>94.064508982000007</v>
      </c>
      <c r="O99" s="15">
        <v>1.0764285713999999</v>
      </c>
      <c r="P99" s="15" t="s">
        <v>26</v>
      </c>
      <c r="Q99" s="16" t="s">
        <v>27</v>
      </c>
      <c r="R99" s="37" t="s">
        <v>119</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156</v>
      </c>
      <c r="D100" s="17" t="s">
        <v>157</v>
      </c>
      <c r="E100" s="17">
        <v>9</v>
      </c>
      <c r="F100" s="14">
        <v>95.45</v>
      </c>
      <c r="G100" s="14">
        <v>84.97</v>
      </c>
      <c r="H100" s="14">
        <v>74.5</v>
      </c>
      <c r="I100" s="14"/>
      <c r="J100" s="14">
        <v>102.25</v>
      </c>
      <c r="K100" s="14">
        <v>123.19</v>
      </c>
      <c r="L100" s="14">
        <v>157.08000000000001</v>
      </c>
      <c r="M100" s="54"/>
      <c r="N100" s="14">
        <v>53.177008645999997</v>
      </c>
      <c r="O100" s="31">
        <v>514.35342994999996</v>
      </c>
      <c r="P100" s="31" t="s">
        <v>27</v>
      </c>
      <c r="Q100" s="17" t="s">
        <v>27</v>
      </c>
      <c r="R100" s="38" t="s">
        <v>672</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158</v>
      </c>
      <c r="D101" s="16" t="s">
        <v>159</v>
      </c>
      <c r="E101" s="16">
        <v>10</v>
      </c>
      <c r="F101" s="15">
        <v>53.39</v>
      </c>
      <c r="G101" s="15">
        <v>49.25</v>
      </c>
      <c r="H101" s="15">
        <v>45.11</v>
      </c>
      <c r="I101" s="14"/>
      <c r="J101" s="15">
        <v>55.77</v>
      </c>
      <c r="K101" s="15">
        <v>64.040000000000006</v>
      </c>
      <c r="L101" s="15">
        <v>77.430000000000007</v>
      </c>
      <c r="M101" s="54"/>
      <c r="N101" s="15">
        <v>76.810830295000002</v>
      </c>
      <c r="O101" s="15">
        <v>169.09582738</v>
      </c>
      <c r="P101" s="15" t="s">
        <v>27</v>
      </c>
      <c r="Q101" s="16" t="s">
        <v>27</v>
      </c>
      <c r="R101" s="37" t="s">
        <v>673</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160</v>
      </c>
      <c r="D102" s="17" t="s">
        <v>161</v>
      </c>
      <c r="E102" s="17">
        <v>10</v>
      </c>
      <c r="F102" s="14">
        <v>27.86</v>
      </c>
      <c r="G102" s="14">
        <v>26.21</v>
      </c>
      <c r="H102" s="14">
        <v>24.56</v>
      </c>
      <c r="I102" s="14"/>
      <c r="J102" s="14">
        <v>28.89</v>
      </c>
      <c r="K102" s="14">
        <v>32.18</v>
      </c>
      <c r="L102" s="14">
        <v>37.51</v>
      </c>
      <c r="M102" s="54"/>
      <c r="N102" s="14">
        <v>68.100544362999997</v>
      </c>
      <c r="O102" s="31">
        <v>248.91628781</v>
      </c>
      <c r="P102" s="31" t="s">
        <v>27</v>
      </c>
      <c r="Q102" s="17" t="s">
        <v>27</v>
      </c>
      <c r="R102" s="38" t="s">
        <v>674</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162</v>
      </c>
      <c r="D103" s="16" t="s">
        <v>163</v>
      </c>
      <c r="E103" s="16">
        <v>6</v>
      </c>
      <c r="F103" s="15">
        <v>29.52</v>
      </c>
      <c r="G103" s="15">
        <v>26.91</v>
      </c>
      <c r="H103" s="15">
        <v>24.3</v>
      </c>
      <c r="I103" s="14"/>
      <c r="J103" s="15">
        <v>31.18</v>
      </c>
      <c r="K103" s="15">
        <v>36.39</v>
      </c>
      <c r="L103" s="15">
        <v>44.83</v>
      </c>
      <c r="M103" s="54"/>
      <c r="N103" s="15">
        <v>64.526599675</v>
      </c>
      <c r="O103" s="15">
        <v>94.880770286000001</v>
      </c>
      <c r="P103" s="15" t="s">
        <v>26</v>
      </c>
      <c r="Q103" s="16" t="s">
        <v>27</v>
      </c>
      <c r="R103" s="37" t="s">
        <v>675</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164</v>
      </c>
      <c r="D104" s="17" t="s">
        <v>165</v>
      </c>
      <c r="E104" s="17">
        <v>10</v>
      </c>
      <c r="F104" s="14">
        <v>40.770000000000003</v>
      </c>
      <c r="G104" s="14">
        <v>38.14</v>
      </c>
      <c r="H104" s="14">
        <v>35.520000000000003</v>
      </c>
      <c r="I104" s="14"/>
      <c r="J104" s="14">
        <v>42.09</v>
      </c>
      <c r="K104" s="14">
        <v>47.33</v>
      </c>
      <c r="L104" s="14">
        <v>55.81</v>
      </c>
      <c r="M104" s="54"/>
      <c r="N104" s="14">
        <v>74.083258294000004</v>
      </c>
      <c r="O104" s="31">
        <v>341.53582432999997</v>
      </c>
      <c r="P104" s="31" t="s">
        <v>27</v>
      </c>
      <c r="Q104" s="17" t="s">
        <v>27</v>
      </c>
      <c r="R104" s="38" t="s">
        <v>676</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502</v>
      </c>
      <c r="D105" s="16" t="s">
        <v>503</v>
      </c>
      <c r="E105" s="16">
        <v>10</v>
      </c>
      <c r="F105" s="15">
        <v>21.8</v>
      </c>
      <c r="G105" s="15">
        <v>19.07</v>
      </c>
      <c r="H105" s="15">
        <v>16.34</v>
      </c>
      <c r="I105" s="14"/>
      <c r="J105" s="15">
        <v>22.83</v>
      </c>
      <c r="K105" s="15">
        <v>28.28</v>
      </c>
      <c r="L105" s="15">
        <v>37.11</v>
      </c>
      <c r="M105" s="54"/>
      <c r="N105" s="15">
        <v>64.966318035</v>
      </c>
      <c r="O105" s="15">
        <v>1.4695956667000001</v>
      </c>
      <c r="P105" s="15" t="s">
        <v>27</v>
      </c>
      <c r="Q105" s="16" t="s">
        <v>27</v>
      </c>
      <c r="R105" s="37" t="s">
        <v>677</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166</v>
      </c>
      <c r="D106" s="17" t="s">
        <v>167</v>
      </c>
      <c r="E106" s="17">
        <v>6</v>
      </c>
      <c r="F106" s="14">
        <v>4.47</v>
      </c>
      <c r="G106" s="14">
        <v>3.83</v>
      </c>
      <c r="H106" s="14">
        <v>3.2</v>
      </c>
      <c r="I106" s="14"/>
      <c r="J106" s="14">
        <v>4.99</v>
      </c>
      <c r="K106" s="14">
        <v>6.25</v>
      </c>
      <c r="L106" s="14">
        <v>8.2899999999999991</v>
      </c>
      <c r="M106" s="54"/>
      <c r="N106" s="14">
        <v>60.412540755000002</v>
      </c>
      <c r="O106" s="31">
        <v>6.2001249999999999</v>
      </c>
      <c r="P106" s="31" t="s">
        <v>26</v>
      </c>
      <c r="Q106" s="17" t="s">
        <v>27</v>
      </c>
      <c r="R106" s="38" t="s">
        <v>678</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168</v>
      </c>
      <c r="D107" s="16" t="s">
        <v>169</v>
      </c>
      <c r="E107" s="16">
        <v>10</v>
      </c>
      <c r="F107" s="15">
        <v>13.96</v>
      </c>
      <c r="G107" s="15">
        <v>12.55</v>
      </c>
      <c r="H107" s="15">
        <v>11.14</v>
      </c>
      <c r="I107" s="14"/>
      <c r="J107" s="15">
        <v>14.64</v>
      </c>
      <c r="K107" s="15">
        <v>17.45</v>
      </c>
      <c r="L107" s="15">
        <v>22.01</v>
      </c>
      <c r="M107" s="54"/>
      <c r="N107" s="15">
        <v>75.184177242999993</v>
      </c>
      <c r="O107" s="15">
        <v>36.800122762000001</v>
      </c>
      <c r="P107" s="15" t="s">
        <v>27</v>
      </c>
      <c r="Q107" s="16" t="s">
        <v>27</v>
      </c>
      <c r="R107" s="37" t="s">
        <v>679</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170</v>
      </c>
      <c r="D108" s="17" t="s">
        <v>171</v>
      </c>
      <c r="E108" s="17">
        <v>6</v>
      </c>
      <c r="F108" s="14">
        <v>5.4</v>
      </c>
      <c r="G108" s="14">
        <v>4.8600000000000003</v>
      </c>
      <c r="H108" s="14">
        <v>4.32</v>
      </c>
      <c r="I108" s="14"/>
      <c r="J108" s="14">
        <v>5.91</v>
      </c>
      <c r="K108" s="14">
        <v>6.98</v>
      </c>
      <c r="L108" s="14">
        <v>8.7200000000000006</v>
      </c>
      <c r="M108" s="54"/>
      <c r="N108" s="14">
        <v>62.385909761000001</v>
      </c>
      <c r="O108" s="31">
        <v>6.4892936189999997</v>
      </c>
      <c r="P108" s="31" t="s">
        <v>26</v>
      </c>
      <c r="Q108" s="17" t="s">
        <v>27</v>
      </c>
      <c r="R108" s="38" t="s">
        <v>680</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172</v>
      </c>
      <c r="D109" s="16" t="s">
        <v>173</v>
      </c>
      <c r="E109" s="16">
        <v>7</v>
      </c>
      <c r="F109" s="15">
        <v>23.19</v>
      </c>
      <c r="G109" s="15">
        <v>20.11</v>
      </c>
      <c r="H109" s="15">
        <v>17.04</v>
      </c>
      <c r="I109" s="14"/>
      <c r="J109" s="15">
        <v>23.95</v>
      </c>
      <c r="K109" s="15">
        <v>30.09</v>
      </c>
      <c r="L109" s="15">
        <v>40.04</v>
      </c>
      <c r="M109" s="54"/>
      <c r="N109" s="15">
        <v>76.781248790000006</v>
      </c>
      <c r="O109" s="15">
        <v>98.579435333000006</v>
      </c>
      <c r="P109" s="15" t="s">
        <v>27</v>
      </c>
      <c r="Q109" s="16" t="s">
        <v>27</v>
      </c>
      <c r="R109" s="37" t="s">
        <v>681</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467</v>
      </c>
      <c r="D110" s="17" t="s">
        <v>468</v>
      </c>
      <c r="E110" s="17">
        <v>10</v>
      </c>
      <c r="F110" s="14">
        <v>77.849999999999994</v>
      </c>
      <c r="G110" s="14">
        <v>70.94</v>
      </c>
      <c r="H110" s="14">
        <v>64.03</v>
      </c>
      <c r="I110" s="14"/>
      <c r="J110" s="14">
        <v>79.819999999999993</v>
      </c>
      <c r="K110" s="14">
        <v>93.63</v>
      </c>
      <c r="L110" s="14">
        <v>115.98</v>
      </c>
      <c r="M110" s="54"/>
      <c r="N110" s="14">
        <v>65.492375340999999</v>
      </c>
      <c r="O110" s="31">
        <v>2.9279662385999998</v>
      </c>
      <c r="P110" s="31" t="s">
        <v>27</v>
      </c>
      <c r="Q110" s="17" t="s">
        <v>27</v>
      </c>
      <c r="R110" s="38" t="s">
        <v>682</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174</v>
      </c>
      <c r="D111" s="16" t="s">
        <v>175</v>
      </c>
      <c r="E111" s="16">
        <v>9</v>
      </c>
      <c r="F111" s="15">
        <v>22.67</v>
      </c>
      <c r="G111" s="15">
        <v>21.09</v>
      </c>
      <c r="H111" s="15">
        <v>19.52</v>
      </c>
      <c r="I111" s="14"/>
      <c r="J111" s="15">
        <v>23.88</v>
      </c>
      <c r="K111" s="15">
        <v>27.02</v>
      </c>
      <c r="L111" s="15">
        <v>32.1</v>
      </c>
      <c r="M111" s="54"/>
      <c r="N111" s="15">
        <v>55.480563572999998</v>
      </c>
      <c r="O111" s="15">
        <v>4.8006378095000004</v>
      </c>
      <c r="P111" s="15" t="s">
        <v>27</v>
      </c>
      <c r="Q111" s="16" t="s">
        <v>27</v>
      </c>
      <c r="R111" s="37" t="s">
        <v>683</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515</v>
      </c>
      <c r="D112" s="17" t="s">
        <v>516</v>
      </c>
      <c r="E112" s="17">
        <v>8</v>
      </c>
      <c r="F112" s="14">
        <v>123.48</v>
      </c>
      <c r="G112" s="14">
        <v>110.73</v>
      </c>
      <c r="H112" s="14">
        <v>97.98</v>
      </c>
      <c r="I112" s="14"/>
      <c r="J112" s="14">
        <v>133.36000000000001</v>
      </c>
      <c r="K112" s="14">
        <v>158.85</v>
      </c>
      <c r="L112" s="14">
        <v>200.1</v>
      </c>
      <c r="M112" s="54"/>
      <c r="N112" s="14">
        <v>55.565563709000003</v>
      </c>
      <c r="O112" s="31">
        <v>2.4199200295000001</v>
      </c>
      <c r="P112" s="31" t="s">
        <v>27</v>
      </c>
      <c r="Q112" s="17" t="s">
        <v>27</v>
      </c>
      <c r="R112" s="38" t="s">
        <v>684</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685</v>
      </c>
      <c r="D113" s="16" t="s">
        <v>686</v>
      </c>
      <c r="E113" s="16">
        <v>6</v>
      </c>
      <c r="F113" s="15">
        <v>0.23</v>
      </c>
      <c r="G113" s="15">
        <v>-0.17</v>
      </c>
      <c r="H113" s="15">
        <v>-0.57999999999999996</v>
      </c>
      <c r="I113" s="14"/>
      <c r="J113" s="15">
        <v>0.34</v>
      </c>
      <c r="K113" s="15">
        <v>1.1499999999999999</v>
      </c>
      <c r="L113" s="15">
        <v>2.4700000000000002</v>
      </c>
      <c r="M113" s="54"/>
      <c r="N113" s="15">
        <v>61.204915399000001</v>
      </c>
      <c r="O113" s="15">
        <v>1.4004948571</v>
      </c>
      <c r="P113" s="15" t="s">
        <v>26</v>
      </c>
      <c r="Q113" s="16" t="s">
        <v>27</v>
      </c>
      <c r="R113" s="37" t="s">
        <v>687</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688</v>
      </c>
      <c r="D114" s="17" t="s">
        <v>689</v>
      </c>
      <c r="E114" s="17">
        <v>3</v>
      </c>
      <c r="F114" s="14">
        <v>115.67</v>
      </c>
      <c r="G114" s="14">
        <v>98.84</v>
      </c>
      <c r="H114" s="14">
        <v>82.01</v>
      </c>
      <c r="I114" s="14"/>
      <c r="J114" s="14">
        <v>115.67</v>
      </c>
      <c r="K114" s="14">
        <v>149.32</v>
      </c>
      <c r="L114" s="14">
        <v>203.77</v>
      </c>
      <c r="M114" s="54"/>
      <c r="N114" s="14">
        <v>28.254521886999999</v>
      </c>
      <c r="O114" s="31">
        <v>1.0182050614</v>
      </c>
      <c r="P114" s="31" t="s">
        <v>26</v>
      </c>
      <c r="Q114" s="17" t="s">
        <v>26</v>
      </c>
      <c r="R114" s="38" t="s">
        <v>690</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176</v>
      </c>
      <c r="D115" s="16" t="s">
        <v>177</v>
      </c>
      <c r="E115" s="16">
        <v>10</v>
      </c>
      <c r="F115" s="15">
        <v>25.22</v>
      </c>
      <c r="G115" s="15">
        <v>23.36</v>
      </c>
      <c r="H115" s="15">
        <v>21.51</v>
      </c>
      <c r="I115" s="14"/>
      <c r="J115" s="15">
        <v>26.28</v>
      </c>
      <c r="K115" s="15">
        <v>29.98</v>
      </c>
      <c r="L115" s="15">
        <v>35.979999999999997</v>
      </c>
      <c r="M115" s="54"/>
      <c r="N115" s="15">
        <v>62.502177457999998</v>
      </c>
      <c r="O115" s="15">
        <v>221.3240831</v>
      </c>
      <c r="P115" s="15" t="s">
        <v>27</v>
      </c>
      <c r="Q115" s="16" t="s">
        <v>27</v>
      </c>
      <c r="R115" s="37" t="s">
        <v>691</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178</v>
      </c>
      <c r="D116" s="17" t="s">
        <v>179</v>
      </c>
      <c r="E116" s="17">
        <v>9</v>
      </c>
      <c r="F116" s="14">
        <v>11.32</v>
      </c>
      <c r="G116" s="14">
        <v>10.44</v>
      </c>
      <c r="H116" s="14">
        <v>9.56</v>
      </c>
      <c r="I116" s="14"/>
      <c r="J116" s="14">
        <v>11.78</v>
      </c>
      <c r="K116" s="14">
        <v>13.53</v>
      </c>
      <c r="L116" s="14">
        <v>16.36</v>
      </c>
      <c r="M116" s="54"/>
      <c r="N116" s="14">
        <v>65.052636574999994</v>
      </c>
      <c r="O116" s="31">
        <v>100.46255276000001</v>
      </c>
      <c r="P116" s="31" t="s">
        <v>27</v>
      </c>
      <c r="Q116" s="17" t="s">
        <v>27</v>
      </c>
      <c r="R116" s="38" t="s">
        <v>692</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180</v>
      </c>
      <c r="D117" s="16" t="s">
        <v>181</v>
      </c>
      <c r="E117" s="16">
        <v>4</v>
      </c>
      <c r="F117" s="15">
        <v>12.31</v>
      </c>
      <c r="G117" s="15">
        <v>11.51</v>
      </c>
      <c r="H117" s="15">
        <v>10.72</v>
      </c>
      <c r="I117" s="14"/>
      <c r="J117" s="15">
        <v>12.97</v>
      </c>
      <c r="K117" s="15">
        <v>14.55</v>
      </c>
      <c r="L117" s="15">
        <v>17.12</v>
      </c>
      <c r="M117" s="54"/>
      <c r="N117" s="15">
        <v>55.482218723999999</v>
      </c>
      <c r="O117" s="15">
        <v>45.800359857000004</v>
      </c>
      <c r="P117" s="15" t="s">
        <v>26</v>
      </c>
      <c r="Q117" s="16" t="s">
        <v>26</v>
      </c>
      <c r="R117" s="37" t="s">
        <v>693</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182</v>
      </c>
      <c r="D118" s="17" t="s">
        <v>183</v>
      </c>
      <c r="E118" s="17">
        <v>7</v>
      </c>
      <c r="F118" s="14">
        <v>3.88</v>
      </c>
      <c r="G118" s="14">
        <v>3.66</v>
      </c>
      <c r="H118" s="14">
        <v>3.45</v>
      </c>
      <c r="I118" s="14"/>
      <c r="J118" s="14">
        <v>4.03</v>
      </c>
      <c r="K118" s="14">
        <v>4.45</v>
      </c>
      <c r="L118" s="14">
        <v>5.14</v>
      </c>
      <c r="M118" s="54"/>
      <c r="N118" s="14">
        <v>81.013264655</v>
      </c>
      <c r="O118" s="31">
        <v>9.1771159523999994</v>
      </c>
      <c r="P118" s="31" t="s">
        <v>26</v>
      </c>
      <c r="Q118" s="17" t="s">
        <v>27</v>
      </c>
      <c r="R118" s="38" t="s">
        <v>694</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184</v>
      </c>
      <c r="D119" s="16" t="s">
        <v>185</v>
      </c>
      <c r="E119" s="16">
        <v>7</v>
      </c>
      <c r="F119" s="15">
        <v>4.8600000000000003</v>
      </c>
      <c r="G119" s="15">
        <v>4.33</v>
      </c>
      <c r="H119" s="15">
        <v>3.8</v>
      </c>
      <c r="I119" s="14"/>
      <c r="J119" s="15">
        <v>5.13</v>
      </c>
      <c r="K119" s="15">
        <v>6.18</v>
      </c>
      <c r="L119" s="15">
        <v>7.88</v>
      </c>
      <c r="M119" s="54"/>
      <c r="N119" s="15">
        <v>53.917066464999998</v>
      </c>
      <c r="O119" s="15">
        <v>19.087418333000002</v>
      </c>
      <c r="P119" s="15" t="s">
        <v>27</v>
      </c>
      <c r="Q119" s="16" t="s">
        <v>27</v>
      </c>
      <c r="R119" s="37" t="s">
        <v>695</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186</v>
      </c>
      <c r="D120" s="17" t="s">
        <v>187</v>
      </c>
      <c r="E120" s="17">
        <v>3</v>
      </c>
      <c r="F120" s="14">
        <v>7.96</v>
      </c>
      <c r="G120" s="14">
        <v>6.61</v>
      </c>
      <c r="H120" s="14">
        <v>5.27</v>
      </c>
      <c r="I120" s="14"/>
      <c r="J120" s="14">
        <v>8.32</v>
      </c>
      <c r="K120" s="14">
        <v>11</v>
      </c>
      <c r="L120" s="14">
        <v>15.35</v>
      </c>
      <c r="M120" s="54"/>
      <c r="N120" s="14">
        <v>49.581031123000002</v>
      </c>
      <c r="O120" s="31">
        <v>30.917818523999998</v>
      </c>
      <c r="P120" s="31" t="s">
        <v>26</v>
      </c>
      <c r="Q120" s="17" t="s">
        <v>26</v>
      </c>
      <c r="R120" s="38" t="s">
        <v>696</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188</v>
      </c>
      <c r="D121" s="16" t="s">
        <v>189</v>
      </c>
      <c r="E121" s="16">
        <v>7</v>
      </c>
      <c r="F121" s="15" t="s">
        <v>119</v>
      </c>
      <c r="G121" s="15" t="s">
        <v>119</v>
      </c>
      <c r="H121" s="15" t="s">
        <v>119</v>
      </c>
      <c r="I121" s="14"/>
      <c r="J121" s="15" t="s">
        <v>119</v>
      </c>
      <c r="K121" s="15" t="s">
        <v>119</v>
      </c>
      <c r="L121" s="15" t="s">
        <v>119</v>
      </c>
      <c r="M121" s="54"/>
      <c r="N121" s="15" t="s">
        <v>119</v>
      </c>
      <c r="O121" s="15" t="s">
        <v>119</v>
      </c>
      <c r="P121" s="15" t="s">
        <v>119</v>
      </c>
      <c r="Q121" s="16" t="s">
        <v>119</v>
      </c>
      <c r="R121" s="37" t="s">
        <v>120</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506</v>
      </c>
      <c r="D122" s="17" t="s">
        <v>507</v>
      </c>
      <c r="E122" s="17">
        <v>3</v>
      </c>
      <c r="F122" s="14">
        <v>2.56</v>
      </c>
      <c r="G122" s="14">
        <v>2.27</v>
      </c>
      <c r="H122" s="14">
        <v>1.99</v>
      </c>
      <c r="I122" s="14"/>
      <c r="J122" s="14">
        <v>2.66</v>
      </c>
      <c r="K122" s="14">
        <v>3.22</v>
      </c>
      <c r="L122" s="14">
        <v>4.1399999999999997</v>
      </c>
      <c r="M122" s="54"/>
      <c r="N122" s="14">
        <v>52.333034124999998</v>
      </c>
      <c r="O122" s="31">
        <v>1.0711765714000001</v>
      </c>
      <c r="P122" s="31" t="s">
        <v>26</v>
      </c>
      <c r="Q122" s="17" t="s">
        <v>26</v>
      </c>
      <c r="R122" s="38" t="s">
        <v>697</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549</v>
      </c>
      <c r="D123" s="16" t="s">
        <v>550</v>
      </c>
      <c r="E123" s="16">
        <v>1</v>
      </c>
      <c r="F123" s="15">
        <v>2.0699999999999998</v>
      </c>
      <c r="G123" s="15">
        <v>1.8</v>
      </c>
      <c r="H123" s="15">
        <v>1.53</v>
      </c>
      <c r="I123" s="14"/>
      <c r="J123" s="15">
        <v>2.17</v>
      </c>
      <c r="K123" s="15">
        <v>2.7</v>
      </c>
      <c r="L123" s="15">
        <v>3.56</v>
      </c>
      <c r="M123" s="54"/>
      <c r="N123" s="15">
        <v>48.010477555999998</v>
      </c>
      <c r="O123" s="15">
        <v>1.4685227142999999</v>
      </c>
      <c r="P123" s="15" t="s">
        <v>26</v>
      </c>
      <c r="Q123" s="16" t="s">
        <v>26</v>
      </c>
      <c r="R123" s="37" t="s">
        <v>698</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190</v>
      </c>
      <c r="D124" s="17" t="s">
        <v>191</v>
      </c>
      <c r="E124" s="17">
        <v>6</v>
      </c>
      <c r="F124" s="14">
        <v>3.36</v>
      </c>
      <c r="G124" s="14">
        <v>3.1</v>
      </c>
      <c r="H124" s="14">
        <v>2.85</v>
      </c>
      <c r="I124" s="14"/>
      <c r="J124" s="14">
        <v>3.48</v>
      </c>
      <c r="K124" s="14">
        <v>3.98</v>
      </c>
      <c r="L124" s="14">
        <v>4.79</v>
      </c>
      <c r="M124" s="54"/>
      <c r="N124" s="14">
        <v>65.562529681000001</v>
      </c>
      <c r="O124" s="31">
        <v>5.6279973332999997</v>
      </c>
      <c r="P124" s="31" t="s">
        <v>26</v>
      </c>
      <c r="Q124" s="17" t="s">
        <v>27</v>
      </c>
      <c r="R124" s="38" t="s">
        <v>699</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192</v>
      </c>
      <c r="D125" s="16" t="s">
        <v>193</v>
      </c>
      <c r="E125" s="16">
        <v>9</v>
      </c>
      <c r="F125" s="15">
        <v>24.72</v>
      </c>
      <c r="G125" s="15">
        <v>22.89</v>
      </c>
      <c r="H125" s="15">
        <v>21.06</v>
      </c>
      <c r="I125" s="14"/>
      <c r="J125" s="15">
        <v>25.34</v>
      </c>
      <c r="K125" s="15">
        <v>28.99</v>
      </c>
      <c r="L125" s="15">
        <v>34.9</v>
      </c>
      <c r="M125" s="54"/>
      <c r="N125" s="15">
        <v>71.418992786000004</v>
      </c>
      <c r="O125" s="15">
        <v>78.901161238</v>
      </c>
      <c r="P125" s="15" t="s">
        <v>27</v>
      </c>
      <c r="Q125" s="16" t="s">
        <v>27</v>
      </c>
      <c r="R125" s="37" t="s">
        <v>700</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194</v>
      </c>
      <c r="D126" s="17" t="s">
        <v>195</v>
      </c>
      <c r="E126" s="17">
        <v>10</v>
      </c>
      <c r="F126" s="14">
        <v>26.85</v>
      </c>
      <c r="G126" s="14">
        <v>25.02</v>
      </c>
      <c r="H126" s="14">
        <v>23.2</v>
      </c>
      <c r="I126" s="14"/>
      <c r="J126" s="14">
        <v>28.47</v>
      </c>
      <c r="K126" s="14">
        <v>32.11</v>
      </c>
      <c r="L126" s="14">
        <v>38.01</v>
      </c>
      <c r="M126" s="54"/>
      <c r="N126" s="14">
        <v>73.800688919999999</v>
      </c>
      <c r="O126" s="31">
        <v>79.600849619000002</v>
      </c>
      <c r="P126" s="31" t="s">
        <v>27</v>
      </c>
      <c r="Q126" s="17" t="s">
        <v>27</v>
      </c>
      <c r="R126" s="38" t="s">
        <v>701</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196</v>
      </c>
      <c r="D127" s="16" t="s">
        <v>197</v>
      </c>
      <c r="E127" s="16">
        <v>7</v>
      </c>
      <c r="F127" s="15">
        <v>103.8</v>
      </c>
      <c r="G127" s="15">
        <v>87.5</v>
      </c>
      <c r="H127" s="15">
        <v>71.209999999999994</v>
      </c>
      <c r="I127" s="14"/>
      <c r="J127" s="15">
        <v>111.1</v>
      </c>
      <c r="K127" s="15">
        <v>143.68</v>
      </c>
      <c r="L127" s="15">
        <v>196.41</v>
      </c>
      <c r="M127" s="54"/>
      <c r="N127" s="15">
        <v>63.005898764000001</v>
      </c>
      <c r="O127" s="15">
        <v>45.672471644999995</v>
      </c>
      <c r="P127" s="15" t="s">
        <v>27</v>
      </c>
      <c r="Q127" s="16" t="s">
        <v>27</v>
      </c>
      <c r="R127" s="37" t="s">
        <v>702</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198</v>
      </c>
      <c r="D128" s="17" t="s">
        <v>199</v>
      </c>
      <c r="E128" s="17">
        <v>10</v>
      </c>
      <c r="F128" s="14">
        <v>14.93</v>
      </c>
      <c r="G128" s="14">
        <v>13.7</v>
      </c>
      <c r="H128" s="14">
        <v>12.47</v>
      </c>
      <c r="I128" s="14"/>
      <c r="J128" s="14">
        <v>16.05</v>
      </c>
      <c r="K128" s="14">
        <v>18.5</v>
      </c>
      <c r="L128" s="14">
        <v>22.49</v>
      </c>
      <c r="M128" s="54"/>
      <c r="N128" s="14">
        <v>70.666891274999998</v>
      </c>
      <c r="O128" s="31">
        <v>16.120376285999999</v>
      </c>
      <c r="P128" s="31" t="s">
        <v>27</v>
      </c>
      <c r="Q128" s="17" t="s">
        <v>27</v>
      </c>
      <c r="R128" s="38" t="s">
        <v>703</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200</v>
      </c>
      <c r="D129" s="16" t="s">
        <v>201</v>
      </c>
      <c r="E129" s="16">
        <v>6</v>
      </c>
      <c r="F129" s="15">
        <v>27.22</v>
      </c>
      <c r="G129" s="15">
        <v>25.38</v>
      </c>
      <c r="H129" s="15">
        <v>23.55</v>
      </c>
      <c r="I129" s="14"/>
      <c r="J129" s="15">
        <v>29.63</v>
      </c>
      <c r="K129" s="15">
        <v>33.29</v>
      </c>
      <c r="L129" s="15">
        <v>39.22</v>
      </c>
      <c r="M129" s="54"/>
      <c r="N129" s="15">
        <v>59.482213485000003</v>
      </c>
      <c r="O129" s="15">
        <v>78.920871726000001</v>
      </c>
      <c r="P129" s="15" t="s">
        <v>26</v>
      </c>
      <c r="Q129" s="16" t="s">
        <v>27</v>
      </c>
      <c r="R129" s="37" t="s">
        <v>704</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202</v>
      </c>
      <c r="D130" s="17" t="s">
        <v>203</v>
      </c>
      <c r="E130" s="17">
        <v>3</v>
      </c>
      <c r="F130" s="14">
        <v>9.16</v>
      </c>
      <c r="G130" s="14">
        <v>8.7100000000000009</v>
      </c>
      <c r="H130" s="14">
        <v>8.26</v>
      </c>
      <c r="I130" s="14"/>
      <c r="J130" s="14">
        <v>9.4600000000000009</v>
      </c>
      <c r="K130" s="14">
        <v>10.35</v>
      </c>
      <c r="L130" s="14">
        <v>11.8</v>
      </c>
      <c r="M130" s="54"/>
      <c r="N130" s="14">
        <v>50.640558325000001</v>
      </c>
      <c r="O130" s="31">
        <v>6.8434480952000003</v>
      </c>
      <c r="P130" s="31" t="s">
        <v>26</v>
      </c>
      <c r="Q130" s="17" t="s">
        <v>26</v>
      </c>
      <c r="R130" s="38" t="s">
        <v>705</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204</v>
      </c>
      <c r="D131" s="16" t="s">
        <v>205</v>
      </c>
      <c r="E131" s="16">
        <v>6</v>
      </c>
      <c r="F131" s="15">
        <v>7.69</v>
      </c>
      <c r="G131" s="15">
        <v>7.35</v>
      </c>
      <c r="H131" s="15">
        <v>7.01</v>
      </c>
      <c r="I131" s="14"/>
      <c r="J131" s="15">
        <v>8.09</v>
      </c>
      <c r="K131" s="15">
        <v>8.76</v>
      </c>
      <c r="L131" s="15">
        <v>9.84</v>
      </c>
      <c r="M131" s="54"/>
      <c r="N131" s="15">
        <v>58.758521617</v>
      </c>
      <c r="O131" s="15">
        <v>4.9927013333000003</v>
      </c>
      <c r="P131" s="15" t="s">
        <v>26</v>
      </c>
      <c r="Q131" s="16" t="s">
        <v>27</v>
      </c>
      <c r="R131" s="37" t="s">
        <v>706</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206</v>
      </c>
      <c r="D132" s="17" t="s">
        <v>207</v>
      </c>
      <c r="E132" s="17">
        <v>10</v>
      </c>
      <c r="F132" s="14">
        <v>61.66</v>
      </c>
      <c r="G132" s="14">
        <v>56.58</v>
      </c>
      <c r="H132" s="14">
        <v>51.51</v>
      </c>
      <c r="I132" s="14"/>
      <c r="J132" s="14">
        <v>65.05</v>
      </c>
      <c r="K132" s="14">
        <v>75.19</v>
      </c>
      <c r="L132" s="14">
        <v>91.6</v>
      </c>
      <c r="M132" s="54"/>
      <c r="N132" s="14">
        <v>61.732944043000003</v>
      </c>
      <c r="O132" s="31">
        <v>62.199243048</v>
      </c>
      <c r="P132" s="31" t="s">
        <v>27</v>
      </c>
      <c r="Q132" s="17" t="s">
        <v>27</v>
      </c>
      <c r="R132" s="38" t="s">
        <v>707</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208</v>
      </c>
      <c r="D133" s="16" t="s">
        <v>209</v>
      </c>
      <c r="E133" s="16">
        <v>10</v>
      </c>
      <c r="F133" s="15">
        <v>27.55</v>
      </c>
      <c r="G133" s="15">
        <v>25.95</v>
      </c>
      <c r="H133" s="15">
        <v>24.35</v>
      </c>
      <c r="I133" s="14"/>
      <c r="J133" s="15">
        <v>28.39</v>
      </c>
      <c r="K133" s="15">
        <v>31.58</v>
      </c>
      <c r="L133" s="15">
        <v>36.75</v>
      </c>
      <c r="M133" s="54"/>
      <c r="N133" s="15">
        <v>72.043986193999999</v>
      </c>
      <c r="O133" s="15">
        <v>124.09759809000001</v>
      </c>
      <c r="P133" s="15" t="s">
        <v>27</v>
      </c>
      <c r="Q133" s="16" t="s">
        <v>27</v>
      </c>
      <c r="R133" s="37" t="s">
        <v>708</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210</v>
      </c>
      <c r="D134" s="17" t="s">
        <v>461</v>
      </c>
      <c r="E134" s="17">
        <v>10</v>
      </c>
      <c r="F134" s="14">
        <v>14.42</v>
      </c>
      <c r="G134" s="14">
        <v>13.64</v>
      </c>
      <c r="H134" s="14">
        <v>12.87</v>
      </c>
      <c r="I134" s="14"/>
      <c r="J134" s="14">
        <v>14.88</v>
      </c>
      <c r="K134" s="14">
        <v>16.420000000000002</v>
      </c>
      <c r="L134" s="14">
        <v>18.920000000000002</v>
      </c>
      <c r="M134" s="54"/>
      <c r="N134" s="14">
        <v>68.807133792000002</v>
      </c>
      <c r="O134" s="31">
        <v>2.0097242856999999</v>
      </c>
      <c r="P134" s="31" t="s">
        <v>27</v>
      </c>
      <c r="Q134" s="17" t="s">
        <v>27</v>
      </c>
      <c r="R134" s="38" t="s">
        <v>709</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210</v>
      </c>
      <c r="D135" s="16" t="s">
        <v>211</v>
      </c>
      <c r="E135" s="16">
        <v>10</v>
      </c>
      <c r="F135" s="15">
        <v>14.18</v>
      </c>
      <c r="G135" s="15">
        <v>13.35</v>
      </c>
      <c r="H135" s="15">
        <v>12.52</v>
      </c>
      <c r="I135" s="14"/>
      <c r="J135" s="15">
        <v>14.77</v>
      </c>
      <c r="K135" s="15">
        <v>16.420000000000002</v>
      </c>
      <c r="L135" s="15">
        <v>19.09</v>
      </c>
      <c r="M135" s="54"/>
      <c r="N135" s="15">
        <v>67.429793305000004</v>
      </c>
      <c r="O135" s="15">
        <v>377.33612352</v>
      </c>
      <c r="P135" s="15" t="s">
        <v>27</v>
      </c>
      <c r="Q135" s="16" t="s">
        <v>27</v>
      </c>
      <c r="R135" s="37" t="s">
        <v>710</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212</v>
      </c>
      <c r="D136" s="17" t="s">
        <v>213</v>
      </c>
      <c r="E136" s="17">
        <v>10</v>
      </c>
      <c r="F136" s="14">
        <v>47.44</v>
      </c>
      <c r="G136" s="14">
        <v>44.29</v>
      </c>
      <c r="H136" s="14">
        <v>41.15</v>
      </c>
      <c r="I136" s="14"/>
      <c r="J136" s="14">
        <v>49.38</v>
      </c>
      <c r="K136" s="14">
        <v>55.66</v>
      </c>
      <c r="L136" s="14">
        <v>65.83</v>
      </c>
      <c r="M136" s="54"/>
      <c r="N136" s="14">
        <v>73.067962479000002</v>
      </c>
      <c r="O136" s="31">
        <v>89.292420761999992</v>
      </c>
      <c r="P136" s="31" t="s">
        <v>27</v>
      </c>
      <c r="Q136" s="17" t="s">
        <v>27</v>
      </c>
      <c r="R136" s="38" t="s">
        <v>711</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212</v>
      </c>
      <c r="D137" s="16" t="s">
        <v>214</v>
      </c>
      <c r="E137" s="16">
        <v>10</v>
      </c>
      <c r="F137" s="15">
        <v>43.1</v>
      </c>
      <c r="G137" s="15">
        <v>40.64</v>
      </c>
      <c r="H137" s="15">
        <v>38.18</v>
      </c>
      <c r="I137" s="14"/>
      <c r="J137" s="15">
        <v>45.27</v>
      </c>
      <c r="K137" s="15">
        <v>50.18</v>
      </c>
      <c r="L137" s="15">
        <v>58.13</v>
      </c>
      <c r="M137" s="54"/>
      <c r="N137" s="15">
        <v>72.866132712999999</v>
      </c>
      <c r="O137" s="15">
        <v>1204.8932110999999</v>
      </c>
      <c r="P137" s="15" t="s">
        <v>27</v>
      </c>
      <c r="Q137" s="16" t="s">
        <v>27</v>
      </c>
      <c r="R137" s="37" t="s">
        <v>712</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215</v>
      </c>
      <c r="D138" s="17" t="s">
        <v>216</v>
      </c>
      <c r="E138" s="17">
        <v>7</v>
      </c>
      <c r="F138" s="14">
        <v>2.44</v>
      </c>
      <c r="G138" s="14">
        <v>2.15</v>
      </c>
      <c r="H138" s="14">
        <v>1.87</v>
      </c>
      <c r="I138" s="14"/>
      <c r="J138" s="14">
        <v>2.71</v>
      </c>
      <c r="K138" s="14">
        <v>3.27</v>
      </c>
      <c r="L138" s="14">
        <v>4.18</v>
      </c>
      <c r="M138" s="54"/>
      <c r="N138" s="14">
        <v>71.648980429000005</v>
      </c>
      <c r="O138" s="31">
        <v>2.458665619</v>
      </c>
      <c r="P138" s="31" t="s">
        <v>26</v>
      </c>
      <c r="Q138" s="17" t="s">
        <v>27</v>
      </c>
      <c r="R138" s="38" t="s">
        <v>713</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217</v>
      </c>
      <c r="D139" s="16" t="s">
        <v>218</v>
      </c>
      <c r="E139" s="16">
        <v>3</v>
      </c>
      <c r="F139" s="15">
        <v>56.51</v>
      </c>
      <c r="G139" s="15">
        <v>50.82</v>
      </c>
      <c r="H139" s="15">
        <v>45.13</v>
      </c>
      <c r="I139" s="14"/>
      <c r="J139" s="15">
        <v>61.15</v>
      </c>
      <c r="K139" s="15">
        <v>72.52</v>
      </c>
      <c r="L139" s="15">
        <v>90.93</v>
      </c>
      <c r="M139" s="54"/>
      <c r="N139" s="15">
        <v>48.628413430000002</v>
      </c>
      <c r="O139" s="15">
        <v>115.72448068</v>
      </c>
      <c r="P139" s="15" t="s">
        <v>26</v>
      </c>
      <c r="Q139" s="16" t="s">
        <v>26</v>
      </c>
      <c r="R139" s="37" t="s">
        <v>714</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219</v>
      </c>
      <c r="D140" s="17" t="s">
        <v>220</v>
      </c>
      <c r="E140" s="17">
        <v>10</v>
      </c>
      <c r="F140" s="14">
        <v>11.56</v>
      </c>
      <c r="G140" s="14">
        <v>10.76</v>
      </c>
      <c r="H140" s="14">
        <v>9.9700000000000006</v>
      </c>
      <c r="I140" s="14"/>
      <c r="J140" s="14">
        <v>12.09</v>
      </c>
      <c r="K140" s="14">
        <v>13.67</v>
      </c>
      <c r="L140" s="14">
        <v>16.239999999999998</v>
      </c>
      <c r="M140" s="54"/>
      <c r="N140" s="14">
        <v>65.716134461999999</v>
      </c>
      <c r="O140" s="31">
        <v>49.195951000000001</v>
      </c>
      <c r="P140" s="31" t="s">
        <v>27</v>
      </c>
      <c r="Q140" s="17" t="s">
        <v>27</v>
      </c>
      <c r="R140" s="38" t="s">
        <v>715</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221</v>
      </c>
      <c r="D141" s="16" t="s">
        <v>222</v>
      </c>
      <c r="E141" s="16">
        <v>5</v>
      </c>
      <c r="F141" s="15">
        <v>173.32</v>
      </c>
      <c r="G141" s="15">
        <v>159.94</v>
      </c>
      <c r="H141" s="15">
        <v>146.57</v>
      </c>
      <c r="I141" s="14"/>
      <c r="J141" s="15">
        <v>176.97</v>
      </c>
      <c r="K141" s="15">
        <v>203.71</v>
      </c>
      <c r="L141" s="15">
        <v>247</v>
      </c>
      <c r="M141" s="54"/>
      <c r="N141" s="15">
        <v>42.983511403999998</v>
      </c>
      <c r="O141" s="15">
        <v>5.3050958981000003</v>
      </c>
      <c r="P141" s="15" t="s">
        <v>27</v>
      </c>
      <c r="Q141" s="16" t="s">
        <v>26</v>
      </c>
      <c r="R141" s="37" t="s">
        <v>716</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223</v>
      </c>
      <c r="D142" s="17" t="s">
        <v>224</v>
      </c>
      <c r="E142" s="17">
        <v>10</v>
      </c>
      <c r="F142" s="14">
        <v>7.73</v>
      </c>
      <c r="G142" s="14">
        <v>6.58</v>
      </c>
      <c r="H142" s="14">
        <v>5.43</v>
      </c>
      <c r="I142" s="14"/>
      <c r="J142" s="14">
        <v>8.39</v>
      </c>
      <c r="K142" s="14">
        <v>10.68</v>
      </c>
      <c r="L142" s="14">
        <v>14.39</v>
      </c>
      <c r="M142" s="54"/>
      <c r="N142" s="14">
        <v>89.139399315999995</v>
      </c>
      <c r="O142" s="31">
        <v>14.899314809</v>
      </c>
      <c r="P142" s="31" t="s">
        <v>27</v>
      </c>
      <c r="Q142" s="17" t="s">
        <v>27</v>
      </c>
      <c r="R142" s="38" t="s">
        <v>717</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225</v>
      </c>
      <c r="D143" s="16" t="s">
        <v>226</v>
      </c>
      <c r="E143" s="16">
        <v>6</v>
      </c>
      <c r="F143" s="15">
        <v>6.53</v>
      </c>
      <c r="G143" s="15">
        <v>6.1</v>
      </c>
      <c r="H143" s="15">
        <v>5.67</v>
      </c>
      <c r="I143" s="14"/>
      <c r="J143" s="15">
        <v>6.85</v>
      </c>
      <c r="K143" s="15">
        <v>7.7</v>
      </c>
      <c r="L143" s="15">
        <v>9.09</v>
      </c>
      <c r="M143" s="54"/>
      <c r="N143" s="15">
        <v>72.398819438000004</v>
      </c>
      <c r="O143" s="15">
        <v>8.3174536190000001</v>
      </c>
      <c r="P143" s="15" t="s">
        <v>26</v>
      </c>
      <c r="Q143" s="16" t="s">
        <v>27</v>
      </c>
      <c r="R143" s="37" t="s">
        <v>718</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227</v>
      </c>
      <c r="D144" s="17" t="s">
        <v>494</v>
      </c>
      <c r="E144" s="17">
        <v>5</v>
      </c>
      <c r="F144" s="14">
        <v>3.71</v>
      </c>
      <c r="G144" s="14">
        <v>3.43</v>
      </c>
      <c r="H144" s="14">
        <v>3.16</v>
      </c>
      <c r="I144" s="14"/>
      <c r="J144" s="14">
        <v>3.83</v>
      </c>
      <c r="K144" s="14">
        <v>4.37</v>
      </c>
      <c r="L144" s="14">
        <v>5.25</v>
      </c>
      <c r="M144" s="54"/>
      <c r="N144" s="14">
        <v>41.851101917000001</v>
      </c>
      <c r="O144" s="31">
        <v>2.4818819047999998</v>
      </c>
      <c r="P144" s="31" t="s">
        <v>27</v>
      </c>
      <c r="Q144" s="17" t="s">
        <v>26</v>
      </c>
      <c r="R144" s="38" t="s">
        <v>719</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227</v>
      </c>
      <c r="D145" s="16" t="s">
        <v>228</v>
      </c>
      <c r="E145" s="16">
        <v>6</v>
      </c>
      <c r="F145" s="15">
        <v>3.59</v>
      </c>
      <c r="G145" s="15">
        <v>3.39</v>
      </c>
      <c r="H145" s="15">
        <v>3.2</v>
      </c>
      <c r="I145" s="14"/>
      <c r="J145" s="15">
        <v>3.7</v>
      </c>
      <c r="K145" s="15">
        <v>4.08</v>
      </c>
      <c r="L145" s="15">
        <v>4.71</v>
      </c>
      <c r="M145" s="54"/>
      <c r="N145" s="15">
        <v>50.007723816999999</v>
      </c>
      <c r="O145" s="15">
        <v>12.161645381</v>
      </c>
      <c r="P145" s="15" t="s">
        <v>27</v>
      </c>
      <c r="Q145" s="16" t="s">
        <v>26</v>
      </c>
      <c r="R145" s="37" t="s">
        <v>720</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227</v>
      </c>
      <c r="D146" s="17" t="s">
        <v>229</v>
      </c>
      <c r="E146" s="17">
        <v>6</v>
      </c>
      <c r="F146" s="14">
        <v>18.05</v>
      </c>
      <c r="G146" s="14">
        <v>17</v>
      </c>
      <c r="H146" s="14">
        <v>15.96</v>
      </c>
      <c r="I146" s="14"/>
      <c r="J146" s="14">
        <v>18.649999999999999</v>
      </c>
      <c r="K146" s="14">
        <v>20.73</v>
      </c>
      <c r="L146" s="14">
        <v>24.1</v>
      </c>
      <c r="M146" s="54"/>
      <c r="N146" s="14">
        <v>49.224664199000003</v>
      </c>
      <c r="O146" s="31">
        <v>101.79216133</v>
      </c>
      <c r="P146" s="31" t="s">
        <v>27</v>
      </c>
      <c r="Q146" s="17" t="s">
        <v>26</v>
      </c>
      <c r="R146" s="38" t="s">
        <v>721</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230</v>
      </c>
      <c r="D147" s="16" t="s">
        <v>231</v>
      </c>
      <c r="E147" s="16">
        <v>7</v>
      </c>
      <c r="F147" s="15">
        <v>10.92</v>
      </c>
      <c r="G147" s="15">
        <v>10.039999999999999</v>
      </c>
      <c r="H147" s="15">
        <v>9.16</v>
      </c>
      <c r="I147" s="14"/>
      <c r="J147" s="15">
        <v>11.51</v>
      </c>
      <c r="K147" s="15">
        <v>13.26</v>
      </c>
      <c r="L147" s="15">
        <v>16.100000000000001</v>
      </c>
      <c r="M147" s="54"/>
      <c r="N147" s="15">
        <v>68.614958357999996</v>
      </c>
      <c r="O147" s="15">
        <v>6.6865910952000007</v>
      </c>
      <c r="P147" s="15" t="s">
        <v>26</v>
      </c>
      <c r="Q147" s="16" t="s">
        <v>27</v>
      </c>
      <c r="R147" s="37" t="s">
        <v>722</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232</v>
      </c>
      <c r="D148" s="17" t="s">
        <v>233</v>
      </c>
      <c r="E148" s="17">
        <v>7</v>
      </c>
      <c r="F148" s="14">
        <v>3.61</v>
      </c>
      <c r="G148" s="14">
        <v>3.17</v>
      </c>
      <c r="H148" s="14">
        <v>2.74</v>
      </c>
      <c r="I148" s="14"/>
      <c r="J148" s="14">
        <v>3.81</v>
      </c>
      <c r="K148" s="14">
        <v>4.67</v>
      </c>
      <c r="L148" s="14">
        <v>6.07</v>
      </c>
      <c r="M148" s="54"/>
      <c r="N148" s="14">
        <v>65.655250816999995</v>
      </c>
      <c r="O148" s="31">
        <v>8.5190667618999996</v>
      </c>
      <c r="P148" s="31" t="s">
        <v>26</v>
      </c>
      <c r="Q148" s="17" t="s">
        <v>27</v>
      </c>
      <c r="R148" s="38" t="s">
        <v>723</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234</v>
      </c>
      <c r="D149" s="16" t="s">
        <v>235</v>
      </c>
      <c r="E149" s="16">
        <v>7</v>
      </c>
      <c r="F149" s="15">
        <v>40.299999999999997</v>
      </c>
      <c r="G149" s="15">
        <v>36.880000000000003</v>
      </c>
      <c r="H149" s="15">
        <v>33.47</v>
      </c>
      <c r="I149" s="14"/>
      <c r="J149" s="15">
        <v>41.93</v>
      </c>
      <c r="K149" s="15">
        <v>48.75</v>
      </c>
      <c r="L149" s="15">
        <v>59.8</v>
      </c>
      <c r="M149" s="54"/>
      <c r="N149" s="15">
        <v>79.715976433999998</v>
      </c>
      <c r="O149" s="15">
        <v>484.51784167</v>
      </c>
      <c r="P149" s="15" t="s">
        <v>26</v>
      </c>
      <c r="Q149" s="16" t="s">
        <v>27</v>
      </c>
      <c r="R149" s="37" t="s">
        <v>724</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234</v>
      </c>
      <c r="D150" s="17" t="s">
        <v>483</v>
      </c>
      <c r="E150" s="17">
        <v>7</v>
      </c>
      <c r="F150" s="14">
        <v>39.42</v>
      </c>
      <c r="G150" s="14">
        <v>36.15</v>
      </c>
      <c r="H150" s="14">
        <v>32.880000000000003</v>
      </c>
      <c r="I150" s="14"/>
      <c r="J150" s="14">
        <v>41.08</v>
      </c>
      <c r="K150" s="14">
        <v>47.61</v>
      </c>
      <c r="L150" s="14">
        <v>58.18</v>
      </c>
      <c r="M150" s="54"/>
      <c r="N150" s="14">
        <v>80.863357581000002</v>
      </c>
      <c r="O150" s="31">
        <v>10.760662714</v>
      </c>
      <c r="P150" s="31" t="s">
        <v>26</v>
      </c>
      <c r="Q150" s="17" t="s">
        <v>27</v>
      </c>
      <c r="R150" s="38" t="s">
        <v>725</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236</v>
      </c>
      <c r="D151" s="16" t="s">
        <v>237</v>
      </c>
      <c r="E151" s="16">
        <v>10</v>
      </c>
      <c r="F151" s="15">
        <v>24.73</v>
      </c>
      <c r="G151" s="15">
        <v>22.88</v>
      </c>
      <c r="H151" s="15">
        <v>21.03</v>
      </c>
      <c r="I151" s="14"/>
      <c r="J151" s="15">
        <v>26.16</v>
      </c>
      <c r="K151" s="15">
        <v>29.85</v>
      </c>
      <c r="L151" s="15">
        <v>35.83</v>
      </c>
      <c r="M151" s="54"/>
      <c r="N151" s="15">
        <v>63.104933994</v>
      </c>
      <c r="O151" s="15">
        <v>13.800258047</v>
      </c>
      <c r="P151" s="15" t="s">
        <v>27</v>
      </c>
      <c r="Q151" s="16" t="s">
        <v>27</v>
      </c>
      <c r="R151" s="37" t="s">
        <v>726</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238</v>
      </c>
      <c r="D152" s="17" t="s">
        <v>239</v>
      </c>
      <c r="E152" s="17">
        <v>7</v>
      </c>
      <c r="F152" s="14">
        <v>11.37</v>
      </c>
      <c r="G152" s="14">
        <v>9.76</v>
      </c>
      <c r="H152" s="14">
        <v>8.15</v>
      </c>
      <c r="I152" s="14"/>
      <c r="J152" s="14">
        <v>11.79</v>
      </c>
      <c r="K152" s="14">
        <v>15</v>
      </c>
      <c r="L152" s="14">
        <v>20.21</v>
      </c>
      <c r="M152" s="54"/>
      <c r="N152" s="14">
        <v>64.946054911999994</v>
      </c>
      <c r="O152" s="31">
        <v>212.98542329</v>
      </c>
      <c r="P152" s="31" t="s">
        <v>26</v>
      </c>
      <c r="Q152" s="17" t="s">
        <v>27</v>
      </c>
      <c r="R152" s="38" t="s">
        <v>727</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240</v>
      </c>
      <c r="D153" s="16" t="s">
        <v>241</v>
      </c>
      <c r="E153" s="16">
        <v>6</v>
      </c>
      <c r="F153" s="15">
        <v>3.95</v>
      </c>
      <c r="G153" s="15">
        <v>3.67</v>
      </c>
      <c r="H153" s="15">
        <v>3.4</v>
      </c>
      <c r="I153" s="14"/>
      <c r="J153" s="15">
        <v>4.08</v>
      </c>
      <c r="K153" s="15">
        <v>4.62</v>
      </c>
      <c r="L153" s="15">
        <v>5.51</v>
      </c>
      <c r="M153" s="54"/>
      <c r="N153" s="15">
        <v>48.858486735</v>
      </c>
      <c r="O153" s="15">
        <v>14.191181714000001</v>
      </c>
      <c r="P153" s="15" t="s">
        <v>27</v>
      </c>
      <c r="Q153" s="16" t="s">
        <v>26</v>
      </c>
      <c r="R153" s="37" t="s">
        <v>728</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242</v>
      </c>
      <c r="D154" s="17" t="s">
        <v>243</v>
      </c>
      <c r="E154" s="17">
        <v>6</v>
      </c>
      <c r="F154" s="14">
        <v>16.7</v>
      </c>
      <c r="G154" s="14">
        <v>15.63</v>
      </c>
      <c r="H154" s="14">
        <v>14.56</v>
      </c>
      <c r="I154" s="14"/>
      <c r="J154" s="14">
        <v>18.010000000000002</v>
      </c>
      <c r="K154" s="14">
        <v>20.14</v>
      </c>
      <c r="L154" s="14">
        <v>23.59</v>
      </c>
      <c r="M154" s="54"/>
      <c r="N154" s="14">
        <v>58.584883529000003</v>
      </c>
      <c r="O154" s="31">
        <v>13.336150904</v>
      </c>
      <c r="P154" s="31" t="s">
        <v>26</v>
      </c>
      <c r="Q154" s="17" t="s">
        <v>27</v>
      </c>
      <c r="R154" s="38" t="s">
        <v>729</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244</v>
      </c>
      <c r="D155" s="16" t="s">
        <v>245</v>
      </c>
      <c r="E155" s="16">
        <v>10</v>
      </c>
      <c r="F155" s="15">
        <v>7.33</v>
      </c>
      <c r="G155" s="15">
        <v>6.07</v>
      </c>
      <c r="H155" s="15">
        <v>4.82</v>
      </c>
      <c r="I155" s="14"/>
      <c r="J155" s="15">
        <v>7.81</v>
      </c>
      <c r="K155" s="15">
        <v>10.31</v>
      </c>
      <c r="L155" s="15">
        <v>14.36</v>
      </c>
      <c r="M155" s="54"/>
      <c r="N155" s="15">
        <v>83.095449982000005</v>
      </c>
      <c r="O155" s="15">
        <v>199.09720837999998</v>
      </c>
      <c r="P155" s="15" t="s">
        <v>27</v>
      </c>
      <c r="Q155" s="16" t="s">
        <v>27</v>
      </c>
      <c r="R155" s="37" t="s">
        <v>730</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246</v>
      </c>
      <c r="D156" s="17" t="s">
        <v>247</v>
      </c>
      <c r="E156" s="17">
        <v>3</v>
      </c>
      <c r="F156" s="14">
        <v>3.95</v>
      </c>
      <c r="G156" s="14">
        <v>3.28</v>
      </c>
      <c r="H156" s="14">
        <v>2.62</v>
      </c>
      <c r="I156" s="14"/>
      <c r="J156" s="14">
        <v>4.07</v>
      </c>
      <c r="K156" s="14">
        <v>5.39</v>
      </c>
      <c r="L156" s="14">
        <v>7.55</v>
      </c>
      <c r="M156" s="54"/>
      <c r="N156" s="14">
        <v>53.058599405000002</v>
      </c>
      <c r="O156" s="31">
        <v>8.5865743810000001</v>
      </c>
      <c r="P156" s="31" t="s">
        <v>26</v>
      </c>
      <c r="Q156" s="17" t="s">
        <v>26</v>
      </c>
      <c r="R156" s="38" t="s">
        <v>731</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246</v>
      </c>
      <c r="D157" s="16" t="s">
        <v>248</v>
      </c>
      <c r="E157" s="16">
        <v>3</v>
      </c>
      <c r="F157" s="15">
        <v>4.18</v>
      </c>
      <c r="G157" s="15">
        <v>3.55</v>
      </c>
      <c r="H157" s="15">
        <v>2.92</v>
      </c>
      <c r="I157" s="14"/>
      <c r="J157" s="15">
        <v>4.3499999999999996</v>
      </c>
      <c r="K157" s="15">
        <v>5.6</v>
      </c>
      <c r="L157" s="15">
        <v>7.63</v>
      </c>
      <c r="M157" s="54"/>
      <c r="N157" s="15">
        <v>55.124016456</v>
      </c>
      <c r="O157" s="15">
        <v>72.227779999999996</v>
      </c>
      <c r="P157" s="15" t="s">
        <v>26</v>
      </c>
      <c r="Q157" s="16" t="s">
        <v>26</v>
      </c>
      <c r="R157" s="37" t="s">
        <v>732</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249</v>
      </c>
      <c r="D158" s="17" t="s">
        <v>12</v>
      </c>
      <c r="E158" s="17">
        <v>2</v>
      </c>
      <c r="F158" s="14">
        <v>16.899999999999999</v>
      </c>
      <c r="G158" s="14">
        <v>15.31</v>
      </c>
      <c r="H158" s="14">
        <v>13.73</v>
      </c>
      <c r="I158" s="14"/>
      <c r="J158" s="14">
        <v>17.34</v>
      </c>
      <c r="K158" s="14">
        <v>20.5</v>
      </c>
      <c r="L158" s="14">
        <v>25.62</v>
      </c>
      <c r="M158" s="54"/>
      <c r="N158" s="14">
        <v>47.202313081</v>
      </c>
      <c r="O158" s="31">
        <v>77.870026332999998</v>
      </c>
      <c r="P158" s="31" t="s">
        <v>26</v>
      </c>
      <c r="Q158" s="17" t="s">
        <v>26</v>
      </c>
      <c r="R158" s="38" t="s">
        <v>733</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250</v>
      </c>
      <c r="D159" s="16" t="s">
        <v>251</v>
      </c>
      <c r="E159" s="16">
        <v>9</v>
      </c>
      <c r="F159" s="15">
        <v>140</v>
      </c>
      <c r="G159" s="15">
        <v>113</v>
      </c>
      <c r="H159" s="15">
        <v>86</v>
      </c>
      <c r="I159" s="14"/>
      <c r="J159" s="15">
        <v>146.30000000000001</v>
      </c>
      <c r="K159" s="15">
        <v>200.29</v>
      </c>
      <c r="L159" s="15">
        <v>287.66000000000003</v>
      </c>
      <c r="M159" s="54"/>
      <c r="N159" s="15">
        <v>70.912562605999995</v>
      </c>
      <c r="O159" s="15">
        <v>5.3724954094999999</v>
      </c>
      <c r="P159" s="15" t="s">
        <v>27</v>
      </c>
      <c r="Q159" s="16" t="s">
        <v>27</v>
      </c>
      <c r="R159" s="37" t="s">
        <v>734</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551</v>
      </c>
      <c r="D160" s="17" t="s">
        <v>552</v>
      </c>
      <c r="E160" s="17">
        <v>7</v>
      </c>
      <c r="F160" s="14">
        <v>5</v>
      </c>
      <c r="G160" s="14">
        <v>4.76</v>
      </c>
      <c r="H160" s="14">
        <v>4.53</v>
      </c>
      <c r="I160" s="14"/>
      <c r="J160" s="14">
        <v>5.24</v>
      </c>
      <c r="K160" s="14">
        <v>5.7</v>
      </c>
      <c r="L160" s="14">
        <v>6.46</v>
      </c>
      <c r="M160" s="54"/>
      <c r="N160" s="14">
        <v>64.004494661999999</v>
      </c>
      <c r="O160" s="31">
        <v>1.1428715714</v>
      </c>
      <c r="P160" s="31" t="s">
        <v>26</v>
      </c>
      <c r="Q160" s="17" t="s">
        <v>27</v>
      </c>
      <c r="R160" s="38" t="s">
        <v>735</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252</v>
      </c>
      <c r="D161" s="16" t="s">
        <v>253</v>
      </c>
      <c r="E161" s="16">
        <v>3</v>
      </c>
      <c r="F161" s="15">
        <v>5.2</v>
      </c>
      <c r="G161" s="15">
        <v>4.45</v>
      </c>
      <c r="H161" s="15">
        <v>3.71</v>
      </c>
      <c r="I161" s="14"/>
      <c r="J161" s="15">
        <v>5.42</v>
      </c>
      <c r="K161" s="15">
        <v>6.9</v>
      </c>
      <c r="L161" s="15">
        <v>9.3000000000000007</v>
      </c>
      <c r="M161" s="54"/>
      <c r="N161" s="15">
        <v>44.585373984999997</v>
      </c>
      <c r="O161" s="15">
        <v>6.8982353332999997</v>
      </c>
      <c r="P161" s="15" t="s">
        <v>27</v>
      </c>
      <c r="Q161" s="16" t="s">
        <v>26</v>
      </c>
      <c r="R161" s="37" t="s">
        <v>736</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508</v>
      </c>
      <c r="D162" s="17" t="s">
        <v>509</v>
      </c>
      <c r="E162" s="17">
        <v>4</v>
      </c>
      <c r="F162" s="14">
        <v>3</v>
      </c>
      <c r="G162" s="14">
        <v>2.79</v>
      </c>
      <c r="H162" s="14">
        <v>2.59</v>
      </c>
      <c r="I162" s="14"/>
      <c r="J162" s="14">
        <v>3.11</v>
      </c>
      <c r="K162" s="14">
        <v>3.51</v>
      </c>
      <c r="L162" s="14">
        <v>4.17</v>
      </c>
      <c r="M162" s="54"/>
      <c r="N162" s="14">
        <v>60.256531838999997</v>
      </c>
      <c r="O162" s="31">
        <v>1.2051444286000002</v>
      </c>
      <c r="P162" s="31" t="s">
        <v>26</v>
      </c>
      <c r="Q162" s="17" t="s">
        <v>27</v>
      </c>
      <c r="R162" s="38" t="s">
        <v>737</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254</v>
      </c>
      <c r="D163" s="16" t="s">
        <v>255</v>
      </c>
      <c r="E163" s="16">
        <v>0</v>
      </c>
      <c r="F163" s="15">
        <v>73.09</v>
      </c>
      <c r="G163" s="15">
        <v>66.45</v>
      </c>
      <c r="H163" s="15">
        <v>59.82</v>
      </c>
      <c r="I163" s="14"/>
      <c r="J163" s="15">
        <v>74.37</v>
      </c>
      <c r="K163" s="15">
        <v>87.63</v>
      </c>
      <c r="L163" s="15">
        <v>109.1</v>
      </c>
      <c r="M163" s="54"/>
      <c r="N163" s="15">
        <v>23.933229065999999</v>
      </c>
      <c r="O163" s="15">
        <v>114.27185867</v>
      </c>
      <c r="P163" s="15" t="s">
        <v>26</v>
      </c>
      <c r="Q163" s="16" t="s">
        <v>26</v>
      </c>
      <c r="R163" s="37" t="s">
        <v>738</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739</v>
      </c>
      <c r="D164" s="17" t="s">
        <v>740</v>
      </c>
      <c r="E164" s="17">
        <v>6</v>
      </c>
      <c r="F164" s="14">
        <v>58.71</v>
      </c>
      <c r="G164" s="14">
        <v>49.6</v>
      </c>
      <c r="H164" s="14">
        <v>40.5</v>
      </c>
      <c r="I164" s="14"/>
      <c r="J164" s="14">
        <v>63.45</v>
      </c>
      <c r="K164" s="14">
        <v>81.650000000000006</v>
      </c>
      <c r="L164" s="14">
        <v>111.1</v>
      </c>
      <c r="M164" s="54"/>
      <c r="N164" s="14">
        <v>59.170943436999998</v>
      </c>
      <c r="O164" s="31">
        <v>1.4323975714000001</v>
      </c>
      <c r="P164" s="31" t="s">
        <v>26</v>
      </c>
      <c r="Q164" s="17" t="s">
        <v>27</v>
      </c>
      <c r="R164" s="38" t="s">
        <v>741</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256</v>
      </c>
      <c r="D165" s="16" t="s">
        <v>257</v>
      </c>
      <c r="E165" s="16">
        <v>7</v>
      </c>
      <c r="F165" s="15">
        <v>135.21</v>
      </c>
      <c r="G165" s="15">
        <v>119.93</v>
      </c>
      <c r="H165" s="15">
        <v>104.66</v>
      </c>
      <c r="I165" s="14"/>
      <c r="J165" s="15">
        <v>144.63999999999999</v>
      </c>
      <c r="K165" s="15">
        <v>175.18</v>
      </c>
      <c r="L165" s="15">
        <v>224.61</v>
      </c>
      <c r="M165" s="54"/>
      <c r="N165" s="15">
        <v>60.553330287000001</v>
      </c>
      <c r="O165" s="15">
        <v>54.776159034999999</v>
      </c>
      <c r="P165" s="15" t="s">
        <v>27</v>
      </c>
      <c r="Q165" s="16" t="s">
        <v>27</v>
      </c>
      <c r="R165" s="37" t="s">
        <v>742</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258</v>
      </c>
      <c r="D166" s="17" t="s">
        <v>259</v>
      </c>
      <c r="E166" s="17">
        <v>10</v>
      </c>
      <c r="F166" s="14">
        <v>33.9</v>
      </c>
      <c r="G166" s="14">
        <v>32.83</v>
      </c>
      <c r="H166" s="14">
        <v>31.77</v>
      </c>
      <c r="I166" s="14"/>
      <c r="J166" s="14">
        <v>34.43</v>
      </c>
      <c r="K166" s="14">
        <v>36.549999999999997</v>
      </c>
      <c r="L166" s="14">
        <v>39.99</v>
      </c>
      <c r="M166" s="54"/>
      <c r="N166" s="14">
        <v>69.370794196000006</v>
      </c>
      <c r="O166" s="31">
        <v>6.7860215714000001</v>
      </c>
      <c r="P166" s="31" t="s">
        <v>27</v>
      </c>
      <c r="Q166" s="17" t="s">
        <v>27</v>
      </c>
      <c r="R166" s="38" t="s">
        <v>743</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260</v>
      </c>
      <c r="D167" s="16" t="s">
        <v>261</v>
      </c>
      <c r="E167" s="16">
        <v>7</v>
      </c>
      <c r="F167" s="15">
        <v>931.48</v>
      </c>
      <c r="G167" s="15">
        <v>791.87</v>
      </c>
      <c r="H167" s="15">
        <v>652.26</v>
      </c>
      <c r="I167" s="14"/>
      <c r="J167" s="15">
        <v>969.37</v>
      </c>
      <c r="K167" s="15">
        <v>1248.58</v>
      </c>
      <c r="L167" s="15">
        <v>1700.39</v>
      </c>
      <c r="M167" s="54"/>
      <c r="N167" s="15">
        <v>62.814152639</v>
      </c>
      <c r="O167" s="15">
        <v>108.78177801</v>
      </c>
      <c r="P167" s="15" t="s">
        <v>27</v>
      </c>
      <c r="Q167" s="16" t="s">
        <v>27</v>
      </c>
      <c r="R167" s="37" t="s">
        <v>744</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262</v>
      </c>
      <c r="D168" s="17" t="s">
        <v>263</v>
      </c>
      <c r="E168" s="17">
        <v>10</v>
      </c>
      <c r="F168" s="14">
        <v>111.64</v>
      </c>
      <c r="G168" s="14">
        <v>99.77</v>
      </c>
      <c r="H168" s="14">
        <v>87.91</v>
      </c>
      <c r="I168" s="14"/>
      <c r="J168" s="14">
        <v>113.7</v>
      </c>
      <c r="K168" s="14">
        <v>137.41999999999999</v>
      </c>
      <c r="L168" s="14">
        <v>175.82</v>
      </c>
      <c r="M168" s="54"/>
      <c r="N168" s="14">
        <v>68.257773393999997</v>
      </c>
      <c r="O168" s="31">
        <v>34.267454681000004</v>
      </c>
      <c r="P168" s="31" t="s">
        <v>27</v>
      </c>
      <c r="Q168" s="17" t="s">
        <v>27</v>
      </c>
      <c r="R168" s="38" t="s">
        <v>745</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264</v>
      </c>
      <c r="D169" s="16" t="s">
        <v>265</v>
      </c>
      <c r="E169" s="16">
        <v>10</v>
      </c>
      <c r="F169" s="15">
        <v>15.98</v>
      </c>
      <c r="G169" s="15">
        <v>15.63</v>
      </c>
      <c r="H169" s="15">
        <v>15.28</v>
      </c>
      <c r="I169" s="14"/>
      <c r="J169" s="15">
        <v>16.12</v>
      </c>
      <c r="K169" s="15">
        <v>16.809999999999999</v>
      </c>
      <c r="L169" s="15">
        <v>17.940000000000001</v>
      </c>
      <c r="M169" s="54"/>
      <c r="N169" s="15">
        <v>77.141853831000006</v>
      </c>
      <c r="O169" s="15">
        <v>12.081259856999999</v>
      </c>
      <c r="P169" s="15" t="s">
        <v>27</v>
      </c>
      <c r="Q169" s="16" t="s">
        <v>27</v>
      </c>
      <c r="R169" s="37" t="s">
        <v>746</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266</v>
      </c>
      <c r="D170" s="17" t="s">
        <v>267</v>
      </c>
      <c r="E170" s="17">
        <v>0</v>
      </c>
      <c r="F170" s="14">
        <v>3.81</v>
      </c>
      <c r="G170" s="14">
        <v>3.42</v>
      </c>
      <c r="H170" s="14">
        <v>3.03</v>
      </c>
      <c r="I170" s="14"/>
      <c r="J170" s="14">
        <v>3.95</v>
      </c>
      <c r="K170" s="14">
        <v>4.72</v>
      </c>
      <c r="L170" s="14">
        <v>5.97</v>
      </c>
      <c r="M170" s="54"/>
      <c r="N170" s="14">
        <v>42.702508364000003</v>
      </c>
      <c r="O170" s="31">
        <v>95.208740714000001</v>
      </c>
      <c r="P170" s="31" t="s">
        <v>26</v>
      </c>
      <c r="Q170" s="17" t="s">
        <v>26</v>
      </c>
      <c r="R170" s="38" t="s">
        <v>747</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477</v>
      </c>
      <c r="D171" s="16" t="s">
        <v>478</v>
      </c>
      <c r="E171" s="16">
        <v>9</v>
      </c>
      <c r="F171" s="15">
        <v>3.45</v>
      </c>
      <c r="G171" s="15">
        <v>3.18</v>
      </c>
      <c r="H171" s="15">
        <v>2.92</v>
      </c>
      <c r="I171" s="14"/>
      <c r="J171" s="15">
        <v>3.55</v>
      </c>
      <c r="K171" s="15">
        <v>4.07</v>
      </c>
      <c r="L171" s="15">
        <v>4.92</v>
      </c>
      <c r="M171" s="54"/>
      <c r="N171" s="15">
        <v>69.031147344000004</v>
      </c>
      <c r="O171" s="15">
        <v>2.1688464761999997</v>
      </c>
      <c r="P171" s="15" t="s">
        <v>27</v>
      </c>
      <c r="Q171" s="16" t="s">
        <v>27</v>
      </c>
      <c r="R171" s="37" t="s">
        <v>748</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268</v>
      </c>
      <c r="D172" s="17" t="s">
        <v>269</v>
      </c>
      <c r="E172" s="17">
        <v>7</v>
      </c>
      <c r="F172" s="14">
        <v>47.98</v>
      </c>
      <c r="G172" s="14">
        <v>34.590000000000003</v>
      </c>
      <c r="H172" s="14">
        <v>21.2</v>
      </c>
      <c r="I172" s="14"/>
      <c r="J172" s="14">
        <v>54.38</v>
      </c>
      <c r="K172" s="14">
        <v>81.150000000000006</v>
      </c>
      <c r="L172" s="14">
        <v>124.48</v>
      </c>
      <c r="M172" s="54"/>
      <c r="N172" s="14">
        <v>63.519773202000003</v>
      </c>
      <c r="O172" s="31">
        <v>4.0365028166999997</v>
      </c>
      <c r="P172" s="31" t="s">
        <v>27</v>
      </c>
      <c r="Q172" s="17" t="s">
        <v>27</v>
      </c>
      <c r="R172" s="38" t="s">
        <v>749</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270</v>
      </c>
      <c r="D173" s="16" t="s">
        <v>271</v>
      </c>
      <c r="E173" s="16">
        <v>10</v>
      </c>
      <c r="F173" s="15">
        <v>16.93</v>
      </c>
      <c r="G173" s="15">
        <v>15.5</v>
      </c>
      <c r="H173" s="15">
        <v>14.07</v>
      </c>
      <c r="I173" s="14"/>
      <c r="J173" s="15">
        <v>17.55</v>
      </c>
      <c r="K173" s="15">
        <v>20.399999999999999</v>
      </c>
      <c r="L173" s="15">
        <v>25.01</v>
      </c>
      <c r="M173" s="54"/>
      <c r="N173" s="15">
        <v>80.865211712000004</v>
      </c>
      <c r="O173" s="15">
        <v>234.35283629</v>
      </c>
      <c r="P173" s="15" t="s">
        <v>27</v>
      </c>
      <c r="Q173" s="16" t="s">
        <v>27</v>
      </c>
      <c r="R173" s="37" t="s">
        <v>750</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272</v>
      </c>
      <c r="D174" s="17" t="s">
        <v>273</v>
      </c>
      <c r="E174" s="17">
        <v>6</v>
      </c>
      <c r="F174" s="14">
        <v>24.64</v>
      </c>
      <c r="G174" s="14">
        <v>22.03</v>
      </c>
      <c r="H174" s="14">
        <v>19.420000000000002</v>
      </c>
      <c r="I174" s="14"/>
      <c r="J174" s="14">
        <v>26.6</v>
      </c>
      <c r="K174" s="14">
        <v>31.81</v>
      </c>
      <c r="L174" s="14">
        <v>40.25</v>
      </c>
      <c r="M174" s="54"/>
      <c r="N174" s="14">
        <v>57.240539235</v>
      </c>
      <c r="O174" s="31">
        <v>38.962387238000005</v>
      </c>
      <c r="P174" s="31" t="s">
        <v>26</v>
      </c>
      <c r="Q174" s="17" t="s">
        <v>27</v>
      </c>
      <c r="R174" s="38" t="s">
        <v>751</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274</v>
      </c>
      <c r="D175" s="16" t="s">
        <v>275</v>
      </c>
      <c r="E175" s="16">
        <v>10</v>
      </c>
      <c r="F175" s="15">
        <v>10</v>
      </c>
      <c r="G175" s="15">
        <v>8.58</v>
      </c>
      <c r="H175" s="15">
        <v>7.16</v>
      </c>
      <c r="I175" s="14"/>
      <c r="J175" s="15">
        <v>11.03</v>
      </c>
      <c r="K175" s="15">
        <v>13.86</v>
      </c>
      <c r="L175" s="15">
        <v>18.45</v>
      </c>
      <c r="M175" s="54"/>
      <c r="N175" s="15">
        <v>88.751672982000002</v>
      </c>
      <c r="O175" s="15">
        <v>98.376050714000002</v>
      </c>
      <c r="P175" s="15" t="s">
        <v>27</v>
      </c>
      <c r="Q175" s="16" t="s">
        <v>27</v>
      </c>
      <c r="R175" s="37" t="s">
        <v>752</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276</v>
      </c>
      <c r="D176" s="17" t="s">
        <v>277</v>
      </c>
      <c r="E176" s="17">
        <v>7</v>
      </c>
      <c r="F176" s="14">
        <v>5.42</v>
      </c>
      <c r="G176" s="14">
        <v>4.8499999999999996</v>
      </c>
      <c r="H176" s="14">
        <v>4.29</v>
      </c>
      <c r="I176" s="14"/>
      <c r="J176" s="14">
        <v>5.97</v>
      </c>
      <c r="K176" s="14">
        <v>7.09</v>
      </c>
      <c r="L176" s="14">
        <v>8.91</v>
      </c>
      <c r="M176" s="54"/>
      <c r="N176" s="14">
        <v>63.949102099999998</v>
      </c>
      <c r="O176" s="31">
        <v>64.781007856999992</v>
      </c>
      <c r="P176" s="31" t="s">
        <v>26</v>
      </c>
      <c r="Q176" s="17" t="s">
        <v>27</v>
      </c>
      <c r="R176" s="38" t="s">
        <v>753</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278</v>
      </c>
      <c r="D177" s="16" t="s">
        <v>279</v>
      </c>
      <c r="E177" s="16">
        <v>10</v>
      </c>
      <c r="F177" s="15">
        <v>1.93</v>
      </c>
      <c r="G177" s="15">
        <v>1.76</v>
      </c>
      <c r="H177" s="15">
        <v>1.6</v>
      </c>
      <c r="I177" s="14"/>
      <c r="J177" s="15">
        <v>2.0099999999999998</v>
      </c>
      <c r="K177" s="15">
        <v>2.33</v>
      </c>
      <c r="L177" s="15">
        <v>2.86</v>
      </c>
      <c r="M177" s="54"/>
      <c r="N177" s="15">
        <v>62.032796167999997</v>
      </c>
      <c r="O177" s="15">
        <v>4.2490201905000005</v>
      </c>
      <c r="P177" s="15" t="s">
        <v>27</v>
      </c>
      <c r="Q177" s="16" t="s">
        <v>27</v>
      </c>
      <c r="R177" s="37" t="s">
        <v>754</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280</v>
      </c>
      <c r="D178" s="17" t="s">
        <v>281</v>
      </c>
      <c r="E178" s="17">
        <v>10</v>
      </c>
      <c r="F178" s="14">
        <v>32.06</v>
      </c>
      <c r="G178" s="14">
        <v>29.8</v>
      </c>
      <c r="H178" s="14">
        <v>27.55</v>
      </c>
      <c r="I178" s="14"/>
      <c r="J178" s="14">
        <v>33.18</v>
      </c>
      <c r="K178" s="14">
        <v>37.68</v>
      </c>
      <c r="L178" s="14">
        <v>44.96</v>
      </c>
      <c r="M178" s="54"/>
      <c r="N178" s="14">
        <v>76.822454961999995</v>
      </c>
      <c r="O178" s="31">
        <v>151.62657829</v>
      </c>
      <c r="P178" s="31" t="s">
        <v>27</v>
      </c>
      <c r="Q178" s="17" t="s">
        <v>27</v>
      </c>
      <c r="R178" s="38" t="s">
        <v>755</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282</v>
      </c>
      <c r="D179" s="16" t="s">
        <v>283</v>
      </c>
      <c r="E179" s="16">
        <v>3</v>
      </c>
      <c r="F179" s="15">
        <v>6.86</v>
      </c>
      <c r="G179" s="15">
        <v>5.75</v>
      </c>
      <c r="H179" s="15">
        <v>4.6399999999999997</v>
      </c>
      <c r="I179" s="14"/>
      <c r="J179" s="15">
        <v>7.45</v>
      </c>
      <c r="K179" s="15">
        <v>9.66</v>
      </c>
      <c r="L179" s="15">
        <v>13.24</v>
      </c>
      <c r="M179" s="54"/>
      <c r="N179" s="15">
        <v>49.249405088000003</v>
      </c>
      <c r="O179" s="15">
        <v>71.242355618999994</v>
      </c>
      <c r="P179" s="15" t="s">
        <v>26</v>
      </c>
      <c r="Q179" s="16" t="s">
        <v>26</v>
      </c>
      <c r="R179" s="37" t="s">
        <v>756</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284</v>
      </c>
      <c r="D180" s="17" t="s">
        <v>285</v>
      </c>
      <c r="E180" s="17">
        <v>0</v>
      </c>
      <c r="F180" s="14">
        <v>6.98</v>
      </c>
      <c r="G180" s="14">
        <v>6.32</v>
      </c>
      <c r="H180" s="14">
        <v>5.67</v>
      </c>
      <c r="I180" s="14"/>
      <c r="J180" s="14">
        <v>7.13</v>
      </c>
      <c r="K180" s="14">
        <v>8.43</v>
      </c>
      <c r="L180" s="14">
        <v>10.54</v>
      </c>
      <c r="M180" s="54"/>
      <c r="N180" s="14">
        <v>28.600230012000001</v>
      </c>
      <c r="O180" s="31">
        <v>6.6287959690999996</v>
      </c>
      <c r="P180" s="31" t="s">
        <v>26</v>
      </c>
      <c r="Q180" s="17" t="s">
        <v>26</v>
      </c>
      <c r="R180" s="38" t="s">
        <v>757</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553</v>
      </c>
      <c r="D181" s="16" t="s">
        <v>554</v>
      </c>
      <c r="E181" s="16">
        <v>0</v>
      </c>
      <c r="F181" s="15">
        <v>16.77</v>
      </c>
      <c r="G181" s="15">
        <v>14.63</v>
      </c>
      <c r="H181" s="15">
        <v>12.49</v>
      </c>
      <c r="I181" s="14"/>
      <c r="J181" s="15">
        <v>17.71</v>
      </c>
      <c r="K181" s="15">
        <v>21.98</v>
      </c>
      <c r="L181" s="15">
        <v>28.91</v>
      </c>
      <c r="M181" s="54"/>
      <c r="N181" s="15">
        <v>27.054192699000001</v>
      </c>
      <c r="O181" s="15">
        <v>1.6329996894999999</v>
      </c>
      <c r="P181" s="15" t="s">
        <v>26</v>
      </c>
      <c r="Q181" s="16" t="s">
        <v>26</v>
      </c>
      <c r="R181" s="37" t="s">
        <v>758</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286</v>
      </c>
      <c r="D182" s="17" t="s">
        <v>287</v>
      </c>
      <c r="E182" s="17">
        <v>2</v>
      </c>
      <c r="F182" s="14">
        <v>11.24</v>
      </c>
      <c r="G182" s="14">
        <v>9.8699999999999992</v>
      </c>
      <c r="H182" s="14">
        <v>8.51</v>
      </c>
      <c r="I182" s="14"/>
      <c r="J182" s="14">
        <v>11.71</v>
      </c>
      <c r="K182" s="14">
        <v>14.43</v>
      </c>
      <c r="L182" s="14">
        <v>18.84</v>
      </c>
      <c r="M182" s="54"/>
      <c r="N182" s="14">
        <v>51.111184461999997</v>
      </c>
      <c r="O182" s="31">
        <v>126.80724427</v>
      </c>
      <c r="P182" s="31" t="s">
        <v>26</v>
      </c>
      <c r="Q182" s="17" t="s">
        <v>26</v>
      </c>
      <c r="R182" s="38" t="s">
        <v>759</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288</v>
      </c>
      <c r="D183" s="16" t="s">
        <v>289</v>
      </c>
      <c r="E183" s="16">
        <v>9</v>
      </c>
      <c r="F183" s="15">
        <v>25.38</v>
      </c>
      <c r="G183" s="15">
        <v>23.63</v>
      </c>
      <c r="H183" s="15">
        <v>21.89</v>
      </c>
      <c r="I183" s="14"/>
      <c r="J183" s="15">
        <v>25.88</v>
      </c>
      <c r="K183" s="15">
        <v>29.36</v>
      </c>
      <c r="L183" s="15">
        <v>34.99</v>
      </c>
      <c r="M183" s="54"/>
      <c r="N183" s="15">
        <v>75.812843787000006</v>
      </c>
      <c r="O183" s="15">
        <v>96.657882549000007</v>
      </c>
      <c r="P183" s="15" t="s">
        <v>27</v>
      </c>
      <c r="Q183" s="16" t="s">
        <v>27</v>
      </c>
      <c r="R183" s="37" t="s">
        <v>760</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290</v>
      </c>
      <c r="D184" s="17" t="s">
        <v>291</v>
      </c>
      <c r="E184" s="17">
        <v>2</v>
      </c>
      <c r="F184" s="14">
        <v>8.49</v>
      </c>
      <c r="G184" s="14">
        <v>7.37</v>
      </c>
      <c r="H184" s="14">
        <v>6.25</v>
      </c>
      <c r="I184" s="14"/>
      <c r="J184" s="14">
        <v>8.83</v>
      </c>
      <c r="K184" s="14">
        <v>11.06</v>
      </c>
      <c r="L184" s="14">
        <v>14.66</v>
      </c>
      <c r="M184" s="54"/>
      <c r="N184" s="14">
        <v>41.388356936999998</v>
      </c>
      <c r="O184" s="31">
        <v>16.073446524000001</v>
      </c>
      <c r="P184" s="31" t="s">
        <v>26</v>
      </c>
      <c r="Q184" s="17" t="s">
        <v>26</v>
      </c>
      <c r="R184" s="38" t="s">
        <v>761</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504</v>
      </c>
      <c r="D185" s="16" t="s">
        <v>505</v>
      </c>
      <c r="E185" s="16">
        <v>7</v>
      </c>
      <c r="F185" s="15">
        <v>55.31</v>
      </c>
      <c r="G185" s="15">
        <v>46.83</v>
      </c>
      <c r="H185" s="15">
        <v>38.36</v>
      </c>
      <c r="I185" s="14"/>
      <c r="J185" s="15">
        <v>56.26</v>
      </c>
      <c r="K185" s="15">
        <v>73.2</v>
      </c>
      <c r="L185" s="15">
        <v>100.62</v>
      </c>
      <c r="M185" s="54"/>
      <c r="N185" s="15">
        <v>71.435402460999995</v>
      </c>
      <c r="O185" s="15">
        <v>1.664479021</v>
      </c>
      <c r="P185" s="15" t="s">
        <v>27</v>
      </c>
      <c r="Q185" s="16" t="s">
        <v>27</v>
      </c>
      <c r="R185" s="37" t="s">
        <v>762</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292</v>
      </c>
      <c r="D186" s="17" t="s">
        <v>293</v>
      </c>
      <c r="E186" s="17">
        <v>1</v>
      </c>
      <c r="F186" s="14">
        <v>1</v>
      </c>
      <c r="G186" s="14">
        <v>0.47</v>
      </c>
      <c r="H186" s="14">
        <v>-0.05</v>
      </c>
      <c r="I186" s="14"/>
      <c r="J186" s="14">
        <v>1.04</v>
      </c>
      <c r="K186" s="14">
        <v>2.09</v>
      </c>
      <c r="L186" s="14">
        <v>3.8</v>
      </c>
      <c r="M186" s="54"/>
      <c r="N186" s="14">
        <v>39.903771691000003</v>
      </c>
      <c r="O186" s="31">
        <v>12.252325047000001</v>
      </c>
      <c r="P186" s="31" t="s">
        <v>26</v>
      </c>
      <c r="Q186" s="17" t="s">
        <v>26</v>
      </c>
      <c r="R186" s="38" t="s">
        <v>763</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294</v>
      </c>
      <c r="D187" s="16" t="s">
        <v>295</v>
      </c>
      <c r="E187" s="16">
        <v>2</v>
      </c>
      <c r="F187" s="15">
        <v>121.99</v>
      </c>
      <c r="G187" s="15">
        <v>87.62</v>
      </c>
      <c r="H187" s="15">
        <v>53.25</v>
      </c>
      <c r="I187" s="14"/>
      <c r="J187" s="15">
        <v>126</v>
      </c>
      <c r="K187" s="15">
        <v>194.73</v>
      </c>
      <c r="L187" s="15">
        <v>305.95999999999998</v>
      </c>
      <c r="M187" s="54"/>
      <c r="N187" s="15">
        <v>53.985557450999998</v>
      </c>
      <c r="O187" s="15">
        <v>24.724155829000001</v>
      </c>
      <c r="P187" s="15" t="s">
        <v>26</v>
      </c>
      <c r="Q187" s="16" t="s">
        <v>26</v>
      </c>
      <c r="R187" s="37" t="s">
        <v>764</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296</v>
      </c>
      <c r="D188" s="17" t="s">
        <v>297</v>
      </c>
      <c r="E188" s="17">
        <v>7</v>
      </c>
      <c r="F188" s="14">
        <v>7.8</v>
      </c>
      <c r="G188" s="14">
        <v>6.95</v>
      </c>
      <c r="H188" s="14">
        <v>6.1</v>
      </c>
      <c r="I188" s="14"/>
      <c r="J188" s="14">
        <v>8.4499999999999993</v>
      </c>
      <c r="K188" s="14">
        <v>10.14</v>
      </c>
      <c r="L188" s="14">
        <v>12.88</v>
      </c>
      <c r="M188" s="54"/>
      <c r="N188" s="14">
        <v>61.007566212</v>
      </c>
      <c r="O188" s="31">
        <v>12.219487142</v>
      </c>
      <c r="P188" s="31" t="s">
        <v>27</v>
      </c>
      <c r="Q188" s="17" t="s">
        <v>27</v>
      </c>
      <c r="R188" s="38" t="s">
        <v>765</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298</v>
      </c>
      <c r="D189" s="16" t="s">
        <v>299</v>
      </c>
      <c r="E189" s="16">
        <v>7</v>
      </c>
      <c r="F189" s="15">
        <v>17.39</v>
      </c>
      <c r="G189" s="15">
        <v>15.78</v>
      </c>
      <c r="H189" s="15">
        <v>14.17</v>
      </c>
      <c r="I189" s="14"/>
      <c r="J189" s="15">
        <v>17.940000000000001</v>
      </c>
      <c r="K189" s="15">
        <v>21.15</v>
      </c>
      <c r="L189" s="15">
        <v>26.36</v>
      </c>
      <c r="M189" s="54"/>
      <c r="N189" s="15">
        <v>69.322786324999996</v>
      </c>
      <c r="O189" s="15">
        <v>50.828665381</v>
      </c>
      <c r="P189" s="15" t="s">
        <v>26</v>
      </c>
      <c r="Q189" s="16" t="s">
        <v>27</v>
      </c>
      <c r="R189" s="37" t="s">
        <v>766</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300</v>
      </c>
      <c r="D190" s="17" t="s">
        <v>301</v>
      </c>
      <c r="E190" s="17">
        <v>7</v>
      </c>
      <c r="F190" s="14">
        <v>3.1</v>
      </c>
      <c r="G190" s="14">
        <v>2.4500000000000002</v>
      </c>
      <c r="H190" s="14">
        <v>1.8</v>
      </c>
      <c r="I190" s="14"/>
      <c r="J190" s="14">
        <v>3.49</v>
      </c>
      <c r="K190" s="14">
        <v>4.78</v>
      </c>
      <c r="L190" s="14">
        <v>6.87</v>
      </c>
      <c r="M190" s="54"/>
      <c r="N190" s="14">
        <v>54.221434707</v>
      </c>
      <c r="O190" s="31">
        <v>17.717396189999999</v>
      </c>
      <c r="P190" s="31" t="s">
        <v>27</v>
      </c>
      <c r="Q190" s="17" t="s">
        <v>27</v>
      </c>
      <c r="R190" s="38" t="s">
        <v>767</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302</v>
      </c>
      <c r="D191" s="16" t="s">
        <v>303</v>
      </c>
      <c r="E191" s="16">
        <v>2</v>
      </c>
      <c r="F191" s="15">
        <v>3.48</v>
      </c>
      <c r="G191" s="15">
        <v>3.1</v>
      </c>
      <c r="H191" s="15">
        <v>2.73</v>
      </c>
      <c r="I191" s="14"/>
      <c r="J191" s="15">
        <v>3.71</v>
      </c>
      <c r="K191" s="15">
        <v>4.45</v>
      </c>
      <c r="L191" s="15">
        <v>5.66</v>
      </c>
      <c r="M191" s="54"/>
      <c r="N191" s="15">
        <v>55.528096699999999</v>
      </c>
      <c r="O191" s="15">
        <v>28.272671237999997</v>
      </c>
      <c r="P191" s="15" t="s">
        <v>26</v>
      </c>
      <c r="Q191" s="16" t="s">
        <v>26</v>
      </c>
      <c r="R191" s="37" t="s">
        <v>768</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313</v>
      </c>
      <c r="D192" s="17" t="s">
        <v>304</v>
      </c>
      <c r="E192" s="17">
        <v>7</v>
      </c>
      <c r="F192" s="14">
        <v>327.27</v>
      </c>
      <c r="G192" s="14">
        <v>279.68</v>
      </c>
      <c r="H192" s="14">
        <v>232.09</v>
      </c>
      <c r="I192" s="14"/>
      <c r="J192" s="14">
        <v>338</v>
      </c>
      <c r="K192" s="14">
        <v>433.17</v>
      </c>
      <c r="L192" s="14">
        <v>587.16999999999996</v>
      </c>
      <c r="M192" s="54"/>
      <c r="N192" s="14">
        <v>62.813599500999999</v>
      </c>
      <c r="O192" s="31">
        <v>8.1384194657000002</v>
      </c>
      <c r="P192" s="31" t="s">
        <v>27</v>
      </c>
      <c r="Q192" s="17" t="s">
        <v>27</v>
      </c>
      <c r="R192" s="38" t="s">
        <v>769</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469</v>
      </c>
      <c r="D193" s="16" t="s">
        <v>470</v>
      </c>
      <c r="E193" s="16">
        <v>10</v>
      </c>
      <c r="F193" s="15">
        <v>34.799999999999997</v>
      </c>
      <c r="G193" s="15">
        <v>30.48</v>
      </c>
      <c r="H193" s="15">
        <v>26.17</v>
      </c>
      <c r="I193" s="14"/>
      <c r="J193" s="15">
        <v>35.67</v>
      </c>
      <c r="K193" s="15">
        <v>44.29</v>
      </c>
      <c r="L193" s="15">
        <v>58.25</v>
      </c>
      <c r="M193" s="54"/>
      <c r="N193" s="15">
        <v>63.335340471999999</v>
      </c>
      <c r="O193" s="15">
        <v>5.1506495800000005</v>
      </c>
      <c r="P193" s="15" t="s">
        <v>27</v>
      </c>
      <c r="Q193" s="16" t="s">
        <v>27</v>
      </c>
      <c r="R193" s="37" t="s">
        <v>770</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459</v>
      </c>
      <c r="D194" s="17" t="s">
        <v>460</v>
      </c>
      <c r="E194" s="17">
        <v>2</v>
      </c>
      <c r="F194" s="14">
        <v>0.35</v>
      </c>
      <c r="G194" s="14">
        <v>0.03</v>
      </c>
      <c r="H194" s="14">
        <v>-0.27</v>
      </c>
      <c r="I194" s="14"/>
      <c r="J194" s="14">
        <v>0.41</v>
      </c>
      <c r="K194" s="14">
        <v>1.03</v>
      </c>
      <c r="L194" s="14">
        <v>2.04</v>
      </c>
      <c r="M194" s="54"/>
      <c r="N194" s="14">
        <v>50.851616722999999</v>
      </c>
      <c r="O194" s="31">
        <v>14.465657522999999</v>
      </c>
      <c r="P194" s="31" t="s">
        <v>26</v>
      </c>
      <c r="Q194" s="17" t="s">
        <v>26</v>
      </c>
      <c r="R194" s="38" t="s">
        <v>771</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305</v>
      </c>
      <c r="D195" s="16" t="s">
        <v>306</v>
      </c>
      <c r="E195" s="16">
        <v>10</v>
      </c>
      <c r="F195" s="15">
        <v>54.32</v>
      </c>
      <c r="G195" s="15">
        <v>49.23</v>
      </c>
      <c r="H195" s="15">
        <v>44.14</v>
      </c>
      <c r="I195" s="14"/>
      <c r="J195" s="15">
        <v>56.65</v>
      </c>
      <c r="K195" s="15">
        <v>66.819999999999993</v>
      </c>
      <c r="L195" s="15">
        <v>83.28</v>
      </c>
      <c r="M195" s="54"/>
      <c r="N195" s="15">
        <v>70.315123995999997</v>
      </c>
      <c r="O195" s="15">
        <v>560.93200356999989</v>
      </c>
      <c r="P195" s="15" t="s">
        <v>27</v>
      </c>
      <c r="Q195" s="16" t="s">
        <v>27</v>
      </c>
      <c r="R195" s="37" t="s">
        <v>772</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305</v>
      </c>
      <c r="D196" s="17" t="s">
        <v>307</v>
      </c>
      <c r="E196" s="17">
        <v>10</v>
      </c>
      <c r="F196" s="14">
        <v>49.4</v>
      </c>
      <c r="G196" s="14">
        <v>44.73</v>
      </c>
      <c r="H196" s="14">
        <v>40.07</v>
      </c>
      <c r="I196" s="14"/>
      <c r="J196" s="14">
        <v>51.35</v>
      </c>
      <c r="K196" s="14">
        <v>60.67</v>
      </c>
      <c r="L196" s="14">
        <v>75.760000000000005</v>
      </c>
      <c r="M196" s="54"/>
      <c r="N196" s="14">
        <v>71.834524642000005</v>
      </c>
      <c r="O196" s="31">
        <v>1923.8588698999999</v>
      </c>
      <c r="P196" s="31" t="s">
        <v>27</v>
      </c>
      <c r="Q196" s="17" t="s">
        <v>27</v>
      </c>
      <c r="R196" s="38" t="s">
        <v>773</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462</v>
      </c>
      <c r="D197" s="16" t="s">
        <v>308</v>
      </c>
      <c r="E197" s="16">
        <v>9</v>
      </c>
      <c r="F197" s="15">
        <v>10.86</v>
      </c>
      <c r="G197" s="15">
        <v>10.02</v>
      </c>
      <c r="H197" s="15">
        <v>9.18</v>
      </c>
      <c r="I197" s="14"/>
      <c r="J197" s="15">
        <v>11.8</v>
      </c>
      <c r="K197" s="15">
        <v>13.47</v>
      </c>
      <c r="L197" s="15">
        <v>16.18</v>
      </c>
      <c r="M197" s="54"/>
      <c r="N197" s="15">
        <v>57.824761211000002</v>
      </c>
      <c r="O197" s="15">
        <v>25.062321381</v>
      </c>
      <c r="P197" s="15" t="s">
        <v>27</v>
      </c>
      <c r="Q197" s="16" t="s">
        <v>27</v>
      </c>
      <c r="R197" s="37" t="s">
        <v>774</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517</v>
      </c>
      <c r="D198" s="17" t="s">
        <v>309</v>
      </c>
      <c r="E198" s="17">
        <v>8</v>
      </c>
      <c r="F198" s="14">
        <v>60.22</v>
      </c>
      <c r="G198" s="14">
        <v>55.67</v>
      </c>
      <c r="H198" s="14">
        <v>51.12</v>
      </c>
      <c r="I198" s="14"/>
      <c r="J198" s="14">
        <v>66.08</v>
      </c>
      <c r="K198" s="14">
        <v>75.17</v>
      </c>
      <c r="L198" s="14">
        <v>89.89</v>
      </c>
      <c r="M198" s="54"/>
      <c r="N198" s="14">
        <v>57.573889489000003</v>
      </c>
      <c r="O198" s="31">
        <v>550.49780756999996</v>
      </c>
      <c r="P198" s="31" t="s">
        <v>27</v>
      </c>
      <c r="Q198" s="17" t="s">
        <v>27</v>
      </c>
      <c r="R198" s="38" t="s">
        <v>775</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474</v>
      </c>
      <c r="D199" s="16" t="s">
        <v>310</v>
      </c>
      <c r="E199" s="16">
        <v>7</v>
      </c>
      <c r="F199" s="15">
        <v>4.4000000000000004</v>
      </c>
      <c r="G199" s="15">
        <v>3.92</v>
      </c>
      <c r="H199" s="15">
        <v>3.45</v>
      </c>
      <c r="I199" s="14"/>
      <c r="J199" s="15">
        <v>4.58</v>
      </c>
      <c r="K199" s="15">
        <v>5.52</v>
      </c>
      <c r="L199" s="15">
        <v>7.05</v>
      </c>
      <c r="M199" s="54"/>
      <c r="N199" s="15">
        <v>75.692216908000006</v>
      </c>
      <c r="O199" s="15">
        <v>17.659909714000001</v>
      </c>
      <c r="P199" s="15" t="s">
        <v>27</v>
      </c>
      <c r="Q199" s="16" t="s">
        <v>27</v>
      </c>
      <c r="R199" s="37" t="s">
        <v>776</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510</v>
      </c>
      <c r="D200" s="17" t="s">
        <v>311</v>
      </c>
      <c r="E200" s="17">
        <v>7</v>
      </c>
      <c r="F200" s="14">
        <v>12.04</v>
      </c>
      <c r="G200" s="14">
        <v>10.53</v>
      </c>
      <c r="H200" s="14">
        <v>9.0299999999999994</v>
      </c>
      <c r="I200" s="14"/>
      <c r="J200" s="14">
        <v>12.82</v>
      </c>
      <c r="K200" s="14">
        <v>15.82</v>
      </c>
      <c r="L200" s="14">
        <v>20.68</v>
      </c>
      <c r="M200" s="54"/>
      <c r="N200" s="14">
        <v>69.305240268999995</v>
      </c>
      <c r="O200" s="31">
        <v>10.756548618999998</v>
      </c>
      <c r="P200" s="31" t="s">
        <v>26</v>
      </c>
      <c r="Q200" s="17" t="s">
        <v>27</v>
      </c>
      <c r="R200" s="38" t="s">
        <v>777</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555</v>
      </c>
      <c r="D201" s="16" t="s">
        <v>312</v>
      </c>
      <c r="E201" s="16">
        <v>7</v>
      </c>
      <c r="F201" s="15">
        <v>6.78</v>
      </c>
      <c r="G201" s="15">
        <v>5.7</v>
      </c>
      <c r="H201" s="15">
        <v>4.62</v>
      </c>
      <c r="I201" s="14"/>
      <c r="J201" s="15">
        <v>7.48</v>
      </c>
      <c r="K201" s="15">
        <v>9.6300000000000008</v>
      </c>
      <c r="L201" s="15">
        <v>13.11</v>
      </c>
      <c r="M201" s="54"/>
      <c r="N201" s="15">
        <v>59.431317710999998</v>
      </c>
      <c r="O201" s="15">
        <v>20.581903570999998</v>
      </c>
      <c r="P201" s="15" t="s">
        <v>26</v>
      </c>
      <c r="Q201" s="16" t="s">
        <v>27</v>
      </c>
      <c r="R201" s="37" t="s">
        <v>778</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471</v>
      </c>
      <c r="D202" s="17" t="s">
        <v>314</v>
      </c>
      <c r="E202" s="17">
        <v>9</v>
      </c>
      <c r="F202" s="14">
        <v>48.19</v>
      </c>
      <c r="G202" s="14">
        <v>45.24</v>
      </c>
      <c r="H202" s="14">
        <v>42.29</v>
      </c>
      <c r="I202" s="14"/>
      <c r="J202" s="14">
        <v>51.77</v>
      </c>
      <c r="K202" s="14">
        <v>57.66</v>
      </c>
      <c r="L202" s="14">
        <v>67.209999999999994</v>
      </c>
      <c r="M202" s="54"/>
      <c r="N202" s="14">
        <v>63.637872543</v>
      </c>
      <c r="O202" s="31">
        <v>83.235815571000003</v>
      </c>
      <c r="P202" s="31" t="s">
        <v>27</v>
      </c>
      <c r="Q202" s="17" t="s">
        <v>27</v>
      </c>
      <c r="R202" s="38" t="s">
        <v>779</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488</v>
      </c>
      <c r="D203" s="16" t="s">
        <v>489</v>
      </c>
      <c r="E203" s="16">
        <v>7</v>
      </c>
      <c r="F203" s="15">
        <v>3.65</v>
      </c>
      <c r="G203" s="15">
        <v>3.32</v>
      </c>
      <c r="H203" s="15">
        <v>3</v>
      </c>
      <c r="I203" s="14"/>
      <c r="J203" s="15">
        <v>3.83</v>
      </c>
      <c r="K203" s="15">
        <v>4.47</v>
      </c>
      <c r="L203" s="15">
        <v>5.51</v>
      </c>
      <c r="M203" s="54"/>
      <c r="N203" s="15">
        <v>72.171846982000005</v>
      </c>
      <c r="O203" s="15">
        <v>2.4927698094999999</v>
      </c>
      <c r="P203" s="15" t="s">
        <v>26</v>
      </c>
      <c r="Q203" s="16" t="s">
        <v>27</v>
      </c>
      <c r="R203" s="37" t="s">
        <v>780</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315</v>
      </c>
      <c r="D204" s="17" t="s">
        <v>316</v>
      </c>
      <c r="E204" s="17">
        <v>9</v>
      </c>
      <c r="F204" s="14">
        <v>18.690000000000001</v>
      </c>
      <c r="G204" s="14">
        <v>17.45</v>
      </c>
      <c r="H204" s="14">
        <v>16.21</v>
      </c>
      <c r="I204" s="14"/>
      <c r="J204" s="14">
        <v>19.46</v>
      </c>
      <c r="K204" s="14">
        <v>21.93</v>
      </c>
      <c r="L204" s="14">
        <v>25.94</v>
      </c>
      <c r="M204" s="54"/>
      <c r="N204" s="14">
        <v>62.032999945</v>
      </c>
      <c r="O204" s="31">
        <v>10.043163285</v>
      </c>
      <c r="P204" s="31" t="s">
        <v>27</v>
      </c>
      <c r="Q204" s="17" t="s">
        <v>27</v>
      </c>
      <c r="R204" s="38" t="s">
        <v>781</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518</v>
      </c>
      <c r="D205" s="16" t="s">
        <v>519</v>
      </c>
      <c r="E205" s="16">
        <v>8</v>
      </c>
      <c r="F205" s="15">
        <v>79.900000000000006</v>
      </c>
      <c r="G205" s="15">
        <v>65.42</v>
      </c>
      <c r="H205" s="15">
        <v>50.95</v>
      </c>
      <c r="I205" s="14"/>
      <c r="J205" s="15">
        <v>89</v>
      </c>
      <c r="K205" s="15">
        <v>117.94</v>
      </c>
      <c r="L205" s="15">
        <v>164.79</v>
      </c>
      <c r="M205" s="54"/>
      <c r="N205" s="15">
        <v>54.377429761000002</v>
      </c>
      <c r="O205" s="15">
        <v>2.5329867562000001</v>
      </c>
      <c r="P205" s="15" t="s">
        <v>27</v>
      </c>
      <c r="Q205" s="16" t="s">
        <v>27</v>
      </c>
      <c r="R205" s="37" t="s">
        <v>782</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317</v>
      </c>
      <c r="D206" s="17" t="s">
        <v>318</v>
      </c>
      <c r="E206" s="17">
        <v>6</v>
      </c>
      <c r="F206" s="14">
        <v>1.62</v>
      </c>
      <c r="G206" s="14">
        <v>1.44</v>
      </c>
      <c r="H206" s="14">
        <v>1.27</v>
      </c>
      <c r="I206" s="14"/>
      <c r="J206" s="14">
        <v>1.74</v>
      </c>
      <c r="K206" s="14">
        <v>2.08</v>
      </c>
      <c r="L206" s="14">
        <v>2.64</v>
      </c>
      <c r="M206" s="54"/>
      <c r="N206" s="14">
        <v>60.965918485000003</v>
      </c>
      <c r="O206" s="31">
        <v>5.4840340475999998</v>
      </c>
      <c r="P206" s="31" t="s">
        <v>26</v>
      </c>
      <c r="Q206" s="17" t="s">
        <v>27</v>
      </c>
      <c r="R206" s="38" t="s">
        <v>783</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495</v>
      </c>
      <c r="D207" s="16" t="s">
        <v>456</v>
      </c>
      <c r="E207" s="16">
        <v>7</v>
      </c>
      <c r="F207" s="15">
        <v>1.47</v>
      </c>
      <c r="G207" s="15">
        <v>1.27</v>
      </c>
      <c r="H207" s="15">
        <v>1.07</v>
      </c>
      <c r="I207" s="14"/>
      <c r="J207" s="15">
        <v>1.58</v>
      </c>
      <c r="K207" s="15">
        <v>1.97</v>
      </c>
      <c r="L207" s="15">
        <v>2.61</v>
      </c>
      <c r="M207" s="54"/>
      <c r="N207" s="15">
        <v>70.461898818999998</v>
      </c>
      <c r="O207" s="15">
        <v>3.0661323810000001</v>
      </c>
      <c r="P207" s="15" t="s">
        <v>26</v>
      </c>
      <c r="Q207" s="16" t="s">
        <v>27</v>
      </c>
      <c r="R207" s="37" t="s">
        <v>784</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319</v>
      </c>
      <c r="D208" s="17" t="s">
        <v>320</v>
      </c>
      <c r="E208" s="17">
        <v>6</v>
      </c>
      <c r="F208" s="14">
        <v>18.809999999999999</v>
      </c>
      <c r="G208" s="14">
        <v>17.34</v>
      </c>
      <c r="H208" s="14">
        <v>15.88</v>
      </c>
      <c r="I208" s="14"/>
      <c r="J208" s="14">
        <v>20.72</v>
      </c>
      <c r="K208" s="14">
        <v>23.64</v>
      </c>
      <c r="L208" s="14">
        <v>28.38</v>
      </c>
      <c r="M208" s="54"/>
      <c r="N208" s="14">
        <v>55.830322098000003</v>
      </c>
      <c r="O208" s="31">
        <v>220.20743447999999</v>
      </c>
      <c r="P208" s="31" t="s">
        <v>26</v>
      </c>
      <c r="Q208" s="17" t="s">
        <v>27</v>
      </c>
      <c r="R208" s="38" t="s">
        <v>785</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321</v>
      </c>
      <c r="D209" s="16" t="s">
        <v>322</v>
      </c>
      <c r="E209" s="16">
        <v>7</v>
      </c>
      <c r="F209" s="15">
        <v>0.32</v>
      </c>
      <c r="G209" s="15">
        <v>0.21</v>
      </c>
      <c r="H209" s="15">
        <v>0.1</v>
      </c>
      <c r="I209" s="14"/>
      <c r="J209" s="15">
        <v>0.37</v>
      </c>
      <c r="K209" s="15">
        <v>0.57999999999999996</v>
      </c>
      <c r="L209" s="15">
        <v>0.92</v>
      </c>
      <c r="M209" s="54"/>
      <c r="N209" s="15">
        <v>82.693112475999996</v>
      </c>
      <c r="O209" s="15">
        <v>4.4396076666999997</v>
      </c>
      <c r="P209" s="15" t="s">
        <v>26</v>
      </c>
      <c r="Q209" s="16" t="s">
        <v>27</v>
      </c>
      <c r="R209" s="37" t="s">
        <v>786</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323</v>
      </c>
      <c r="D210" s="17" t="s">
        <v>324</v>
      </c>
      <c r="E210" s="17">
        <v>10</v>
      </c>
      <c r="F210" s="14">
        <v>5.19</v>
      </c>
      <c r="G210" s="14">
        <v>4.76</v>
      </c>
      <c r="H210" s="14">
        <v>4.34</v>
      </c>
      <c r="I210" s="14"/>
      <c r="J210" s="14">
        <v>5.54</v>
      </c>
      <c r="K210" s="14">
        <v>6.38</v>
      </c>
      <c r="L210" s="14">
        <v>7.74</v>
      </c>
      <c r="M210" s="54"/>
      <c r="N210" s="14">
        <v>70.912161221999995</v>
      </c>
      <c r="O210" s="31">
        <v>17.751173142999999</v>
      </c>
      <c r="P210" s="31" t="s">
        <v>27</v>
      </c>
      <c r="Q210" s="17" t="s">
        <v>27</v>
      </c>
      <c r="R210" s="38" t="s">
        <v>787</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325</v>
      </c>
      <c r="D211" s="16" t="s">
        <v>326</v>
      </c>
      <c r="E211" s="16">
        <v>10</v>
      </c>
      <c r="F211" s="15">
        <v>38.369999999999997</v>
      </c>
      <c r="G211" s="15">
        <v>35.950000000000003</v>
      </c>
      <c r="H211" s="15">
        <v>33.53</v>
      </c>
      <c r="I211" s="14"/>
      <c r="J211" s="15">
        <v>39.83</v>
      </c>
      <c r="K211" s="15">
        <v>44.66</v>
      </c>
      <c r="L211" s="15">
        <v>52.48</v>
      </c>
      <c r="M211" s="54"/>
      <c r="N211" s="15">
        <v>79.041843606</v>
      </c>
      <c r="O211" s="15">
        <v>234.79835756999998</v>
      </c>
      <c r="P211" s="15" t="s">
        <v>27</v>
      </c>
      <c r="Q211" s="16" t="s">
        <v>27</v>
      </c>
      <c r="R211" s="37" t="s">
        <v>788</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327</v>
      </c>
      <c r="D212" s="17" t="s">
        <v>328</v>
      </c>
      <c r="E212" s="17">
        <v>7</v>
      </c>
      <c r="F212" s="14">
        <v>7.3</v>
      </c>
      <c r="G212" s="14">
        <v>6.4</v>
      </c>
      <c r="H212" s="14">
        <v>5.5</v>
      </c>
      <c r="I212" s="14"/>
      <c r="J212" s="14">
        <v>7.62</v>
      </c>
      <c r="K212" s="14">
        <v>9.41</v>
      </c>
      <c r="L212" s="14">
        <v>12.31</v>
      </c>
      <c r="M212" s="54"/>
      <c r="N212" s="14">
        <v>68.747638128000006</v>
      </c>
      <c r="O212" s="31">
        <v>12.911836618999999</v>
      </c>
      <c r="P212" s="31" t="s">
        <v>26</v>
      </c>
      <c r="Q212" s="17" t="s">
        <v>27</v>
      </c>
      <c r="R212" s="38" t="s">
        <v>789</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520</v>
      </c>
      <c r="D213" s="16" t="s">
        <v>521</v>
      </c>
      <c r="E213" s="16">
        <v>7</v>
      </c>
      <c r="F213" s="15">
        <v>6.03</v>
      </c>
      <c r="G213" s="15">
        <v>5.66</v>
      </c>
      <c r="H213" s="15">
        <v>5.3</v>
      </c>
      <c r="I213" s="14"/>
      <c r="J213" s="15">
        <v>6.37</v>
      </c>
      <c r="K213" s="15">
        <v>7.09</v>
      </c>
      <c r="L213" s="15">
        <v>8.27</v>
      </c>
      <c r="M213" s="54"/>
      <c r="N213" s="15">
        <v>73.070926239000002</v>
      </c>
      <c r="O213" s="15">
        <v>1.6412439048</v>
      </c>
      <c r="P213" s="15" t="s">
        <v>26</v>
      </c>
      <c r="Q213" s="16" t="s">
        <v>27</v>
      </c>
      <c r="R213" s="37" t="s">
        <v>790</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329</v>
      </c>
      <c r="D214" s="17" t="s">
        <v>330</v>
      </c>
      <c r="E214" s="17">
        <v>10</v>
      </c>
      <c r="F214" s="14">
        <v>16.440000000000001</v>
      </c>
      <c r="G214" s="14">
        <v>14.96</v>
      </c>
      <c r="H214" s="14">
        <v>13.48</v>
      </c>
      <c r="I214" s="14"/>
      <c r="J214" s="14">
        <v>16.940000000000001</v>
      </c>
      <c r="K214" s="14">
        <v>19.89</v>
      </c>
      <c r="L214" s="14">
        <v>24.67</v>
      </c>
      <c r="M214" s="54"/>
      <c r="N214" s="14">
        <v>80.827137841999999</v>
      </c>
      <c r="O214" s="31">
        <v>168.64453413999999</v>
      </c>
      <c r="P214" s="31" t="s">
        <v>27</v>
      </c>
      <c r="Q214" s="17" t="s">
        <v>27</v>
      </c>
      <c r="R214" s="38" t="s">
        <v>791</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331</v>
      </c>
      <c r="D215" s="16" t="s">
        <v>332</v>
      </c>
      <c r="E215" s="16">
        <v>7</v>
      </c>
      <c r="F215" s="15">
        <v>27.35</v>
      </c>
      <c r="G215" s="15">
        <v>24.87</v>
      </c>
      <c r="H215" s="15">
        <v>22.39</v>
      </c>
      <c r="I215" s="14"/>
      <c r="J215" s="15">
        <v>28.28</v>
      </c>
      <c r="K215" s="15">
        <v>33.229999999999997</v>
      </c>
      <c r="L215" s="15">
        <v>41.24</v>
      </c>
      <c r="M215" s="54"/>
      <c r="N215" s="15">
        <v>71.796299962000006</v>
      </c>
      <c r="O215" s="15">
        <v>540.66305281000007</v>
      </c>
      <c r="P215" s="15" t="s">
        <v>26</v>
      </c>
      <c r="Q215" s="16" t="s">
        <v>27</v>
      </c>
      <c r="R215" s="37" t="s">
        <v>792</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333</v>
      </c>
      <c r="D216" s="17" t="s">
        <v>522</v>
      </c>
      <c r="E216" s="17">
        <v>6</v>
      </c>
      <c r="F216" s="14">
        <v>7.25</v>
      </c>
      <c r="G216" s="14">
        <v>6.49</v>
      </c>
      <c r="H216" s="14">
        <v>5.74</v>
      </c>
      <c r="I216" s="14"/>
      <c r="J216" s="14">
        <v>7.98</v>
      </c>
      <c r="K216" s="14">
        <v>9.48</v>
      </c>
      <c r="L216" s="14">
        <v>11.91</v>
      </c>
      <c r="M216" s="54"/>
      <c r="N216" s="14">
        <v>58.470838583999999</v>
      </c>
      <c r="O216" s="31">
        <v>1.2622042857</v>
      </c>
      <c r="P216" s="31" t="s">
        <v>26</v>
      </c>
      <c r="Q216" s="17" t="s">
        <v>27</v>
      </c>
      <c r="R216" s="38" t="s">
        <v>793</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333</v>
      </c>
      <c r="D217" s="16" t="s">
        <v>334</v>
      </c>
      <c r="E217" s="16">
        <v>6</v>
      </c>
      <c r="F217" s="15">
        <v>6.61</v>
      </c>
      <c r="G217" s="15">
        <v>6.18</v>
      </c>
      <c r="H217" s="15">
        <v>5.76</v>
      </c>
      <c r="I217" s="14"/>
      <c r="J217" s="15">
        <v>7.1</v>
      </c>
      <c r="K217" s="15">
        <v>7.94</v>
      </c>
      <c r="L217" s="15">
        <v>9.3000000000000007</v>
      </c>
      <c r="M217" s="54"/>
      <c r="N217" s="15">
        <v>63.332435031999999</v>
      </c>
      <c r="O217" s="15">
        <v>8.4223632856999995</v>
      </c>
      <c r="P217" s="15" t="s">
        <v>26</v>
      </c>
      <c r="Q217" s="16" t="s">
        <v>27</v>
      </c>
      <c r="R217" s="37" t="s">
        <v>794</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333</v>
      </c>
      <c r="D218" s="17" t="s">
        <v>335</v>
      </c>
      <c r="E218" s="17">
        <v>6</v>
      </c>
      <c r="F218" s="14">
        <v>33.61</v>
      </c>
      <c r="G218" s="14">
        <v>31.15</v>
      </c>
      <c r="H218" s="14">
        <v>28.69</v>
      </c>
      <c r="I218" s="14"/>
      <c r="J218" s="14">
        <v>36.450000000000003</v>
      </c>
      <c r="K218" s="14">
        <v>41.36</v>
      </c>
      <c r="L218" s="14">
        <v>49.31</v>
      </c>
      <c r="M218" s="54"/>
      <c r="N218" s="14">
        <v>63.114841409999997</v>
      </c>
      <c r="O218" s="31">
        <v>50.799765762</v>
      </c>
      <c r="P218" s="31" t="s">
        <v>26</v>
      </c>
      <c r="Q218" s="17" t="s">
        <v>27</v>
      </c>
      <c r="R218" s="38" t="s">
        <v>795</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336</v>
      </c>
      <c r="D219" s="16" t="s">
        <v>556</v>
      </c>
      <c r="E219" s="16">
        <v>3</v>
      </c>
      <c r="F219" s="15">
        <v>13.71</v>
      </c>
      <c r="G219" s="15">
        <v>12.65</v>
      </c>
      <c r="H219" s="15">
        <v>11.6</v>
      </c>
      <c r="I219" s="14"/>
      <c r="J219" s="15">
        <v>14.16</v>
      </c>
      <c r="K219" s="15">
        <v>16.260000000000002</v>
      </c>
      <c r="L219" s="15">
        <v>19.66</v>
      </c>
      <c r="M219" s="54"/>
      <c r="N219" s="15">
        <v>36.014799443999998</v>
      </c>
      <c r="O219" s="15">
        <v>1.7807043332999999</v>
      </c>
      <c r="P219" s="15" t="s">
        <v>26</v>
      </c>
      <c r="Q219" s="16" t="s">
        <v>26</v>
      </c>
      <c r="R219" s="37" t="s">
        <v>796</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336</v>
      </c>
      <c r="D220" s="17" t="s">
        <v>484</v>
      </c>
      <c r="E220" s="17">
        <v>2</v>
      </c>
      <c r="F220" s="14">
        <v>13.61</v>
      </c>
      <c r="G220" s="14">
        <v>12.86</v>
      </c>
      <c r="H220" s="14">
        <v>12.11</v>
      </c>
      <c r="I220" s="14"/>
      <c r="J220" s="14">
        <v>14.05</v>
      </c>
      <c r="K220" s="14">
        <v>15.54</v>
      </c>
      <c r="L220" s="14">
        <v>17.96</v>
      </c>
      <c r="M220" s="54"/>
      <c r="N220" s="14">
        <v>32.690492687000003</v>
      </c>
      <c r="O220" s="31">
        <v>3.0316319048000002</v>
      </c>
      <c r="P220" s="31" t="s">
        <v>26</v>
      </c>
      <c r="Q220" s="17" t="s">
        <v>26</v>
      </c>
      <c r="R220" s="38" t="s">
        <v>797</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336</v>
      </c>
      <c r="D221" s="16" t="s">
        <v>337</v>
      </c>
      <c r="E221" s="16">
        <v>3</v>
      </c>
      <c r="F221" s="15">
        <v>27.34</v>
      </c>
      <c r="G221" s="15">
        <v>25.55</v>
      </c>
      <c r="H221" s="15">
        <v>23.76</v>
      </c>
      <c r="I221" s="14"/>
      <c r="J221" s="15">
        <v>28.12</v>
      </c>
      <c r="K221" s="15">
        <v>31.69</v>
      </c>
      <c r="L221" s="15">
        <v>37.47</v>
      </c>
      <c r="M221" s="54"/>
      <c r="N221" s="15">
        <v>29.814133466000001</v>
      </c>
      <c r="O221" s="15">
        <v>81.669524905000003</v>
      </c>
      <c r="P221" s="15" t="s">
        <v>26</v>
      </c>
      <c r="Q221" s="16" t="s">
        <v>26</v>
      </c>
      <c r="R221" s="37" t="s">
        <v>798</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338</v>
      </c>
      <c r="D222" s="17" t="s">
        <v>339</v>
      </c>
      <c r="E222" s="17">
        <v>9</v>
      </c>
      <c r="F222" s="14">
        <v>18.32</v>
      </c>
      <c r="G222" s="14">
        <v>15.96</v>
      </c>
      <c r="H222" s="14">
        <v>13.6</v>
      </c>
      <c r="I222" s="14"/>
      <c r="J222" s="14">
        <v>21.22</v>
      </c>
      <c r="K222" s="14">
        <v>25.93</v>
      </c>
      <c r="L222" s="14">
        <v>33.56</v>
      </c>
      <c r="M222" s="54"/>
      <c r="N222" s="14">
        <v>60.863060306000001</v>
      </c>
      <c r="O222" s="31">
        <v>32.335902095000002</v>
      </c>
      <c r="P222" s="31" t="s">
        <v>27</v>
      </c>
      <c r="Q222" s="17" t="s">
        <v>27</v>
      </c>
      <c r="R222" s="38" t="s">
        <v>799</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340</v>
      </c>
      <c r="D223" s="16" t="s">
        <v>341</v>
      </c>
      <c r="E223" s="16">
        <v>6</v>
      </c>
      <c r="F223" s="15">
        <v>4.49</v>
      </c>
      <c r="G223" s="15">
        <v>4.2699999999999996</v>
      </c>
      <c r="H223" s="15">
        <v>4.05</v>
      </c>
      <c r="I223" s="14"/>
      <c r="J223" s="15">
        <v>4.7</v>
      </c>
      <c r="K223" s="15">
        <v>5.13</v>
      </c>
      <c r="L223" s="15">
        <v>5.84</v>
      </c>
      <c r="M223" s="54"/>
      <c r="N223" s="15">
        <v>81.298471062999994</v>
      </c>
      <c r="O223" s="15">
        <v>2.7952572381</v>
      </c>
      <c r="P223" s="15" t="s">
        <v>26</v>
      </c>
      <c r="Q223" s="16" t="s">
        <v>27</v>
      </c>
      <c r="R223" s="37" t="s">
        <v>800</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801</v>
      </c>
      <c r="D224" s="17" t="s">
        <v>802</v>
      </c>
      <c r="E224" s="17">
        <v>4</v>
      </c>
      <c r="F224" s="14">
        <v>75.459999999999994</v>
      </c>
      <c r="G224" s="14">
        <v>62.7</v>
      </c>
      <c r="H224" s="14">
        <v>49.94</v>
      </c>
      <c r="I224" s="14"/>
      <c r="J224" s="14">
        <v>80.900000000000006</v>
      </c>
      <c r="K224" s="14">
        <v>106.41</v>
      </c>
      <c r="L224" s="14">
        <v>147.69</v>
      </c>
      <c r="M224" s="54"/>
      <c r="N224" s="14">
        <v>44.30892051</v>
      </c>
      <c r="O224" s="31">
        <v>1.9234037857000001</v>
      </c>
      <c r="P224" s="31" t="s">
        <v>27</v>
      </c>
      <c r="Q224" s="17" t="s">
        <v>26</v>
      </c>
      <c r="R224" s="38" t="s">
        <v>803</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342</v>
      </c>
      <c r="D225" s="16" t="s">
        <v>343</v>
      </c>
      <c r="E225" s="16">
        <v>10</v>
      </c>
      <c r="F225" s="15">
        <v>14.12</v>
      </c>
      <c r="G225" s="15">
        <v>12.57</v>
      </c>
      <c r="H225" s="15">
        <v>11.03</v>
      </c>
      <c r="I225" s="14"/>
      <c r="J225" s="15">
        <v>14.87</v>
      </c>
      <c r="K225" s="15">
        <v>17.95</v>
      </c>
      <c r="L225" s="15">
        <v>22.95</v>
      </c>
      <c r="M225" s="54"/>
      <c r="N225" s="15">
        <v>64.763867873999999</v>
      </c>
      <c r="O225" s="15">
        <v>13.238526285000001</v>
      </c>
      <c r="P225" s="15" t="s">
        <v>27</v>
      </c>
      <c r="Q225" s="16" t="s">
        <v>27</v>
      </c>
      <c r="R225" s="37" t="s">
        <v>804</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344</v>
      </c>
      <c r="D226" s="17" t="s">
        <v>345</v>
      </c>
      <c r="E226" s="17">
        <v>3</v>
      </c>
      <c r="F226" s="14">
        <v>5.9</v>
      </c>
      <c r="G226" s="14">
        <v>4.93</v>
      </c>
      <c r="H226" s="14">
        <v>3.97</v>
      </c>
      <c r="I226" s="14"/>
      <c r="J226" s="14">
        <v>6.21</v>
      </c>
      <c r="K226" s="14">
        <v>8.1300000000000008</v>
      </c>
      <c r="L226" s="14">
        <v>11.24</v>
      </c>
      <c r="M226" s="54"/>
      <c r="N226" s="14">
        <v>54.756971856</v>
      </c>
      <c r="O226" s="31">
        <v>162.85001328999999</v>
      </c>
      <c r="P226" s="31" t="s">
        <v>26</v>
      </c>
      <c r="Q226" s="17" t="s">
        <v>26</v>
      </c>
      <c r="R226" s="38" t="s">
        <v>805</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557</v>
      </c>
      <c r="D227" s="16" t="s">
        <v>558</v>
      </c>
      <c r="E227" s="16">
        <v>3</v>
      </c>
      <c r="F227" s="15">
        <v>14.8</v>
      </c>
      <c r="G227" s="15">
        <v>10.17</v>
      </c>
      <c r="H227" s="15">
        <v>5.55</v>
      </c>
      <c r="I227" s="14"/>
      <c r="J227" s="15">
        <v>15.8</v>
      </c>
      <c r="K227" s="15">
        <v>25.04</v>
      </c>
      <c r="L227" s="15">
        <v>40</v>
      </c>
      <c r="M227" s="54"/>
      <c r="N227" s="15">
        <v>40.649105204000001</v>
      </c>
      <c r="O227" s="15">
        <v>1.1939395885999999</v>
      </c>
      <c r="P227" s="15" t="s">
        <v>26</v>
      </c>
      <c r="Q227" s="16" t="s">
        <v>26</v>
      </c>
      <c r="R227" s="37" t="s">
        <v>806</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346</v>
      </c>
      <c r="D228" s="17" t="s">
        <v>347</v>
      </c>
      <c r="E228" s="17">
        <v>10</v>
      </c>
      <c r="F228" s="14">
        <v>10.17</v>
      </c>
      <c r="G228" s="14">
        <v>8.48</v>
      </c>
      <c r="H228" s="14">
        <v>6.8</v>
      </c>
      <c r="I228" s="14"/>
      <c r="J228" s="14">
        <v>11.03</v>
      </c>
      <c r="K228" s="14">
        <v>14.39</v>
      </c>
      <c r="L228" s="14">
        <v>19.829999999999998</v>
      </c>
      <c r="M228" s="54"/>
      <c r="N228" s="14">
        <v>88.575409745000002</v>
      </c>
      <c r="O228" s="31">
        <v>41.587893952000002</v>
      </c>
      <c r="P228" s="31" t="s">
        <v>27</v>
      </c>
      <c r="Q228" s="17" t="s">
        <v>27</v>
      </c>
      <c r="R228" s="38" t="s">
        <v>807</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808</v>
      </c>
      <c r="D229" s="16" t="s">
        <v>809</v>
      </c>
      <c r="E229" s="16">
        <v>6</v>
      </c>
      <c r="F229" s="15">
        <v>62.77</v>
      </c>
      <c r="G229" s="15">
        <v>56.61</v>
      </c>
      <c r="H229" s="15">
        <v>50.45</v>
      </c>
      <c r="I229" s="14"/>
      <c r="J229" s="15">
        <v>65.2</v>
      </c>
      <c r="K229" s="15">
        <v>77.510000000000005</v>
      </c>
      <c r="L229" s="15">
        <v>97.44</v>
      </c>
      <c r="M229" s="54"/>
      <c r="N229" s="15">
        <v>62.478054425000003</v>
      </c>
      <c r="O229" s="15">
        <v>1.8212236005</v>
      </c>
      <c r="P229" s="15" t="s">
        <v>26</v>
      </c>
      <c r="Q229" s="16" t="s">
        <v>27</v>
      </c>
      <c r="R229" s="37" t="s">
        <v>810</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348</v>
      </c>
      <c r="D230" s="17" t="s">
        <v>349</v>
      </c>
      <c r="E230" s="17">
        <v>5</v>
      </c>
      <c r="F230" s="14">
        <v>16.7</v>
      </c>
      <c r="G230" s="14">
        <v>14.8</v>
      </c>
      <c r="H230" s="14">
        <v>12.91</v>
      </c>
      <c r="I230" s="14"/>
      <c r="J230" s="14">
        <v>17.32</v>
      </c>
      <c r="K230" s="14">
        <v>21.1</v>
      </c>
      <c r="L230" s="14">
        <v>27.22</v>
      </c>
      <c r="M230" s="54"/>
      <c r="N230" s="14">
        <v>52.806778985999998</v>
      </c>
      <c r="O230" s="31">
        <v>56.985399666999996</v>
      </c>
      <c r="P230" s="31" t="s">
        <v>27</v>
      </c>
      <c r="Q230" s="17" t="s">
        <v>26</v>
      </c>
      <c r="R230" s="38" t="s">
        <v>811</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350</v>
      </c>
      <c r="D231" s="16" t="s">
        <v>351</v>
      </c>
      <c r="E231" s="16">
        <v>6</v>
      </c>
      <c r="F231" s="15">
        <v>17.03</v>
      </c>
      <c r="G231" s="15">
        <v>15.49</v>
      </c>
      <c r="H231" s="15">
        <v>13.95</v>
      </c>
      <c r="I231" s="14"/>
      <c r="J231" s="15">
        <v>18.68</v>
      </c>
      <c r="K231" s="15">
        <v>21.75</v>
      </c>
      <c r="L231" s="15">
        <v>26.74</v>
      </c>
      <c r="M231" s="54"/>
      <c r="N231" s="15">
        <v>56.979401266000004</v>
      </c>
      <c r="O231" s="15">
        <v>126.54473033000001</v>
      </c>
      <c r="P231" s="15" t="s">
        <v>26</v>
      </c>
      <c r="Q231" s="16" t="s">
        <v>27</v>
      </c>
      <c r="R231" s="37" t="s">
        <v>812</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352</v>
      </c>
      <c r="D232" s="17" t="s">
        <v>353</v>
      </c>
      <c r="E232" s="17">
        <v>7</v>
      </c>
      <c r="F232" s="14">
        <v>51.95</v>
      </c>
      <c r="G232" s="14">
        <v>39.58</v>
      </c>
      <c r="H232" s="14">
        <v>27.21</v>
      </c>
      <c r="I232" s="14"/>
      <c r="J232" s="14">
        <v>55.59</v>
      </c>
      <c r="K232" s="14">
        <v>80.319999999999993</v>
      </c>
      <c r="L232" s="14">
        <v>120.34</v>
      </c>
      <c r="M232" s="54"/>
      <c r="N232" s="14">
        <v>70.529260460000003</v>
      </c>
      <c r="O232" s="31">
        <v>75.929960958999999</v>
      </c>
      <c r="P232" s="31" t="s">
        <v>26</v>
      </c>
      <c r="Q232" s="17" t="s">
        <v>27</v>
      </c>
      <c r="R232" s="38" t="s">
        <v>813</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354</v>
      </c>
      <c r="D233" s="16" t="s">
        <v>355</v>
      </c>
      <c r="E233" s="16">
        <v>3</v>
      </c>
      <c r="F233" s="15">
        <v>47.93</v>
      </c>
      <c r="G233" s="15">
        <v>44.01</v>
      </c>
      <c r="H233" s="15">
        <v>40.090000000000003</v>
      </c>
      <c r="I233" s="14"/>
      <c r="J233" s="15">
        <v>50.33</v>
      </c>
      <c r="K233" s="15">
        <v>58.16</v>
      </c>
      <c r="L233" s="15">
        <v>70.83</v>
      </c>
      <c r="M233" s="54"/>
      <c r="N233" s="15">
        <v>49.574027895</v>
      </c>
      <c r="O233" s="15">
        <v>10.587079170999999</v>
      </c>
      <c r="P233" s="15" t="s">
        <v>26</v>
      </c>
      <c r="Q233" s="16" t="s">
        <v>26</v>
      </c>
      <c r="R233" s="37" t="s">
        <v>814</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356</v>
      </c>
      <c r="D234" s="17" t="s">
        <v>357</v>
      </c>
      <c r="E234" s="17">
        <v>7</v>
      </c>
      <c r="F234" s="14">
        <v>11.62</v>
      </c>
      <c r="G234" s="14">
        <v>9.57</v>
      </c>
      <c r="H234" s="14">
        <v>7.52</v>
      </c>
      <c r="I234" s="14"/>
      <c r="J234" s="14">
        <v>12.69</v>
      </c>
      <c r="K234" s="14">
        <v>16.78</v>
      </c>
      <c r="L234" s="14">
        <v>23.41</v>
      </c>
      <c r="M234" s="54"/>
      <c r="N234" s="14">
        <v>63.945998666999998</v>
      </c>
      <c r="O234" s="31">
        <v>35.663587993</v>
      </c>
      <c r="P234" s="31" t="s">
        <v>27</v>
      </c>
      <c r="Q234" s="17" t="s">
        <v>27</v>
      </c>
      <c r="R234" s="38" t="s">
        <v>815</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358</v>
      </c>
      <c r="D235" s="16" t="s">
        <v>359</v>
      </c>
      <c r="E235" s="16">
        <v>3</v>
      </c>
      <c r="F235" s="15">
        <v>43.22</v>
      </c>
      <c r="G235" s="15">
        <v>40.270000000000003</v>
      </c>
      <c r="H235" s="15">
        <v>37.33</v>
      </c>
      <c r="I235" s="14"/>
      <c r="J235" s="15">
        <v>44.47</v>
      </c>
      <c r="K235" s="15">
        <v>50.35</v>
      </c>
      <c r="L235" s="15">
        <v>59.87</v>
      </c>
      <c r="M235" s="54"/>
      <c r="N235" s="15">
        <v>39.623453152000003</v>
      </c>
      <c r="O235" s="15">
        <v>274.29831286000001</v>
      </c>
      <c r="P235" s="15" t="s">
        <v>26</v>
      </c>
      <c r="Q235" s="16" t="s">
        <v>26</v>
      </c>
      <c r="R235" s="37" t="s">
        <v>816</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559</v>
      </c>
      <c r="D236" s="17" t="s">
        <v>560</v>
      </c>
      <c r="E236" s="17">
        <v>3</v>
      </c>
      <c r="F236" s="14">
        <v>3.48</v>
      </c>
      <c r="G236" s="14">
        <v>3.14</v>
      </c>
      <c r="H236" s="14">
        <v>2.81</v>
      </c>
      <c r="I236" s="14"/>
      <c r="J236" s="14">
        <v>3.57</v>
      </c>
      <c r="K236" s="14">
        <v>4.2300000000000004</v>
      </c>
      <c r="L236" s="14">
        <v>5.31</v>
      </c>
      <c r="M236" s="54"/>
      <c r="N236" s="14">
        <v>37.930419016999998</v>
      </c>
      <c r="O236" s="31">
        <v>1.8817362857</v>
      </c>
      <c r="P236" s="31" t="s">
        <v>26</v>
      </c>
      <c r="Q236" s="17" t="s">
        <v>26</v>
      </c>
      <c r="R236" s="38" t="s">
        <v>817</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360</v>
      </c>
      <c r="D237" s="16" t="s">
        <v>818</v>
      </c>
      <c r="E237" s="16">
        <v>10</v>
      </c>
      <c r="F237" s="15">
        <v>13.75</v>
      </c>
      <c r="G237" s="15">
        <v>13.1</v>
      </c>
      <c r="H237" s="15">
        <v>12.46</v>
      </c>
      <c r="I237" s="14"/>
      <c r="J237" s="15">
        <v>14.2</v>
      </c>
      <c r="K237" s="15">
        <v>15.48</v>
      </c>
      <c r="L237" s="15">
        <v>17.559999999999999</v>
      </c>
      <c r="M237" s="54"/>
      <c r="N237" s="15">
        <v>72.366136311000005</v>
      </c>
      <c r="O237" s="15">
        <v>1.0766618094999998</v>
      </c>
      <c r="P237" s="15" t="s">
        <v>27</v>
      </c>
      <c r="Q237" s="16" t="s">
        <v>27</v>
      </c>
      <c r="R237" s="37" t="s">
        <v>819</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360</v>
      </c>
      <c r="D238" s="17" t="s">
        <v>361</v>
      </c>
      <c r="E238" s="17">
        <v>10</v>
      </c>
      <c r="F238" s="14">
        <v>14.06</v>
      </c>
      <c r="G238" s="14">
        <v>13.38</v>
      </c>
      <c r="H238" s="14">
        <v>12.7</v>
      </c>
      <c r="I238" s="14"/>
      <c r="J238" s="14">
        <v>14.5</v>
      </c>
      <c r="K238" s="14">
        <v>15.85</v>
      </c>
      <c r="L238" s="14">
        <v>18.03</v>
      </c>
      <c r="M238" s="54"/>
      <c r="N238" s="14">
        <v>70.338684845000003</v>
      </c>
      <c r="O238" s="31">
        <v>2.5031171905000003</v>
      </c>
      <c r="P238" s="31" t="s">
        <v>27</v>
      </c>
      <c r="Q238" s="17" t="s">
        <v>27</v>
      </c>
      <c r="R238" s="38" t="s">
        <v>820</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360</v>
      </c>
      <c r="D239" s="16" t="s">
        <v>362</v>
      </c>
      <c r="E239" s="16">
        <v>10</v>
      </c>
      <c r="F239" s="15">
        <v>41.83</v>
      </c>
      <c r="G239" s="15">
        <v>39.78</v>
      </c>
      <c r="H239" s="15">
        <v>37.74</v>
      </c>
      <c r="I239" s="14"/>
      <c r="J239" s="15">
        <v>43.3</v>
      </c>
      <c r="K239" s="15">
        <v>47.38</v>
      </c>
      <c r="L239" s="15">
        <v>53.99</v>
      </c>
      <c r="M239" s="54"/>
      <c r="N239" s="15">
        <v>71.505156303000007</v>
      </c>
      <c r="O239" s="15">
        <v>70.111933905000001</v>
      </c>
      <c r="P239" s="15" t="s">
        <v>27</v>
      </c>
      <c r="Q239" s="16" t="s">
        <v>27</v>
      </c>
      <c r="R239" s="37" t="s">
        <v>821</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363</v>
      </c>
      <c r="D240" s="17" t="s">
        <v>364</v>
      </c>
      <c r="E240" s="17">
        <v>10</v>
      </c>
      <c r="F240" s="14">
        <v>301.89999999999998</v>
      </c>
      <c r="G240" s="14">
        <v>280.33</v>
      </c>
      <c r="H240" s="14">
        <v>258.76</v>
      </c>
      <c r="I240" s="14"/>
      <c r="J240" s="14">
        <v>309.32</v>
      </c>
      <c r="K240" s="14">
        <v>352.45</v>
      </c>
      <c r="L240" s="14">
        <v>422.24</v>
      </c>
      <c r="M240" s="54"/>
      <c r="N240" s="14">
        <v>80.086944299999999</v>
      </c>
      <c r="O240" s="31">
        <v>25.284049271000001</v>
      </c>
      <c r="P240" s="31" t="s">
        <v>27</v>
      </c>
      <c r="Q240" s="17" t="s">
        <v>27</v>
      </c>
      <c r="R240" s="38" t="s">
        <v>822</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365</v>
      </c>
      <c r="D241" s="16" t="s">
        <v>366</v>
      </c>
      <c r="E241" s="16">
        <v>10</v>
      </c>
      <c r="F241" s="15">
        <v>7.98</v>
      </c>
      <c r="G241" s="15">
        <v>6.3</v>
      </c>
      <c r="H241" s="15">
        <v>4.62</v>
      </c>
      <c r="I241" s="14"/>
      <c r="J241" s="15">
        <v>9.49</v>
      </c>
      <c r="K241" s="15">
        <v>12.84</v>
      </c>
      <c r="L241" s="15">
        <v>18.27</v>
      </c>
      <c r="M241" s="54"/>
      <c r="N241" s="15">
        <v>67.956136407000002</v>
      </c>
      <c r="O241" s="15">
        <v>10.788227666000001</v>
      </c>
      <c r="P241" s="15" t="s">
        <v>27</v>
      </c>
      <c r="Q241" s="16" t="s">
        <v>27</v>
      </c>
      <c r="R241" s="37" t="s">
        <v>823</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367</v>
      </c>
      <c r="D242" s="17" t="s">
        <v>368</v>
      </c>
      <c r="E242" s="17">
        <v>10</v>
      </c>
      <c r="F242" s="14">
        <v>38.54</v>
      </c>
      <c r="G242" s="14">
        <v>35.11</v>
      </c>
      <c r="H242" s="14">
        <v>31.68</v>
      </c>
      <c r="I242" s="14"/>
      <c r="J242" s="14">
        <v>39.53</v>
      </c>
      <c r="K242" s="14">
        <v>46.38</v>
      </c>
      <c r="L242" s="14">
        <v>57.47</v>
      </c>
      <c r="M242" s="54"/>
      <c r="N242" s="14">
        <v>83.847868383000005</v>
      </c>
      <c r="O242" s="31">
        <v>11.182362332999999</v>
      </c>
      <c r="P242" s="31" t="s">
        <v>27</v>
      </c>
      <c r="Q242" s="17" t="s">
        <v>27</v>
      </c>
      <c r="R242" s="38" t="s">
        <v>824</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369</v>
      </c>
      <c r="D243" s="16" t="s">
        <v>370</v>
      </c>
      <c r="E243" s="16">
        <v>3</v>
      </c>
      <c r="F243" s="15">
        <v>29.27</v>
      </c>
      <c r="G243" s="15">
        <v>26.96</v>
      </c>
      <c r="H243" s="15">
        <v>24.66</v>
      </c>
      <c r="I243" s="14"/>
      <c r="J243" s="15">
        <v>30.35</v>
      </c>
      <c r="K243" s="15">
        <v>34.950000000000003</v>
      </c>
      <c r="L243" s="15">
        <v>42.39</v>
      </c>
      <c r="M243" s="54"/>
      <c r="N243" s="15">
        <v>52.247088529000003</v>
      </c>
      <c r="O243" s="15">
        <v>157.81367886000001</v>
      </c>
      <c r="P243" s="15" t="s">
        <v>26</v>
      </c>
      <c r="Q243" s="16" t="s">
        <v>26</v>
      </c>
      <c r="R243" s="37" t="s">
        <v>825</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371</v>
      </c>
      <c r="D244" s="17" t="s">
        <v>372</v>
      </c>
      <c r="E244" s="17">
        <v>3</v>
      </c>
      <c r="F244" s="14">
        <v>27.38</v>
      </c>
      <c r="G244" s="14">
        <v>23.84</v>
      </c>
      <c r="H244" s="14">
        <v>20.309999999999999</v>
      </c>
      <c r="I244" s="14"/>
      <c r="J244" s="14">
        <v>28.4</v>
      </c>
      <c r="K244" s="14">
        <v>35.46</v>
      </c>
      <c r="L244" s="14">
        <v>46.89</v>
      </c>
      <c r="M244" s="54"/>
      <c r="N244" s="14">
        <v>41.309240172000003</v>
      </c>
      <c r="O244" s="31">
        <v>141.95423280999998</v>
      </c>
      <c r="P244" s="31" t="s">
        <v>26</v>
      </c>
      <c r="Q244" s="17" t="s">
        <v>26</v>
      </c>
      <c r="R244" s="38" t="s">
        <v>826</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373</v>
      </c>
      <c r="D245" s="16" t="s">
        <v>374</v>
      </c>
      <c r="E245" s="16">
        <v>6</v>
      </c>
      <c r="F245" s="15">
        <v>58.27</v>
      </c>
      <c r="G245" s="15">
        <v>51.13</v>
      </c>
      <c r="H245" s="15">
        <v>43.99</v>
      </c>
      <c r="I245" s="14"/>
      <c r="J245" s="15">
        <v>62.8</v>
      </c>
      <c r="K245" s="15">
        <v>77.069999999999993</v>
      </c>
      <c r="L245" s="15">
        <v>100.17</v>
      </c>
      <c r="M245" s="54"/>
      <c r="N245" s="15">
        <v>60.730657794000003</v>
      </c>
      <c r="O245" s="15">
        <v>86.108991443000008</v>
      </c>
      <c r="P245" s="15" t="s">
        <v>26</v>
      </c>
      <c r="Q245" s="16" t="s">
        <v>27</v>
      </c>
      <c r="R245" s="37" t="s">
        <v>827</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523</v>
      </c>
      <c r="D246" s="17" t="s">
        <v>524</v>
      </c>
      <c r="E246" s="17">
        <v>2</v>
      </c>
      <c r="F246" s="14">
        <v>156.83000000000001</v>
      </c>
      <c r="G246" s="14">
        <v>143.62</v>
      </c>
      <c r="H246" s="14">
        <v>130.41999999999999</v>
      </c>
      <c r="I246" s="14"/>
      <c r="J246" s="14">
        <v>158.96</v>
      </c>
      <c r="K246" s="14">
        <v>185.36</v>
      </c>
      <c r="L246" s="14">
        <v>228.1</v>
      </c>
      <c r="M246" s="54"/>
      <c r="N246" s="14">
        <v>38.119686897999998</v>
      </c>
      <c r="O246" s="31">
        <v>1.8597304924</v>
      </c>
      <c r="P246" s="31" t="s">
        <v>26</v>
      </c>
      <c r="Q246" s="17" t="s">
        <v>26</v>
      </c>
      <c r="R246" s="38" t="s">
        <v>828</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375</v>
      </c>
      <c r="D247" s="16" t="s">
        <v>376</v>
      </c>
      <c r="E247" s="16">
        <v>3</v>
      </c>
      <c r="F247" s="15">
        <v>18.13</v>
      </c>
      <c r="G247" s="15">
        <v>16.5</v>
      </c>
      <c r="H247" s="15">
        <v>14.87</v>
      </c>
      <c r="I247" s="14"/>
      <c r="J247" s="15">
        <v>18.670000000000002</v>
      </c>
      <c r="K247" s="15">
        <v>21.92</v>
      </c>
      <c r="L247" s="15">
        <v>27.18</v>
      </c>
      <c r="M247" s="54"/>
      <c r="N247" s="15">
        <v>44.076179836999998</v>
      </c>
      <c r="O247" s="15">
        <v>127.88581942</v>
      </c>
      <c r="P247" s="15" t="s">
        <v>26</v>
      </c>
      <c r="Q247" s="16" t="s">
        <v>26</v>
      </c>
      <c r="R247" s="37" t="s">
        <v>829</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377</v>
      </c>
      <c r="D248" s="17" t="s">
        <v>378</v>
      </c>
      <c r="E248" s="17">
        <v>10</v>
      </c>
      <c r="F248" s="14">
        <v>33.92</v>
      </c>
      <c r="G248" s="14">
        <v>30.97</v>
      </c>
      <c r="H248" s="14">
        <v>28.02</v>
      </c>
      <c r="I248" s="14"/>
      <c r="J248" s="14">
        <v>36.18</v>
      </c>
      <c r="K248" s="14">
        <v>42.07</v>
      </c>
      <c r="L248" s="14">
        <v>51.61</v>
      </c>
      <c r="M248" s="54"/>
      <c r="N248" s="14">
        <v>58.726625439999999</v>
      </c>
      <c r="O248" s="31">
        <v>180.17477400000001</v>
      </c>
      <c r="P248" s="31" t="s">
        <v>27</v>
      </c>
      <c r="Q248" s="17" t="s">
        <v>27</v>
      </c>
      <c r="R248" s="38" t="s">
        <v>830</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379</v>
      </c>
      <c r="D249" s="16" t="s">
        <v>380</v>
      </c>
      <c r="E249" s="16">
        <v>7</v>
      </c>
      <c r="F249" s="15">
        <v>13.12</v>
      </c>
      <c r="G249" s="15">
        <v>11.96</v>
      </c>
      <c r="H249" s="15">
        <v>10.8</v>
      </c>
      <c r="I249" s="14"/>
      <c r="J249" s="15">
        <v>13.51</v>
      </c>
      <c r="K249" s="15">
        <v>15.82</v>
      </c>
      <c r="L249" s="15">
        <v>19.57</v>
      </c>
      <c r="M249" s="54"/>
      <c r="N249" s="15">
        <v>60.668965499999999</v>
      </c>
      <c r="O249" s="15">
        <v>9.6886457619000002</v>
      </c>
      <c r="P249" s="15" t="s">
        <v>26</v>
      </c>
      <c r="Q249" s="16" t="s">
        <v>27</v>
      </c>
      <c r="R249" s="37" t="s">
        <v>831</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561</v>
      </c>
      <c r="D250" s="17" t="s">
        <v>562</v>
      </c>
      <c r="E250" s="17">
        <v>10</v>
      </c>
      <c r="F250" s="14">
        <v>5.05</v>
      </c>
      <c r="G250" s="14">
        <v>4.58</v>
      </c>
      <c r="H250" s="14">
        <v>4.12</v>
      </c>
      <c r="I250" s="14"/>
      <c r="J250" s="14">
        <v>5.35</v>
      </c>
      <c r="K250" s="14">
        <v>6.27</v>
      </c>
      <c r="L250" s="14">
        <v>7.77</v>
      </c>
      <c r="M250" s="54"/>
      <c r="N250" s="14">
        <v>76.639981414000005</v>
      </c>
      <c r="O250" s="31">
        <v>1.3955687143</v>
      </c>
      <c r="P250" s="31" t="s">
        <v>27</v>
      </c>
      <c r="Q250" s="17" t="s">
        <v>27</v>
      </c>
      <c r="R250" s="38" t="s">
        <v>832</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381</v>
      </c>
      <c r="D251" s="16" t="s">
        <v>382</v>
      </c>
      <c r="E251" s="16">
        <v>7</v>
      </c>
      <c r="F251" s="15">
        <v>16.53</v>
      </c>
      <c r="G251" s="15">
        <v>15.09</v>
      </c>
      <c r="H251" s="15">
        <v>13.65</v>
      </c>
      <c r="I251" s="14"/>
      <c r="J251" s="15">
        <v>16.98</v>
      </c>
      <c r="K251" s="15">
        <v>19.850000000000001</v>
      </c>
      <c r="L251" s="15">
        <v>24.51</v>
      </c>
      <c r="M251" s="54"/>
      <c r="N251" s="15">
        <v>61.569352612000003</v>
      </c>
      <c r="O251" s="15">
        <v>8.8398331905000003</v>
      </c>
      <c r="P251" s="15" t="s">
        <v>27</v>
      </c>
      <c r="Q251" s="16" t="s">
        <v>27</v>
      </c>
      <c r="R251" s="37" t="s">
        <v>833</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525</v>
      </c>
      <c r="D252" s="17" t="s">
        <v>526</v>
      </c>
      <c r="E252" s="17">
        <v>2</v>
      </c>
      <c r="F252" s="14">
        <v>88.06</v>
      </c>
      <c r="G252" s="14">
        <v>81.040000000000006</v>
      </c>
      <c r="H252" s="14">
        <v>74.03</v>
      </c>
      <c r="I252" s="14"/>
      <c r="J252" s="14">
        <v>89.5</v>
      </c>
      <c r="K252" s="14">
        <v>103.52</v>
      </c>
      <c r="L252" s="14">
        <v>126.21</v>
      </c>
      <c r="M252" s="54"/>
      <c r="N252" s="14">
        <v>39.388171978999999</v>
      </c>
      <c r="O252" s="31">
        <v>1.8375849781</v>
      </c>
      <c r="P252" s="31" t="s">
        <v>26</v>
      </c>
      <c r="Q252" s="17" t="s">
        <v>26</v>
      </c>
      <c r="R252" s="38" t="s">
        <v>834</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383</v>
      </c>
      <c r="D253" s="16" t="s">
        <v>384</v>
      </c>
      <c r="E253" s="16">
        <v>10</v>
      </c>
      <c r="F253" s="15">
        <v>37.270000000000003</v>
      </c>
      <c r="G253" s="15">
        <v>31.89</v>
      </c>
      <c r="H253" s="15">
        <v>26.52</v>
      </c>
      <c r="I253" s="14"/>
      <c r="J253" s="15">
        <v>40.22</v>
      </c>
      <c r="K253" s="15">
        <v>50.96</v>
      </c>
      <c r="L253" s="15">
        <v>68.349999999999994</v>
      </c>
      <c r="M253" s="54"/>
      <c r="N253" s="15">
        <v>56.660835351999999</v>
      </c>
      <c r="O253" s="15">
        <v>377.7959621</v>
      </c>
      <c r="P253" s="15" t="s">
        <v>27</v>
      </c>
      <c r="Q253" s="16" t="s">
        <v>27</v>
      </c>
      <c r="R253" s="37" t="s">
        <v>835</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385</v>
      </c>
      <c r="D254" s="17" t="s">
        <v>386</v>
      </c>
      <c r="E254" s="17">
        <v>6</v>
      </c>
      <c r="F254" s="14">
        <v>5.01</v>
      </c>
      <c r="G254" s="14">
        <v>4.29</v>
      </c>
      <c r="H254" s="14">
        <v>3.57</v>
      </c>
      <c r="I254" s="14"/>
      <c r="J254" s="14">
        <v>5.45</v>
      </c>
      <c r="K254" s="14">
        <v>6.88</v>
      </c>
      <c r="L254" s="14">
        <v>9.19</v>
      </c>
      <c r="M254" s="54"/>
      <c r="N254" s="14">
        <v>69.683229299999994</v>
      </c>
      <c r="O254" s="31">
        <v>3.4343624762</v>
      </c>
      <c r="P254" s="31" t="s">
        <v>26</v>
      </c>
      <c r="Q254" s="17" t="s">
        <v>27</v>
      </c>
      <c r="R254" s="38" t="s">
        <v>836</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387</v>
      </c>
      <c r="D255" s="16" t="s">
        <v>388</v>
      </c>
      <c r="E255" s="16">
        <v>3</v>
      </c>
      <c r="F255" s="15">
        <v>55.97</v>
      </c>
      <c r="G255" s="15">
        <v>52.94</v>
      </c>
      <c r="H255" s="15">
        <v>49.91</v>
      </c>
      <c r="I255" s="14"/>
      <c r="J255" s="15">
        <v>57.07</v>
      </c>
      <c r="K255" s="15">
        <v>63.12</v>
      </c>
      <c r="L255" s="15">
        <v>72.91</v>
      </c>
      <c r="M255" s="54"/>
      <c r="N255" s="15">
        <v>50.009127937999999</v>
      </c>
      <c r="O255" s="15">
        <v>14.673105523</v>
      </c>
      <c r="P255" s="15" t="s">
        <v>26</v>
      </c>
      <c r="Q255" s="16" t="s">
        <v>26</v>
      </c>
      <c r="R255" s="37" t="s">
        <v>837</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389</v>
      </c>
      <c r="D256" s="17" t="s">
        <v>390</v>
      </c>
      <c r="E256" s="17">
        <v>6</v>
      </c>
      <c r="F256" s="14">
        <v>6.59</v>
      </c>
      <c r="G256" s="14">
        <v>4.84</v>
      </c>
      <c r="H256" s="14">
        <v>3.1</v>
      </c>
      <c r="I256" s="14"/>
      <c r="J256" s="14">
        <v>7.32</v>
      </c>
      <c r="K256" s="14">
        <v>10.8</v>
      </c>
      <c r="L256" s="14">
        <v>16.440000000000001</v>
      </c>
      <c r="M256" s="54"/>
      <c r="N256" s="14">
        <v>66.148172314000007</v>
      </c>
      <c r="O256" s="31">
        <v>6.6931900951999994</v>
      </c>
      <c r="P256" s="31" t="s">
        <v>26</v>
      </c>
      <c r="Q256" s="17" t="s">
        <v>27</v>
      </c>
      <c r="R256" s="38" t="s">
        <v>838</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389</v>
      </c>
      <c r="D257" s="16" t="s">
        <v>391</v>
      </c>
      <c r="E257" s="16">
        <v>7</v>
      </c>
      <c r="F257" s="15">
        <v>7.09</v>
      </c>
      <c r="G257" s="15">
        <v>5.18</v>
      </c>
      <c r="H257" s="15">
        <v>3.28</v>
      </c>
      <c r="I257" s="14"/>
      <c r="J257" s="15">
        <v>7.83</v>
      </c>
      <c r="K257" s="15">
        <v>11.63</v>
      </c>
      <c r="L257" s="15">
        <v>17.79</v>
      </c>
      <c r="M257" s="54"/>
      <c r="N257" s="15">
        <v>65.982206802999997</v>
      </c>
      <c r="O257" s="15">
        <v>77.70154890500001</v>
      </c>
      <c r="P257" s="15" t="s">
        <v>26</v>
      </c>
      <c r="Q257" s="16" t="s">
        <v>27</v>
      </c>
      <c r="R257" s="37" t="s">
        <v>839</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392</v>
      </c>
      <c r="D258" s="17" t="s">
        <v>393</v>
      </c>
      <c r="E258" s="17">
        <v>3</v>
      </c>
      <c r="F258" s="14">
        <v>70.13</v>
      </c>
      <c r="G258" s="14">
        <v>65.77</v>
      </c>
      <c r="H258" s="14">
        <v>61.42</v>
      </c>
      <c r="I258" s="14"/>
      <c r="J258" s="14">
        <v>72.099999999999994</v>
      </c>
      <c r="K258" s="14">
        <v>80.8</v>
      </c>
      <c r="L258" s="14">
        <v>94.89</v>
      </c>
      <c r="M258" s="54"/>
      <c r="N258" s="14">
        <v>46.949210213000001</v>
      </c>
      <c r="O258" s="31">
        <v>1606.7775682000001</v>
      </c>
      <c r="P258" s="31" t="s">
        <v>26</v>
      </c>
      <c r="Q258" s="17" t="s">
        <v>26</v>
      </c>
      <c r="R258" s="38" t="s">
        <v>840</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394</v>
      </c>
      <c r="D259" s="16" t="s">
        <v>395</v>
      </c>
      <c r="E259" s="16">
        <v>6</v>
      </c>
      <c r="F259" s="15">
        <v>17.14</v>
      </c>
      <c r="G259" s="15">
        <v>16.309999999999999</v>
      </c>
      <c r="H259" s="15">
        <v>15.48</v>
      </c>
      <c r="I259" s="14"/>
      <c r="J259" s="15">
        <v>18.309999999999999</v>
      </c>
      <c r="K259" s="15">
        <v>19.96</v>
      </c>
      <c r="L259" s="15">
        <v>22.64</v>
      </c>
      <c r="M259" s="54"/>
      <c r="N259" s="15">
        <v>59.605332017999999</v>
      </c>
      <c r="O259" s="15">
        <v>2.9893148095000002</v>
      </c>
      <c r="P259" s="15" t="s">
        <v>26</v>
      </c>
      <c r="Q259" s="16" t="s">
        <v>27</v>
      </c>
      <c r="R259" s="37" t="s">
        <v>841</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396</v>
      </c>
      <c r="D260" s="17" t="s">
        <v>397</v>
      </c>
      <c r="E260" s="17">
        <v>10</v>
      </c>
      <c r="F260" s="14">
        <v>4.4800000000000004</v>
      </c>
      <c r="G260" s="14">
        <v>3.75</v>
      </c>
      <c r="H260" s="14">
        <v>3.02</v>
      </c>
      <c r="I260" s="14"/>
      <c r="J260" s="14">
        <v>4.82</v>
      </c>
      <c r="K260" s="14">
        <v>6.27</v>
      </c>
      <c r="L260" s="14">
        <v>8.6300000000000008</v>
      </c>
      <c r="M260" s="54"/>
      <c r="N260" s="14">
        <v>91.501539613999995</v>
      </c>
      <c r="O260" s="31">
        <v>87.408185524000004</v>
      </c>
      <c r="P260" s="31" t="s">
        <v>27</v>
      </c>
      <c r="Q260" s="17" t="s">
        <v>27</v>
      </c>
      <c r="R260" s="38" t="s">
        <v>842</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398</v>
      </c>
      <c r="D261" s="16" t="s">
        <v>399</v>
      </c>
      <c r="E261" s="16">
        <v>10</v>
      </c>
      <c r="F261" s="15">
        <v>36.53</v>
      </c>
      <c r="G261" s="15">
        <v>32.32</v>
      </c>
      <c r="H261" s="15">
        <v>28.11</v>
      </c>
      <c r="I261" s="14"/>
      <c r="J261" s="15">
        <v>40.479999999999997</v>
      </c>
      <c r="K261" s="15">
        <v>48.89</v>
      </c>
      <c r="L261" s="15">
        <v>62.52</v>
      </c>
      <c r="M261" s="54"/>
      <c r="N261" s="15">
        <v>52.982339484999997</v>
      </c>
      <c r="O261" s="15">
        <v>439.77966843000002</v>
      </c>
      <c r="P261" s="15" t="s">
        <v>27</v>
      </c>
      <c r="Q261" s="16" t="s">
        <v>27</v>
      </c>
      <c r="R261" s="37" t="s">
        <v>843</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400</v>
      </c>
      <c r="D262" s="17" t="s">
        <v>401</v>
      </c>
      <c r="E262" s="17">
        <v>10</v>
      </c>
      <c r="F262" s="14">
        <v>15.22</v>
      </c>
      <c r="G262" s="14">
        <v>13.96</v>
      </c>
      <c r="H262" s="14">
        <v>12.71</v>
      </c>
      <c r="I262" s="14"/>
      <c r="J262" s="14">
        <v>15.8</v>
      </c>
      <c r="K262" s="14">
        <v>18.3</v>
      </c>
      <c r="L262" s="14">
        <v>22.35</v>
      </c>
      <c r="M262" s="54"/>
      <c r="N262" s="14">
        <v>71.975029999</v>
      </c>
      <c r="O262" s="31">
        <v>11.407257904</v>
      </c>
      <c r="P262" s="31" t="s">
        <v>27</v>
      </c>
      <c r="Q262" s="17" t="s">
        <v>27</v>
      </c>
      <c r="R262" s="38" t="s">
        <v>844</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402</v>
      </c>
      <c r="D263" s="16" t="s">
        <v>403</v>
      </c>
      <c r="E263" s="16">
        <v>7</v>
      </c>
      <c r="F263" s="15">
        <v>23.86</v>
      </c>
      <c r="G263" s="15">
        <v>22.29</v>
      </c>
      <c r="H263" s="15">
        <v>20.72</v>
      </c>
      <c r="I263" s="14"/>
      <c r="J263" s="15">
        <v>25.12</v>
      </c>
      <c r="K263" s="15">
        <v>28.25</v>
      </c>
      <c r="L263" s="15">
        <v>33.33</v>
      </c>
      <c r="M263" s="54"/>
      <c r="N263" s="15">
        <v>73.178574300999998</v>
      </c>
      <c r="O263" s="15">
        <v>65.606123285999999</v>
      </c>
      <c r="P263" s="15" t="s">
        <v>26</v>
      </c>
      <c r="Q263" s="16" t="s">
        <v>27</v>
      </c>
      <c r="R263" s="37" t="s">
        <v>845</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404</v>
      </c>
      <c r="D264" s="17" t="s">
        <v>405</v>
      </c>
      <c r="E264" s="17">
        <v>7</v>
      </c>
      <c r="F264" s="14">
        <v>13.62</v>
      </c>
      <c r="G264" s="14">
        <v>12.84</v>
      </c>
      <c r="H264" s="14">
        <v>12.06</v>
      </c>
      <c r="I264" s="14"/>
      <c r="J264" s="14">
        <v>14.12</v>
      </c>
      <c r="K264" s="14">
        <v>15.67</v>
      </c>
      <c r="L264" s="14">
        <v>18.190000000000001</v>
      </c>
      <c r="M264" s="54"/>
      <c r="N264" s="14">
        <v>62.415702605</v>
      </c>
      <c r="O264" s="31">
        <v>35.150088667000006</v>
      </c>
      <c r="P264" s="31" t="s">
        <v>26</v>
      </c>
      <c r="Q264" s="17" t="s">
        <v>27</v>
      </c>
      <c r="R264" s="38" t="s">
        <v>846</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563</v>
      </c>
      <c r="D265" s="16" t="s">
        <v>564</v>
      </c>
      <c r="E265" s="16">
        <v>0</v>
      </c>
      <c r="F265" s="15">
        <v>33.6</v>
      </c>
      <c r="G265" s="15">
        <v>31.71</v>
      </c>
      <c r="H265" s="15">
        <v>29.83</v>
      </c>
      <c r="I265" s="14"/>
      <c r="J265" s="15">
        <v>34.4</v>
      </c>
      <c r="K265" s="15">
        <v>38.159999999999997</v>
      </c>
      <c r="L265" s="15">
        <v>44.25</v>
      </c>
      <c r="M265" s="54"/>
      <c r="N265" s="15">
        <v>41.100757643000001</v>
      </c>
      <c r="O265" s="15">
        <v>1.0613528548</v>
      </c>
      <c r="P265" s="15" t="s">
        <v>26</v>
      </c>
      <c r="Q265" s="16" t="s">
        <v>26</v>
      </c>
      <c r="R265" s="37" t="s">
        <v>847</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406</v>
      </c>
      <c r="D266" s="17" t="s">
        <v>407</v>
      </c>
      <c r="E266" s="17">
        <v>9</v>
      </c>
      <c r="F266" s="14">
        <v>49.83</v>
      </c>
      <c r="G266" s="14">
        <v>46.19</v>
      </c>
      <c r="H266" s="14">
        <v>42.55</v>
      </c>
      <c r="I266" s="14"/>
      <c r="J266" s="14">
        <v>52.88</v>
      </c>
      <c r="K266" s="14">
        <v>60.15</v>
      </c>
      <c r="L266" s="14">
        <v>71.92</v>
      </c>
      <c r="M266" s="54"/>
      <c r="N266" s="14">
        <v>57.827672913000001</v>
      </c>
      <c r="O266" s="31">
        <v>421.61777876000002</v>
      </c>
      <c r="P266" s="31" t="s">
        <v>27</v>
      </c>
      <c r="Q266" s="17" t="s">
        <v>27</v>
      </c>
      <c r="R266" s="38" t="s">
        <v>848</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511</v>
      </c>
      <c r="D267" s="16" t="s">
        <v>512</v>
      </c>
      <c r="E267" s="16">
        <v>4</v>
      </c>
      <c r="F267" s="15">
        <v>2076.17</v>
      </c>
      <c r="G267" s="15">
        <v>1444.9</v>
      </c>
      <c r="H267" s="15">
        <v>813.64</v>
      </c>
      <c r="I267" s="14"/>
      <c r="J267" s="15">
        <v>2299.7399999999998</v>
      </c>
      <c r="K267" s="15">
        <v>3562.26</v>
      </c>
      <c r="L267" s="15">
        <v>5605.18</v>
      </c>
      <c r="M267" s="54"/>
      <c r="N267" s="15">
        <v>35.404945406000003</v>
      </c>
      <c r="O267" s="15">
        <v>2.8535026733</v>
      </c>
      <c r="P267" s="15" t="s">
        <v>27</v>
      </c>
      <c r="Q267" s="16" t="s">
        <v>26</v>
      </c>
      <c r="R267" s="37" t="s">
        <v>849</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408</v>
      </c>
      <c r="D268" s="17" t="s">
        <v>409</v>
      </c>
      <c r="E268" s="17">
        <v>7</v>
      </c>
      <c r="F268" s="14">
        <v>7.93</v>
      </c>
      <c r="G268" s="14">
        <v>7.54</v>
      </c>
      <c r="H268" s="14">
        <v>7.15</v>
      </c>
      <c r="I268" s="14"/>
      <c r="J268" s="14">
        <v>8.24</v>
      </c>
      <c r="K268" s="14">
        <v>9.01</v>
      </c>
      <c r="L268" s="14">
        <v>10.27</v>
      </c>
      <c r="M268" s="54"/>
      <c r="N268" s="14">
        <v>66.860402144999995</v>
      </c>
      <c r="O268" s="31">
        <v>2.3908606190000001</v>
      </c>
      <c r="P268" s="31" t="s">
        <v>26</v>
      </c>
      <c r="Q268" s="17" t="s">
        <v>27</v>
      </c>
      <c r="R268" s="38" t="s">
        <v>850</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410</v>
      </c>
      <c r="D269" s="16" t="s">
        <v>411</v>
      </c>
      <c r="E269" s="16">
        <v>10</v>
      </c>
      <c r="F269" s="15" t="s">
        <v>119</v>
      </c>
      <c r="G269" s="15" t="s">
        <v>119</v>
      </c>
      <c r="H269" s="15" t="s">
        <v>119</v>
      </c>
      <c r="I269" s="14"/>
      <c r="J269" s="15" t="s">
        <v>119</v>
      </c>
      <c r="K269" s="15" t="s">
        <v>119</v>
      </c>
      <c r="L269" s="15" t="s">
        <v>119</v>
      </c>
      <c r="M269" s="54"/>
      <c r="N269" s="15" t="s">
        <v>119</v>
      </c>
      <c r="O269" s="15" t="s">
        <v>119</v>
      </c>
      <c r="P269" s="15" t="s">
        <v>119</v>
      </c>
      <c r="Q269" s="16" t="s">
        <v>119</v>
      </c>
      <c r="R269" s="37" t="s">
        <v>120</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412</v>
      </c>
      <c r="D270" s="17" t="s">
        <v>413</v>
      </c>
      <c r="E270" s="17">
        <v>9</v>
      </c>
      <c r="F270" s="14">
        <v>10.87</v>
      </c>
      <c r="G270" s="14">
        <v>9.44</v>
      </c>
      <c r="H270" s="14">
        <v>8.01</v>
      </c>
      <c r="I270" s="14"/>
      <c r="J270" s="14">
        <v>11.64</v>
      </c>
      <c r="K270" s="14">
        <v>14.49</v>
      </c>
      <c r="L270" s="14">
        <v>19.11</v>
      </c>
      <c r="M270" s="54"/>
      <c r="N270" s="14">
        <v>62.029364592</v>
      </c>
      <c r="O270" s="31">
        <v>70.757291952000003</v>
      </c>
      <c r="P270" s="31" t="s">
        <v>27</v>
      </c>
      <c r="Q270" s="17" t="s">
        <v>27</v>
      </c>
      <c r="R270" s="38" t="s">
        <v>851</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527</v>
      </c>
      <c r="D271" s="16" t="s">
        <v>528</v>
      </c>
      <c r="E271" s="16">
        <v>7</v>
      </c>
      <c r="F271" s="15">
        <v>34.369999999999997</v>
      </c>
      <c r="G271" s="15">
        <v>28.68</v>
      </c>
      <c r="H271" s="15">
        <v>22.99</v>
      </c>
      <c r="I271" s="14"/>
      <c r="J271" s="15">
        <v>39</v>
      </c>
      <c r="K271" s="15">
        <v>50.37</v>
      </c>
      <c r="L271" s="15">
        <v>68.77</v>
      </c>
      <c r="M271" s="54"/>
      <c r="N271" s="15">
        <v>53.718510133000002</v>
      </c>
      <c r="O271" s="15">
        <v>1.4801227805000001</v>
      </c>
      <c r="P271" s="15" t="s">
        <v>27</v>
      </c>
      <c r="Q271" s="16" t="s">
        <v>27</v>
      </c>
      <c r="R271" s="37" t="s">
        <v>852</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529</v>
      </c>
      <c r="D272" s="17" t="s">
        <v>530</v>
      </c>
      <c r="E272" s="17">
        <v>10</v>
      </c>
      <c r="F272" s="14">
        <v>171.1</v>
      </c>
      <c r="G272" s="14">
        <v>163.30000000000001</v>
      </c>
      <c r="H272" s="14">
        <v>155.51</v>
      </c>
      <c r="I272" s="14"/>
      <c r="J272" s="14">
        <v>174.86</v>
      </c>
      <c r="K272" s="14">
        <v>190.44</v>
      </c>
      <c r="L272" s="14">
        <v>215.66</v>
      </c>
      <c r="M272" s="54"/>
      <c r="N272" s="14">
        <v>71.515082069000002</v>
      </c>
      <c r="O272" s="31">
        <v>1.9250630143</v>
      </c>
      <c r="P272" s="31" t="s">
        <v>27</v>
      </c>
      <c r="Q272" s="17" t="s">
        <v>27</v>
      </c>
      <c r="R272" s="38" t="s">
        <v>853</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457</v>
      </c>
      <c r="D273" s="16" t="s">
        <v>458</v>
      </c>
      <c r="E273" s="16">
        <v>10</v>
      </c>
      <c r="F273" s="15">
        <v>10.29</v>
      </c>
      <c r="G273" s="15">
        <v>10.050000000000001</v>
      </c>
      <c r="H273" s="15">
        <v>9.82</v>
      </c>
      <c r="I273" s="14"/>
      <c r="J273" s="15">
        <v>10.44</v>
      </c>
      <c r="K273" s="15">
        <v>10.9</v>
      </c>
      <c r="L273" s="15">
        <v>11.65</v>
      </c>
      <c r="M273" s="54"/>
      <c r="N273" s="15">
        <v>63.239268473000003</v>
      </c>
      <c r="O273" s="15">
        <v>5.0749109024000001</v>
      </c>
      <c r="P273" s="15" t="s">
        <v>27</v>
      </c>
      <c r="Q273" s="16" t="s">
        <v>27</v>
      </c>
      <c r="R273" s="37" t="s">
        <v>854</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496</v>
      </c>
      <c r="D274" s="17" t="s">
        <v>497</v>
      </c>
      <c r="E274" s="17">
        <v>10</v>
      </c>
      <c r="F274" s="14">
        <v>98.05</v>
      </c>
      <c r="G274" s="14">
        <v>93.56</v>
      </c>
      <c r="H274" s="14">
        <v>89.07</v>
      </c>
      <c r="I274" s="14"/>
      <c r="J274" s="14">
        <v>101.28</v>
      </c>
      <c r="K274" s="14">
        <v>110.25</v>
      </c>
      <c r="L274" s="14">
        <v>124.77</v>
      </c>
      <c r="M274" s="54"/>
      <c r="N274" s="14">
        <v>76.019002924999995</v>
      </c>
      <c r="O274" s="31">
        <v>13.482693482999998</v>
      </c>
      <c r="P274" s="31" t="s">
        <v>27</v>
      </c>
      <c r="Q274" s="17" t="s">
        <v>27</v>
      </c>
      <c r="R274" s="38" t="s">
        <v>855</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531</v>
      </c>
      <c r="D275" s="16" t="s">
        <v>532</v>
      </c>
      <c r="E275" s="16">
        <v>7</v>
      </c>
      <c r="F275" s="15">
        <v>122.72</v>
      </c>
      <c r="G275" s="15">
        <v>119.17</v>
      </c>
      <c r="H275" s="15">
        <v>115.63</v>
      </c>
      <c r="I275" s="14"/>
      <c r="J275" s="15">
        <v>124.36</v>
      </c>
      <c r="K275" s="15">
        <v>131.44</v>
      </c>
      <c r="L275" s="15">
        <v>142.9</v>
      </c>
      <c r="M275" s="54"/>
      <c r="N275" s="15">
        <v>52.883516149000002</v>
      </c>
      <c r="O275" s="15">
        <v>5.4575039395000005</v>
      </c>
      <c r="P275" s="15" t="s">
        <v>27</v>
      </c>
      <c r="Q275" s="16" t="s">
        <v>27</v>
      </c>
      <c r="R275" s="37" t="s">
        <v>856</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533</v>
      </c>
      <c r="D276" s="17" t="s">
        <v>534</v>
      </c>
      <c r="E276" s="17">
        <v>10</v>
      </c>
      <c r="F276" s="14">
        <v>132.5</v>
      </c>
      <c r="G276" s="14">
        <v>125.44</v>
      </c>
      <c r="H276" s="14">
        <v>118.38</v>
      </c>
      <c r="I276" s="14"/>
      <c r="J276" s="14">
        <v>137.13999999999999</v>
      </c>
      <c r="K276" s="14">
        <v>151.25</v>
      </c>
      <c r="L276" s="14">
        <v>174.09</v>
      </c>
      <c r="M276" s="54"/>
      <c r="N276" s="14">
        <v>79.366153437999998</v>
      </c>
      <c r="O276" s="31">
        <v>1.8331928175999999</v>
      </c>
      <c r="P276" s="31" t="s">
        <v>27</v>
      </c>
      <c r="Q276" s="17" t="s">
        <v>27</v>
      </c>
      <c r="R276" s="38" t="s">
        <v>857</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858</v>
      </c>
      <c r="D277" s="16" t="s">
        <v>859</v>
      </c>
      <c r="E277" s="16">
        <v>10</v>
      </c>
      <c r="F277" s="15">
        <v>190.91</v>
      </c>
      <c r="G277" s="15">
        <v>182.22</v>
      </c>
      <c r="H277" s="15">
        <v>173.53</v>
      </c>
      <c r="I277" s="14"/>
      <c r="J277" s="15">
        <v>197.07</v>
      </c>
      <c r="K277" s="15">
        <v>214.44</v>
      </c>
      <c r="L277" s="15">
        <v>242.56</v>
      </c>
      <c r="M277" s="54"/>
      <c r="N277" s="15">
        <v>75.366755611000002</v>
      </c>
      <c r="O277" s="15">
        <v>6.5014111767000005</v>
      </c>
      <c r="P277" s="15" t="s">
        <v>27</v>
      </c>
      <c r="Q277" s="16" t="s">
        <v>27</v>
      </c>
      <c r="R277" s="37" t="s">
        <v>860</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490</v>
      </c>
      <c r="D278" s="17" t="s">
        <v>491</v>
      </c>
      <c r="E278" s="17">
        <v>7</v>
      </c>
      <c r="F278" s="14">
        <v>46.17</v>
      </c>
      <c r="G278" s="14">
        <v>41.97</v>
      </c>
      <c r="H278" s="14">
        <v>37.770000000000003</v>
      </c>
      <c r="I278" s="14"/>
      <c r="J278" s="14">
        <v>47.71</v>
      </c>
      <c r="K278" s="14">
        <v>56.1</v>
      </c>
      <c r="L278" s="14">
        <v>69.7</v>
      </c>
      <c r="M278" s="54"/>
      <c r="N278" s="14">
        <v>69.118282606999998</v>
      </c>
      <c r="O278" s="31">
        <v>2.5705478276</v>
      </c>
      <c r="P278" s="31" t="s">
        <v>27</v>
      </c>
      <c r="Q278" s="17" t="s">
        <v>27</v>
      </c>
      <c r="R278" s="38" t="s">
        <v>861</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862</v>
      </c>
      <c r="D279" s="16" t="s">
        <v>863</v>
      </c>
      <c r="E279" s="16">
        <v>9</v>
      </c>
      <c r="F279" s="15">
        <v>108.7</v>
      </c>
      <c r="G279" s="15">
        <v>105.89</v>
      </c>
      <c r="H279" s="15">
        <v>103.09</v>
      </c>
      <c r="I279" s="14"/>
      <c r="J279" s="15">
        <v>110.59</v>
      </c>
      <c r="K279" s="15">
        <v>116.19</v>
      </c>
      <c r="L279" s="15">
        <v>125.26</v>
      </c>
      <c r="M279" s="54"/>
      <c r="N279" s="15">
        <v>66.134962162999997</v>
      </c>
      <c r="O279" s="15">
        <v>3.1894517243</v>
      </c>
      <c r="P279" s="15" t="s">
        <v>27</v>
      </c>
      <c r="Q279" s="16" t="s">
        <v>27</v>
      </c>
      <c r="R279" s="37" t="s">
        <v>864</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565</v>
      </c>
      <c r="D280" s="17" t="s">
        <v>566</v>
      </c>
      <c r="E280" s="17">
        <v>4</v>
      </c>
      <c r="F280" s="14">
        <v>103.37</v>
      </c>
      <c r="G280" s="14">
        <v>90.9</v>
      </c>
      <c r="H280" s="14">
        <v>78.44</v>
      </c>
      <c r="I280" s="14"/>
      <c r="J280" s="14">
        <v>108.6</v>
      </c>
      <c r="K280" s="14">
        <v>133.52000000000001</v>
      </c>
      <c r="L280" s="14">
        <v>173.86</v>
      </c>
      <c r="M280" s="54"/>
      <c r="N280" s="14">
        <v>67.303808743000005</v>
      </c>
      <c r="O280" s="31">
        <v>1.2948294252000001</v>
      </c>
      <c r="P280" s="31" t="s">
        <v>26</v>
      </c>
      <c r="Q280" s="17" t="s">
        <v>27</v>
      </c>
      <c r="R280" s="38" t="s">
        <v>865</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500</v>
      </c>
      <c r="D281" s="16" t="s">
        <v>501</v>
      </c>
      <c r="E281" s="16">
        <v>9</v>
      </c>
      <c r="F281" s="15">
        <v>99.5</v>
      </c>
      <c r="G281" s="15">
        <v>95.43</v>
      </c>
      <c r="H281" s="15">
        <v>91.37</v>
      </c>
      <c r="I281" s="14"/>
      <c r="J281" s="15">
        <v>100.5</v>
      </c>
      <c r="K281" s="15">
        <v>108.62</v>
      </c>
      <c r="L281" s="15">
        <v>121.76</v>
      </c>
      <c r="M281" s="54"/>
      <c r="N281" s="15">
        <v>76.353120246000003</v>
      </c>
      <c r="O281" s="15">
        <v>2.6785268362000001</v>
      </c>
      <c r="P281" s="15" t="s">
        <v>27</v>
      </c>
      <c r="Q281" s="16" t="s">
        <v>27</v>
      </c>
      <c r="R281" s="37" t="s">
        <v>866</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867</v>
      </c>
      <c r="D282" s="17" t="s">
        <v>868</v>
      </c>
      <c r="E282" s="17">
        <v>5</v>
      </c>
      <c r="F282" s="14">
        <v>43.96</v>
      </c>
      <c r="G282" s="14">
        <v>39.69</v>
      </c>
      <c r="H282" s="14">
        <v>35.43</v>
      </c>
      <c r="I282" s="14"/>
      <c r="J282" s="14">
        <v>45.05</v>
      </c>
      <c r="K282" s="14">
        <v>53.57</v>
      </c>
      <c r="L282" s="14">
        <v>67.36</v>
      </c>
      <c r="M282" s="54"/>
      <c r="N282" s="14">
        <v>50.172432051000001</v>
      </c>
      <c r="O282" s="31">
        <v>1.679515799</v>
      </c>
      <c r="P282" s="31" t="s">
        <v>27</v>
      </c>
      <c r="Q282" s="17" t="s">
        <v>26</v>
      </c>
      <c r="R282" s="38" t="s">
        <v>869</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414</v>
      </c>
      <c r="D283" s="16" t="s">
        <v>415</v>
      </c>
      <c r="E283" s="16">
        <v>7</v>
      </c>
      <c r="F283" s="15">
        <v>98.4</v>
      </c>
      <c r="G283" s="15">
        <v>87.7</v>
      </c>
      <c r="H283" s="15">
        <v>77.010000000000005</v>
      </c>
      <c r="I283" s="14"/>
      <c r="J283" s="15">
        <v>102.46</v>
      </c>
      <c r="K283" s="15">
        <v>123.84</v>
      </c>
      <c r="L283" s="15">
        <v>158.44999999999999</v>
      </c>
      <c r="M283" s="54"/>
      <c r="N283" s="15">
        <v>64.881469416000002</v>
      </c>
      <c r="O283" s="15">
        <v>7.9920993889999998</v>
      </c>
      <c r="P283" s="15" t="s">
        <v>27</v>
      </c>
      <c r="Q283" s="16" t="s">
        <v>27</v>
      </c>
      <c r="R283" s="37" t="s">
        <v>870</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416</v>
      </c>
      <c r="D284" s="17" t="s">
        <v>417</v>
      </c>
      <c r="E284" s="17">
        <v>7</v>
      </c>
      <c r="F284" s="14">
        <v>39.9</v>
      </c>
      <c r="G284" s="14">
        <v>34.03</v>
      </c>
      <c r="H284" s="14">
        <v>28.17</v>
      </c>
      <c r="I284" s="14"/>
      <c r="J284" s="14">
        <v>41.79</v>
      </c>
      <c r="K284" s="14">
        <v>53.51</v>
      </c>
      <c r="L284" s="14">
        <v>72.48</v>
      </c>
      <c r="M284" s="54"/>
      <c r="N284" s="14">
        <v>64.980361544000004</v>
      </c>
      <c r="O284" s="31">
        <v>7.8216364385999997</v>
      </c>
      <c r="P284" s="31" t="s">
        <v>27</v>
      </c>
      <c r="Q284" s="17" t="s">
        <v>27</v>
      </c>
      <c r="R284" s="38" t="s">
        <v>871</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418</v>
      </c>
      <c r="D285" s="16" t="s">
        <v>419</v>
      </c>
      <c r="E285" s="16">
        <v>7</v>
      </c>
      <c r="F285" s="15">
        <v>57.55</v>
      </c>
      <c r="G285" s="15">
        <v>51.11</v>
      </c>
      <c r="H285" s="15">
        <v>44.67</v>
      </c>
      <c r="I285" s="14"/>
      <c r="J285" s="15">
        <v>59.64</v>
      </c>
      <c r="K285" s="15">
        <v>72.510000000000005</v>
      </c>
      <c r="L285" s="15">
        <v>93.35</v>
      </c>
      <c r="M285" s="54"/>
      <c r="N285" s="15">
        <v>67.608812146000005</v>
      </c>
      <c r="O285" s="15">
        <v>13.282594541</v>
      </c>
      <c r="P285" s="15" t="s">
        <v>27</v>
      </c>
      <c r="Q285" s="16" t="s">
        <v>27</v>
      </c>
      <c r="R285" s="37" t="s">
        <v>872</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479</v>
      </c>
      <c r="D286" s="17" t="s">
        <v>480</v>
      </c>
      <c r="E286" s="17">
        <v>9</v>
      </c>
      <c r="F286" s="14">
        <v>40.340000000000003</v>
      </c>
      <c r="G286" s="14">
        <v>36.64</v>
      </c>
      <c r="H286" s="14">
        <v>32.94</v>
      </c>
      <c r="I286" s="14"/>
      <c r="J286" s="14">
        <v>40.93</v>
      </c>
      <c r="K286" s="14">
        <v>48.32</v>
      </c>
      <c r="L286" s="14">
        <v>60.28</v>
      </c>
      <c r="M286" s="54"/>
      <c r="N286" s="14">
        <v>82.542840213999995</v>
      </c>
      <c r="O286" s="31">
        <v>3.2037783813999998</v>
      </c>
      <c r="P286" s="31" t="s">
        <v>27</v>
      </c>
      <c r="Q286" s="17" t="s">
        <v>27</v>
      </c>
      <c r="R286" s="38" t="s">
        <v>873</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874</v>
      </c>
      <c r="D287" s="16" t="s">
        <v>875</v>
      </c>
      <c r="E287" s="16">
        <v>7</v>
      </c>
      <c r="F287" s="15">
        <v>73.58</v>
      </c>
      <c r="G287" s="15">
        <v>65.459999999999994</v>
      </c>
      <c r="H287" s="15">
        <v>57.35</v>
      </c>
      <c r="I287" s="14"/>
      <c r="J287" s="15">
        <v>76.94</v>
      </c>
      <c r="K287" s="15">
        <v>93.16</v>
      </c>
      <c r="L287" s="15">
        <v>119.42</v>
      </c>
      <c r="M287" s="54"/>
      <c r="N287" s="15">
        <v>67.136332229999994</v>
      </c>
      <c r="O287" s="15">
        <v>1.1517774162000001</v>
      </c>
      <c r="P287" s="15" t="s">
        <v>27</v>
      </c>
      <c r="Q287" s="16" t="s">
        <v>27</v>
      </c>
      <c r="R287" s="37" t="s">
        <v>876</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420</v>
      </c>
      <c r="D288" s="17" t="s">
        <v>421</v>
      </c>
      <c r="E288" s="17">
        <v>9</v>
      </c>
      <c r="F288" s="14">
        <v>149.4</v>
      </c>
      <c r="G288" s="14">
        <v>145.26</v>
      </c>
      <c r="H288" s="14">
        <v>141.13</v>
      </c>
      <c r="I288" s="14"/>
      <c r="J288" s="14">
        <v>151.1</v>
      </c>
      <c r="K288" s="14">
        <v>159.36000000000001</v>
      </c>
      <c r="L288" s="14">
        <v>172.74</v>
      </c>
      <c r="M288" s="54"/>
      <c r="N288" s="14">
        <v>59.038960617999997</v>
      </c>
      <c r="O288" s="31">
        <v>11.138037266</v>
      </c>
      <c r="P288" s="31" t="s">
        <v>27</v>
      </c>
      <c r="Q288" s="17" t="s">
        <v>27</v>
      </c>
      <c r="R288" s="38" t="s">
        <v>877</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535</v>
      </c>
      <c r="D289" s="16" t="s">
        <v>536</v>
      </c>
      <c r="E289" s="16">
        <v>9</v>
      </c>
      <c r="F289" s="15">
        <v>121.89</v>
      </c>
      <c r="G289" s="15">
        <v>118.39</v>
      </c>
      <c r="H289" s="15">
        <v>114.89</v>
      </c>
      <c r="I289" s="14"/>
      <c r="J289" s="15">
        <v>124.14</v>
      </c>
      <c r="K289" s="15">
        <v>131.13</v>
      </c>
      <c r="L289" s="15">
        <v>142.44999999999999</v>
      </c>
      <c r="M289" s="54"/>
      <c r="N289" s="15">
        <v>64.698167140999999</v>
      </c>
      <c r="O289" s="15">
        <v>1.5996538005000001</v>
      </c>
      <c r="P289" s="15" t="s">
        <v>27</v>
      </c>
      <c r="Q289" s="16" t="s">
        <v>27</v>
      </c>
      <c r="R289" s="37" t="s">
        <v>878</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422</v>
      </c>
      <c r="D290" s="17" t="s">
        <v>423</v>
      </c>
      <c r="E290" s="17">
        <v>9</v>
      </c>
      <c r="F290" s="14">
        <v>125.5</v>
      </c>
      <c r="G290" s="14">
        <v>118.99</v>
      </c>
      <c r="H290" s="14">
        <v>112.48</v>
      </c>
      <c r="I290" s="14"/>
      <c r="J290" s="14">
        <v>130</v>
      </c>
      <c r="K290" s="14">
        <v>143.01</v>
      </c>
      <c r="L290" s="14">
        <v>164.07</v>
      </c>
      <c r="M290" s="54"/>
      <c r="N290" s="14">
        <v>73.428485627000001</v>
      </c>
      <c r="O290" s="31">
        <v>9.2523088728000005</v>
      </c>
      <c r="P290" s="31" t="s">
        <v>27</v>
      </c>
      <c r="Q290" s="17" t="s">
        <v>27</v>
      </c>
      <c r="R290" s="38" t="s">
        <v>879</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567</v>
      </c>
      <c r="D291" s="16" t="s">
        <v>568</v>
      </c>
      <c r="E291" s="16">
        <v>9</v>
      </c>
      <c r="F291" s="15">
        <v>114.75</v>
      </c>
      <c r="G291" s="15">
        <v>111.62</v>
      </c>
      <c r="H291" s="15">
        <v>108.5</v>
      </c>
      <c r="I291" s="14"/>
      <c r="J291" s="15">
        <v>116.01</v>
      </c>
      <c r="K291" s="15">
        <v>122.25</v>
      </c>
      <c r="L291" s="15">
        <v>132.35</v>
      </c>
      <c r="M291" s="54"/>
      <c r="N291" s="15">
        <v>62.335613692000003</v>
      </c>
      <c r="O291" s="15">
        <v>2.4868920818999998</v>
      </c>
      <c r="P291" s="15" t="s">
        <v>27</v>
      </c>
      <c r="Q291" s="16" t="s">
        <v>27</v>
      </c>
      <c r="R291" s="37" t="s">
        <v>880</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569</v>
      </c>
      <c r="D292" s="17" t="s">
        <v>570</v>
      </c>
      <c r="E292" s="17">
        <v>0</v>
      </c>
      <c r="F292" s="14">
        <v>26.89</v>
      </c>
      <c r="G292" s="14">
        <v>25.63</v>
      </c>
      <c r="H292" s="14">
        <v>24.38</v>
      </c>
      <c r="I292" s="14"/>
      <c r="J292" s="14">
        <v>27.28</v>
      </c>
      <c r="K292" s="14">
        <v>29.78</v>
      </c>
      <c r="L292" s="14">
        <v>33.82</v>
      </c>
      <c r="M292" s="54"/>
      <c r="N292" s="14">
        <v>38.527942133000003</v>
      </c>
      <c r="O292" s="31">
        <v>1.1246234219</v>
      </c>
      <c r="P292" s="31" t="s">
        <v>26</v>
      </c>
      <c r="Q292" s="17" t="s">
        <v>26</v>
      </c>
      <c r="R292" s="38" t="s">
        <v>881</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485</v>
      </c>
      <c r="D293" s="16" t="s">
        <v>486</v>
      </c>
      <c r="E293" s="16">
        <v>9</v>
      </c>
      <c r="F293" s="15">
        <v>82.73</v>
      </c>
      <c r="G293" s="15">
        <v>73.69</v>
      </c>
      <c r="H293" s="15">
        <v>64.650000000000006</v>
      </c>
      <c r="I293" s="14"/>
      <c r="J293" s="15">
        <v>86</v>
      </c>
      <c r="K293" s="15">
        <v>104.07</v>
      </c>
      <c r="L293" s="15">
        <v>133.32</v>
      </c>
      <c r="M293" s="54"/>
      <c r="N293" s="15">
        <v>68.524399027000001</v>
      </c>
      <c r="O293" s="15">
        <v>3.5317623533</v>
      </c>
      <c r="P293" s="15" t="s">
        <v>27</v>
      </c>
      <c r="Q293" s="16" t="s">
        <v>27</v>
      </c>
      <c r="R293" s="37" t="s">
        <v>882</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424</v>
      </c>
      <c r="D294" s="17" t="s">
        <v>425</v>
      </c>
      <c r="E294" s="17">
        <v>10</v>
      </c>
      <c r="F294" s="14">
        <v>183.22</v>
      </c>
      <c r="G294" s="14">
        <v>174.58</v>
      </c>
      <c r="H294" s="14">
        <v>165.95</v>
      </c>
      <c r="I294" s="14"/>
      <c r="J294" s="14">
        <v>190</v>
      </c>
      <c r="K294" s="14">
        <v>207.26</v>
      </c>
      <c r="L294" s="14">
        <v>235.19</v>
      </c>
      <c r="M294" s="54"/>
      <c r="N294" s="14">
        <v>76.811952173999998</v>
      </c>
      <c r="O294" s="31">
        <v>695.84824248000007</v>
      </c>
      <c r="P294" s="31" t="s">
        <v>27</v>
      </c>
      <c r="Q294" s="17" t="s">
        <v>27</v>
      </c>
      <c r="R294" s="38" t="s">
        <v>883</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571</v>
      </c>
      <c r="D295" s="16" t="s">
        <v>572</v>
      </c>
      <c r="E295" s="16">
        <v>0</v>
      </c>
      <c r="F295" s="15">
        <v>101.27</v>
      </c>
      <c r="G295" s="15">
        <v>95.57</v>
      </c>
      <c r="H295" s="15">
        <v>89.88</v>
      </c>
      <c r="I295" s="14"/>
      <c r="J295" s="15">
        <v>103.5</v>
      </c>
      <c r="K295" s="15">
        <v>114.88</v>
      </c>
      <c r="L295" s="15">
        <v>133.30000000000001</v>
      </c>
      <c r="M295" s="54"/>
      <c r="N295" s="15">
        <v>40.358263448000002</v>
      </c>
      <c r="O295" s="15">
        <v>4.2565125281</v>
      </c>
      <c r="P295" s="15" t="s">
        <v>26</v>
      </c>
      <c r="Q295" s="16" t="s">
        <v>26</v>
      </c>
      <c r="R295" s="37" t="s">
        <v>884</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537</v>
      </c>
      <c r="D296" s="17" t="s">
        <v>538</v>
      </c>
      <c r="E296" s="17">
        <v>10</v>
      </c>
      <c r="F296" s="14">
        <v>123.5</v>
      </c>
      <c r="G296" s="14">
        <v>106.93</v>
      </c>
      <c r="H296" s="14">
        <v>90.36</v>
      </c>
      <c r="I296" s="14"/>
      <c r="J296" s="14">
        <v>126.06</v>
      </c>
      <c r="K296" s="14">
        <v>159.19</v>
      </c>
      <c r="L296" s="14">
        <v>212.81</v>
      </c>
      <c r="M296" s="54"/>
      <c r="N296" s="14">
        <v>61.740221472000002</v>
      </c>
      <c r="O296" s="31">
        <v>1.13610576</v>
      </c>
      <c r="P296" s="31" t="s">
        <v>27</v>
      </c>
      <c r="Q296" s="17" t="s">
        <v>27</v>
      </c>
      <c r="R296" s="38" t="s">
        <v>885</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426</v>
      </c>
      <c r="D297" s="16" t="s">
        <v>427</v>
      </c>
      <c r="E297" s="16">
        <v>10</v>
      </c>
      <c r="F297" s="15">
        <v>454.07</v>
      </c>
      <c r="G297" s="15">
        <v>441.24</v>
      </c>
      <c r="H297" s="15">
        <v>428.42</v>
      </c>
      <c r="I297" s="14"/>
      <c r="J297" s="15">
        <v>457.62</v>
      </c>
      <c r="K297" s="15">
        <v>483.26</v>
      </c>
      <c r="L297" s="15">
        <v>524.75</v>
      </c>
      <c r="M297" s="54"/>
      <c r="N297" s="15">
        <v>65.389141464999994</v>
      </c>
      <c r="O297" s="15">
        <v>64.843398129999997</v>
      </c>
      <c r="P297" s="15" t="s">
        <v>27</v>
      </c>
      <c r="Q297" s="16" t="s">
        <v>27</v>
      </c>
      <c r="R297" s="37" t="s">
        <v>886</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887</v>
      </c>
      <c r="D298" s="17" t="s">
        <v>888</v>
      </c>
      <c r="E298" s="17">
        <v>10</v>
      </c>
      <c r="F298" s="14">
        <v>76.16</v>
      </c>
      <c r="G298" s="14">
        <v>67.63</v>
      </c>
      <c r="H298" s="14">
        <v>59.1</v>
      </c>
      <c r="I298" s="14"/>
      <c r="J298" s="14">
        <v>78</v>
      </c>
      <c r="K298" s="14">
        <v>95.05</v>
      </c>
      <c r="L298" s="14">
        <v>122.65</v>
      </c>
      <c r="M298" s="54"/>
      <c r="N298" s="14">
        <v>74.617533101999996</v>
      </c>
      <c r="O298" s="31">
        <v>1.1487295228999999</v>
      </c>
      <c r="P298" s="31" t="s">
        <v>27</v>
      </c>
      <c r="Q298" s="17" t="s">
        <v>27</v>
      </c>
      <c r="R298" s="38" t="s">
        <v>889</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428</v>
      </c>
      <c r="D299" s="16" t="s">
        <v>429</v>
      </c>
      <c r="E299" s="16">
        <v>0</v>
      </c>
      <c r="F299" s="15">
        <v>93.9</v>
      </c>
      <c r="G299" s="15">
        <v>84.44</v>
      </c>
      <c r="H299" s="15">
        <v>74.98</v>
      </c>
      <c r="I299" s="14"/>
      <c r="J299" s="15">
        <v>97.19</v>
      </c>
      <c r="K299" s="15">
        <v>116.1</v>
      </c>
      <c r="L299" s="15">
        <v>146.71</v>
      </c>
      <c r="M299" s="54"/>
      <c r="N299" s="15">
        <v>39.259876886000001</v>
      </c>
      <c r="O299" s="15">
        <v>3.4513221113999997</v>
      </c>
      <c r="P299" s="15" t="s">
        <v>26</v>
      </c>
      <c r="Q299" s="16" t="s">
        <v>26</v>
      </c>
      <c r="R299" s="37" t="s">
        <v>890</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430</v>
      </c>
      <c r="D300" s="17" t="s">
        <v>431</v>
      </c>
      <c r="E300" s="17">
        <v>10</v>
      </c>
      <c r="F300" s="14">
        <v>112.81</v>
      </c>
      <c r="G300" s="14">
        <v>107.21</v>
      </c>
      <c r="H300" s="14">
        <v>101.61</v>
      </c>
      <c r="I300" s="14"/>
      <c r="J300" s="14">
        <v>116.57</v>
      </c>
      <c r="K300" s="14">
        <v>127.76</v>
      </c>
      <c r="L300" s="14">
        <v>145.87</v>
      </c>
      <c r="M300" s="54"/>
      <c r="N300" s="14">
        <v>75.488597107000004</v>
      </c>
      <c r="O300" s="31">
        <v>345.82051974000001</v>
      </c>
      <c r="P300" s="31" t="s">
        <v>27</v>
      </c>
      <c r="Q300" s="17" t="s">
        <v>27</v>
      </c>
      <c r="R300" s="38" t="s">
        <v>891</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573</v>
      </c>
      <c r="D301" s="16" t="s">
        <v>574</v>
      </c>
      <c r="E301" s="16">
        <v>10</v>
      </c>
      <c r="F301" s="15">
        <v>63.89</v>
      </c>
      <c r="G301" s="15">
        <v>61.18</v>
      </c>
      <c r="H301" s="15">
        <v>58.47</v>
      </c>
      <c r="I301" s="14"/>
      <c r="J301" s="15">
        <v>65.959999999999994</v>
      </c>
      <c r="K301" s="15">
        <v>71.37</v>
      </c>
      <c r="L301" s="15">
        <v>80.13</v>
      </c>
      <c r="M301" s="54"/>
      <c r="N301" s="15">
        <v>72.540272317000003</v>
      </c>
      <c r="O301" s="15">
        <v>1.4574130886000001</v>
      </c>
      <c r="P301" s="15" t="s">
        <v>27</v>
      </c>
      <c r="Q301" s="16" t="s">
        <v>27</v>
      </c>
      <c r="R301" s="37" t="s">
        <v>892</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432</v>
      </c>
      <c r="D302" s="17" t="s">
        <v>433</v>
      </c>
      <c r="E302" s="17">
        <v>10</v>
      </c>
      <c r="F302" s="14">
        <v>192.3</v>
      </c>
      <c r="G302" s="14">
        <v>183.41</v>
      </c>
      <c r="H302" s="14">
        <v>174.53</v>
      </c>
      <c r="I302" s="14"/>
      <c r="J302" s="14">
        <v>198.87</v>
      </c>
      <c r="K302" s="14">
        <v>216.63</v>
      </c>
      <c r="L302" s="14">
        <v>245.38</v>
      </c>
      <c r="M302" s="54"/>
      <c r="N302" s="14">
        <v>75.845401503999994</v>
      </c>
      <c r="O302" s="31">
        <v>76.552519902</v>
      </c>
      <c r="P302" s="31" t="s">
        <v>27</v>
      </c>
      <c r="Q302" s="17" t="s">
        <v>27</v>
      </c>
      <c r="R302" s="38" t="s">
        <v>893</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434</v>
      </c>
      <c r="D303" s="16" t="s">
        <v>435</v>
      </c>
      <c r="E303" s="16">
        <v>9</v>
      </c>
      <c r="F303" s="15">
        <v>132.04</v>
      </c>
      <c r="G303" s="15">
        <v>126.44</v>
      </c>
      <c r="H303" s="15">
        <v>120.84</v>
      </c>
      <c r="I303" s="14"/>
      <c r="J303" s="15">
        <v>136.38999999999999</v>
      </c>
      <c r="K303" s="15">
        <v>147.58000000000001</v>
      </c>
      <c r="L303" s="15">
        <v>165.69</v>
      </c>
      <c r="M303" s="54"/>
      <c r="N303" s="15">
        <v>72.284340909999997</v>
      </c>
      <c r="O303" s="15">
        <v>23.865194962</v>
      </c>
      <c r="P303" s="15" t="s">
        <v>27</v>
      </c>
      <c r="Q303" s="16" t="s">
        <v>27</v>
      </c>
      <c r="R303" s="37" t="s">
        <v>894</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575</v>
      </c>
      <c r="D304" s="17" t="s">
        <v>576</v>
      </c>
      <c r="E304" s="17">
        <v>10</v>
      </c>
      <c r="F304" s="14">
        <v>193.83</v>
      </c>
      <c r="G304" s="14">
        <v>181.47</v>
      </c>
      <c r="H304" s="14">
        <v>169.12</v>
      </c>
      <c r="I304" s="14"/>
      <c r="J304" s="14">
        <v>201.03</v>
      </c>
      <c r="K304" s="14">
        <v>225.73</v>
      </c>
      <c r="L304" s="14">
        <v>265.7</v>
      </c>
      <c r="M304" s="54"/>
      <c r="N304" s="14">
        <v>76.196171195999995</v>
      </c>
      <c r="O304" s="31">
        <v>4.3300687637999999</v>
      </c>
      <c r="P304" s="31" t="s">
        <v>27</v>
      </c>
      <c r="Q304" s="17" t="s">
        <v>27</v>
      </c>
      <c r="R304" s="38" t="s">
        <v>895</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577</v>
      </c>
      <c r="D305" s="16" t="s">
        <v>578</v>
      </c>
      <c r="E305" s="16">
        <v>10</v>
      </c>
      <c r="F305" s="15">
        <v>58.7</v>
      </c>
      <c r="G305" s="15">
        <v>55.86</v>
      </c>
      <c r="H305" s="15">
        <v>53.02</v>
      </c>
      <c r="I305" s="14"/>
      <c r="J305" s="15">
        <v>60.56</v>
      </c>
      <c r="K305" s="15">
        <v>66.23</v>
      </c>
      <c r="L305" s="15">
        <v>75.42</v>
      </c>
      <c r="M305" s="54"/>
      <c r="N305" s="15">
        <v>74.606096964000002</v>
      </c>
      <c r="O305" s="15">
        <v>1.3839225948</v>
      </c>
      <c r="P305" s="15" t="s">
        <v>27</v>
      </c>
      <c r="Q305" s="16" t="s">
        <v>27</v>
      </c>
      <c r="R305" s="37" t="s">
        <v>896</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436</v>
      </c>
      <c r="D306" s="17" t="s">
        <v>437</v>
      </c>
      <c r="E306" s="17">
        <v>9</v>
      </c>
      <c r="F306" s="14">
        <v>76.06</v>
      </c>
      <c r="G306" s="14">
        <v>73.55</v>
      </c>
      <c r="H306" s="14">
        <v>71.05</v>
      </c>
      <c r="I306" s="14"/>
      <c r="J306" s="14">
        <v>77</v>
      </c>
      <c r="K306" s="14">
        <v>82</v>
      </c>
      <c r="L306" s="14">
        <v>90.1</v>
      </c>
      <c r="M306" s="54"/>
      <c r="N306" s="14">
        <v>59.031541023000003</v>
      </c>
      <c r="O306" s="31">
        <v>31.861033644999999</v>
      </c>
      <c r="P306" s="31" t="s">
        <v>27</v>
      </c>
      <c r="Q306" s="17" t="s">
        <v>27</v>
      </c>
      <c r="R306" s="38" t="s">
        <v>897</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438</v>
      </c>
      <c r="D307" s="16" t="s">
        <v>439</v>
      </c>
      <c r="E307" s="16">
        <v>10</v>
      </c>
      <c r="F307" s="15">
        <v>55.31</v>
      </c>
      <c r="G307" s="15">
        <v>53.79</v>
      </c>
      <c r="H307" s="15">
        <v>52.28</v>
      </c>
      <c r="I307" s="14"/>
      <c r="J307" s="15">
        <v>55.69</v>
      </c>
      <c r="K307" s="15">
        <v>58.71</v>
      </c>
      <c r="L307" s="15">
        <v>63.61</v>
      </c>
      <c r="M307" s="54"/>
      <c r="N307" s="15">
        <v>65.157080119</v>
      </c>
      <c r="O307" s="15">
        <v>9.2649198942999984</v>
      </c>
      <c r="P307" s="15" t="s">
        <v>27</v>
      </c>
      <c r="Q307" s="16" t="s">
        <v>27</v>
      </c>
      <c r="R307" s="37" t="s">
        <v>898</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440</v>
      </c>
      <c r="D308" s="17" t="s">
        <v>441</v>
      </c>
      <c r="E308" s="17">
        <v>10</v>
      </c>
      <c r="F308" s="14">
        <v>129.28</v>
      </c>
      <c r="G308" s="14">
        <v>121.99</v>
      </c>
      <c r="H308" s="14">
        <v>114.71</v>
      </c>
      <c r="I308" s="14"/>
      <c r="J308" s="14">
        <v>131.37</v>
      </c>
      <c r="K308" s="14">
        <v>145.93</v>
      </c>
      <c r="L308" s="14">
        <v>169.5</v>
      </c>
      <c r="M308" s="54"/>
      <c r="N308" s="14">
        <v>68.956554244000003</v>
      </c>
      <c r="O308" s="31">
        <v>8.5533370262000012</v>
      </c>
      <c r="P308" s="31" t="s">
        <v>27</v>
      </c>
      <c r="Q308" s="17" t="s">
        <v>27</v>
      </c>
      <c r="R308" s="38" t="s">
        <v>899</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900</v>
      </c>
      <c r="D309" s="16" t="s">
        <v>901</v>
      </c>
      <c r="E309" s="16">
        <v>9</v>
      </c>
      <c r="F309" s="15">
        <v>155.86000000000001</v>
      </c>
      <c r="G309" s="15">
        <v>149.16</v>
      </c>
      <c r="H309" s="15">
        <v>142.47</v>
      </c>
      <c r="I309" s="14"/>
      <c r="J309" s="15">
        <v>165.85</v>
      </c>
      <c r="K309" s="15">
        <v>179.23</v>
      </c>
      <c r="L309" s="15">
        <v>200.89</v>
      </c>
      <c r="M309" s="54"/>
      <c r="N309" s="15">
        <v>66.869351547999997</v>
      </c>
      <c r="O309" s="15">
        <v>2.5869953685999998</v>
      </c>
      <c r="P309" s="15" t="s">
        <v>27</v>
      </c>
      <c r="Q309" s="16" t="s">
        <v>27</v>
      </c>
      <c r="R309" s="37" t="s">
        <v>902</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903</v>
      </c>
      <c r="D310" s="17" t="s">
        <v>904</v>
      </c>
      <c r="E310" s="17">
        <v>9</v>
      </c>
      <c r="F310" s="14">
        <v>123.5</v>
      </c>
      <c r="G310" s="14">
        <v>118.19</v>
      </c>
      <c r="H310" s="14">
        <v>112.88</v>
      </c>
      <c r="I310" s="14"/>
      <c r="J310" s="14">
        <v>131.5</v>
      </c>
      <c r="K310" s="14">
        <v>142.11000000000001</v>
      </c>
      <c r="L310" s="14">
        <v>159.29</v>
      </c>
      <c r="M310" s="54"/>
      <c r="N310" s="14">
        <v>66.636300762999994</v>
      </c>
      <c r="O310" s="31">
        <v>1.4060813981</v>
      </c>
      <c r="P310" s="31" t="s">
        <v>27</v>
      </c>
      <c r="Q310" s="17" t="s">
        <v>27</v>
      </c>
      <c r="R310" s="38" t="s">
        <v>905</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442</v>
      </c>
      <c r="D311" s="16" t="s">
        <v>443</v>
      </c>
      <c r="E311" s="16">
        <v>10</v>
      </c>
      <c r="F311" s="15">
        <v>88.39</v>
      </c>
      <c r="G311" s="15">
        <v>82</v>
      </c>
      <c r="H311" s="15">
        <v>75.61</v>
      </c>
      <c r="I311" s="14"/>
      <c r="J311" s="15">
        <v>92.01</v>
      </c>
      <c r="K311" s="15">
        <v>104.78</v>
      </c>
      <c r="L311" s="15">
        <v>125.45</v>
      </c>
      <c r="M311" s="54"/>
      <c r="N311" s="15">
        <v>80.595977724999997</v>
      </c>
      <c r="O311" s="15">
        <v>5.5744802418999999</v>
      </c>
      <c r="P311" s="15" t="s">
        <v>27</v>
      </c>
      <c r="Q311" s="16" t="s">
        <v>27</v>
      </c>
      <c r="R311" s="37" t="s">
        <v>906</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579</v>
      </c>
      <c r="D312" s="17" t="s">
        <v>580</v>
      </c>
      <c r="E312" s="17">
        <v>10</v>
      </c>
      <c r="F312" s="14">
        <v>141.38999999999999</v>
      </c>
      <c r="G312" s="14">
        <v>135.43</v>
      </c>
      <c r="H312" s="14">
        <v>129.47999999999999</v>
      </c>
      <c r="I312" s="14"/>
      <c r="J312" s="14">
        <v>145.72999999999999</v>
      </c>
      <c r="K312" s="14">
        <v>157.63</v>
      </c>
      <c r="L312" s="14">
        <v>176.89</v>
      </c>
      <c r="M312" s="54"/>
      <c r="N312" s="14">
        <v>71.641072108000003</v>
      </c>
      <c r="O312" s="31">
        <v>1.5197052381</v>
      </c>
      <c r="P312" s="31" t="s">
        <v>27</v>
      </c>
      <c r="Q312" s="17" t="s">
        <v>27</v>
      </c>
      <c r="R312" s="38" t="s">
        <v>907</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513</v>
      </c>
      <c r="D313" s="16" t="s">
        <v>514</v>
      </c>
      <c r="E313" s="16">
        <v>10</v>
      </c>
      <c r="F313" s="15">
        <v>153.47</v>
      </c>
      <c r="G313" s="15">
        <v>146.59</v>
      </c>
      <c r="H313" s="15">
        <v>139.72</v>
      </c>
      <c r="I313" s="14"/>
      <c r="J313" s="15">
        <v>158.38999999999999</v>
      </c>
      <c r="K313" s="15">
        <v>172.13</v>
      </c>
      <c r="L313" s="15">
        <v>194.37</v>
      </c>
      <c r="M313" s="54"/>
      <c r="N313" s="15">
        <v>75.827906647000006</v>
      </c>
      <c r="O313" s="15">
        <v>6.0766623914000002</v>
      </c>
      <c r="P313" s="15" t="s">
        <v>27</v>
      </c>
      <c r="Q313" s="16" t="s">
        <v>27</v>
      </c>
      <c r="R313" s="37" t="s">
        <v>908</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539</v>
      </c>
      <c r="D314" s="17" t="s">
        <v>540</v>
      </c>
      <c r="E314" s="17">
        <v>10</v>
      </c>
      <c r="F314" s="14">
        <v>333.55</v>
      </c>
      <c r="G314" s="14">
        <v>316.25</v>
      </c>
      <c r="H314" s="14">
        <v>298.95999999999998</v>
      </c>
      <c r="I314" s="14"/>
      <c r="J314" s="14">
        <v>350.77</v>
      </c>
      <c r="K314" s="14">
        <v>385.35</v>
      </c>
      <c r="L314" s="14">
        <v>441.32</v>
      </c>
      <c r="M314" s="54"/>
      <c r="N314" s="14">
        <v>75.633301134000007</v>
      </c>
      <c r="O314" s="31">
        <v>1.2142190161999999</v>
      </c>
      <c r="P314" s="31" t="s">
        <v>27</v>
      </c>
      <c r="Q314" s="17" t="s">
        <v>27</v>
      </c>
      <c r="R314" s="38" t="s">
        <v>909</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444</v>
      </c>
      <c r="D315" s="16" t="s">
        <v>445</v>
      </c>
      <c r="E315" s="16">
        <v>7</v>
      </c>
      <c r="F315" s="15">
        <v>26.19</v>
      </c>
      <c r="G315" s="15">
        <v>23.4</v>
      </c>
      <c r="H315" s="15">
        <v>20.61</v>
      </c>
      <c r="I315" s="14"/>
      <c r="J315" s="15">
        <v>27.3</v>
      </c>
      <c r="K315" s="15">
        <v>32.869999999999997</v>
      </c>
      <c r="L315" s="15">
        <v>41.89</v>
      </c>
      <c r="M315" s="54"/>
      <c r="N315" s="15">
        <v>65.306711683000003</v>
      </c>
      <c r="O315" s="15">
        <v>3.3746936148</v>
      </c>
      <c r="P315" s="15" t="s">
        <v>27</v>
      </c>
      <c r="Q315" s="16" t="s">
        <v>27</v>
      </c>
      <c r="R315" s="37" t="s">
        <v>910</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446</v>
      </c>
      <c r="D316" s="17" t="s">
        <v>447</v>
      </c>
      <c r="E316" s="17">
        <v>7</v>
      </c>
      <c r="F316" s="14" t="s">
        <v>119</v>
      </c>
      <c r="G316" s="14" t="s">
        <v>119</v>
      </c>
      <c r="H316" s="14" t="s">
        <v>119</v>
      </c>
      <c r="I316" s="14"/>
      <c r="J316" s="14" t="s">
        <v>119</v>
      </c>
      <c r="K316" s="14" t="s">
        <v>119</v>
      </c>
      <c r="L316" s="14" t="s">
        <v>119</v>
      </c>
      <c r="M316" s="54"/>
      <c r="N316" s="14" t="s">
        <v>119</v>
      </c>
      <c r="O316" s="31" t="s">
        <v>119</v>
      </c>
      <c r="P316" s="31" t="s">
        <v>119</v>
      </c>
      <c r="Q316" s="17" t="s">
        <v>119</v>
      </c>
      <c r="R316" s="38" t="s">
        <v>120</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448</v>
      </c>
      <c r="D317" s="16" t="s">
        <v>449</v>
      </c>
      <c r="E317" s="16">
        <v>10</v>
      </c>
      <c r="F317" s="15">
        <v>19.14</v>
      </c>
      <c r="G317" s="15">
        <v>18.239999999999998</v>
      </c>
      <c r="H317" s="15">
        <v>17.34</v>
      </c>
      <c r="I317" s="14"/>
      <c r="J317" s="15">
        <v>19.82</v>
      </c>
      <c r="K317" s="15">
        <v>21.61</v>
      </c>
      <c r="L317" s="15">
        <v>24.51</v>
      </c>
      <c r="M317" s="54"/>
      <c r="N317" s="15">
        <v>76.903854652999996</v>
      </c>
      <c r="O317" s="15">
        <v>15.256980153000001</v>
      </c>
      <c r="P317" s="15" t="s">
        <v>27</v>
      </c>
      <c r="Q317" s="16" t="s">
        <v>27</v>
      </c>
      <c r="R317" s="37" t="s">
        <v>911</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450</v>
      </c>
      <c r="D318" s="17" t="s">
        <v>451</v>
      </c>
      <c r="E318" s="17">
        <v>10</v>
      </c>
      <c r="F318" s="14">
        <v>22.31</v>
      </c>
      <c r="G318" s="14">
        <v>21.32</v>
      </c>
      <c r="H318" s="14">
        <v>20.329999999999998</v>
      </c>
      <c r="I318" s="14"/>
      <c r="J318" s="14">
        <v>22.6</v>
      </c>
      <c r="K318" s="14">
        <v>24.57</v>
      </c>
      <c r="L318" s="14">
        <v>27.77</v>
      </c>
      <c r="M318" s="54"/>
      <c r="N318" s="14">
        <v>75.543880745999999</v>
      </c>
      <c r="O318" s="31">
        <v>12.45025775</v>
      </c>
      <c r="P318" s="31" t="s">
        <v>27</v>
      </c>
      <c r="Q318" s="17" t="s">
        <v>27</v>
      </c>
      <c r="R318" s="38" t="s">
        <v>912</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452</v>
      </c>
      <c r="D319" s="16" t="s">
        <v>453</v>
      </c>
      <c r="E319" s="16">
        <v>0</v>
      </c>
      <c r="F319" s="15">
        <v>22.33</v>
      </c>
      <c r="G319" s="15">
        <v>21.03</v>
      </c>
      <c r="H319" s="15">
        <v>19.739999999999998</v>
      </c>
      <c r="I319" s="14"/>
      <c r="J319" s="15">
        <v>22.82</v>
      </c>
      <c r="K319" s="15">
        <v>25.4</v>
      </c>
      <c r="L319" s="15">
        <v>29.58</v>
      </c>
      <c r="M319" s="54"/>
      <c r="N319" s="15">
        <v>40.682717951999997</v>
      </c>
      <c r="O319" s="15">
        <v>26.423516978999999</v>
      </c>
      <c r="P319" s="15" t="s">
        <v>26</v>
      </c>
      <c r="Q319" s="16" t="s">
        <v>26</v>
      </c>
      <c r="R319" s="37" t="s">
        <v>913</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454</v>
      </c>
      <c r="D320" s="17" t="s">
        <v>455</v>
      </c>
      <c r="E320" s="17">
        <v>0</v>
      </c>
      <c r="F320" s="14">
        <v>49.11</v>
      </c>
      <c r="G320" s="14">
        <v>46.02</v>
      </c>
      <c r="H320" s="14">
        <v>42.93</v>
      </c>
      <c r="I320" s="14"/>
      <c r="J320" s="14">
        <v>50.5</v>
      </c>
      <c r="K320" s="14">
        <v>56.68</v>
      </c>
      <c r="L320" s="14">
        <v>66.680000000000007</v>
      </c>
      <c r="M320" s="54"/>
      <c r="N320" s="14">
        <v>36.272584051000003</v>
      </c>
      <c r="O320" s="31">
        <v>7.5535325386000007</v>
      </c>
      <c r="P320" s="31" t="s">
        <v>26</v>
      </c>
      <c r="Q320" s="17" t="s">
        <v>26</v>
      </c>
      <c r="R320" s="38" t="s">
        <v>914</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581</v>
      </c>
      <c r="D321" s="16" t="s">
        <v>582</v>
      </c>
      <c r="E321" s="16">
        <v>5</v>
      </c>
      <c r="F321" s="15">
        <v>59.36</v>
      </c>
      <c r="G321" s="15">
        <v>52.98</v>
      </c>
      <c r="H321" s="15">
        <v>46.61</v>
      </c>
      <c r="I321" s="14"/>
      <c r="J321" s="15">
        <v>60.98</v>
      </c>
      <c r="K321" s="15">
        <v>73.72</v>
      </c>
      <c r="L321" s="15">
        <v>94.34</v>
      </c>
      <c r="M321" s="54"/>
      <c r="N321" s="15">
        <v>60.438965475000003</v>
      </c>
      <c r="O321" s="15">
        <v>4.5803274370999993</v>
      </c>
      <c r="P321" s="15" t="s">
        <v>26</v>
      </c>
      <c r="Q321" s="16" t="s">
        <v>27</v>
      </c>
      <c r="R321" s="37" t="s">
        <v>915</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tendência de baixa pelas médias de 21 e 200 dias, mas começa a dar sinais de repiques de alta. Acima dos 72,1 teria sinal de repique altista mirando resistências nos 81,09 ou 88,76. Já uma perda dos 68,67 traria de volta o sinal de baixa projetando de 64,83 a 60,99.</v>
      </c>
      <c r="F7" s="57">
        <f>_xlfn.XLOOKUP($E5,Tendencias!$D$17:$D$352,Tendencias!$E$17:$E$352)</f>
        <v>3</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2026-10-02T22:47:57Z</cp:lastPrinted>
  <dcterms:created xsi:type="dcterms:W3CDTF">2020-05-21T15:06:06Z</dcterms:created>
  <dcterms:modified xsi:type="dcterms:W3CDTF">2026-10-02T22:48:07Z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