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58" documentId="8_{5E2779EE-E030-4840-85AB-DB4BE7FEE8F9}" xr6:coauthVersionLast="47" xr6:coauthVersionMax="47" xr10:uidLastSave="{EE07CC5A-F769-47F0-A564-11BF778A1B72}"/>
  <bookViews>
    <workbookView xWindow="26904" yWindow="1344" windowWidth="25224" windowHeight="16356"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<sst xmlns="http://schemas.openxmlformats.org/spreadsheetml/2006/main" count="1675" uniqueCount="967">
  <si>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</si>
  <si>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</si>
  <si>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</si>
  <si>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</si>
  <si>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</si>
  <si>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</si>
  <si>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</si>
  <si>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</si>
  <si>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</si>
  <si>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</si>
  <si>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</si>
  <si>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</si>
  <si>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</si>
  <si>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</si>
  <si>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</si>
  <si>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</si>
  <si>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</si>
  <si>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</si>
  <si>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</si>
  <si>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</si>
  <si>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</si>
  <si>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</si>
  <si>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</si>
  <si>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</si>
  <si>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</si>
  <si>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</si>
  <si>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</si>
  <si>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</si>
  <si>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</si>
  <si>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</si>
  <si>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</si>
  <si>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</si>
  <si>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</si>
  <si>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</si>
  <si>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</si>
  <si>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</si>
  <si>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</si>
  <si>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</si>
  <si>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</si>
  <si>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</si>
  <si>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</si>
  <si>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</si>
  <si>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</si>
  <si>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</si>
  <si>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</si>
  <si>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</si>
  <si>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</si>
  <si>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</si>
  <si>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</si>
  <si>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</si>
  <si>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</si>
  <si>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</si>
  <si>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</si>
  <si>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</si>
  <si>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</si>
  <si>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</si>
  <si>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</si>
  <si>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</si>
  <si>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</si>
  <si>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</si>
  <si>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</si>
  <si>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</si>
  <si>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</si>
  <si>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</si>
  <si>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</si>
  <si>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</si>
  <si>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</si>
  <si>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</si>
  <si>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</si>
  <si>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</si>
  <si>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</si>
  <si>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</si>
  <si>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</si>
  <si>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</si>
  <si>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</si>
  <si>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</si>
  <si>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</si>
  <si>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</si>
  <si>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</si>
  <si>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</si>
  <si>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</si>
  <si>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</si>
  <si>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</si>
  <si>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</si>
  <si>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</si>
  <si>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</si>
  <si>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</si>
  <si>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</si>
  <si>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</si>
  <si>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</si>
  <si>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</si>
  <si>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</si>
  <si>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</si>
  <si>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</si>
  <si>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</si>
  <si>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</si>
  <si>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</si>
  <si>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</si>
  <si>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</si>
  <si>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</si>
  <si>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</si>
  <si>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</si>
  <si>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</si>
  <si>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</si>
  <si>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</si>
  <si>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</si>
  <si>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</si>
  <si>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</si>
  <si>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</si>
  <si>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</si>
  <si>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</si>
  <si>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</si>
  <si>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</si>
  <si>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</si>
  <si>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</si>
  <si>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</si>
  <si>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</si>
  <si>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</si>
  <si>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</si>
  <si>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</si>
  <si>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</si>
  <si>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</si>
  <si>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</si>
  <si>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</si>
  <si>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</si>
  <si>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</si>
  <si>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</si>
  <si>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</si>
  <si>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</si>
  <si>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</si>
  <si>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</si>
  <si>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</si>
  <si>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</si>
  <si>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</si>
  <si>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</si>
  <si>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</si>
  <si>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</si>
  <si>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</si>
  <si>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</si>
  <si>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</si>
  <si>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</si>
  <si>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</si>
  <si>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</si>
  <si>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</si>
  <si>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</si>
  <si>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</si>
  <si>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</si>
  <si>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</si>
  <si>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</si>
  <si>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</si>
  <si>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</si>
  <si>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</si>
  <si>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</si>
  <si>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</si>
  <si>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</si>
  <si>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</si>
  <si>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</si>
  <si>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</si>
  <si>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</si>
  <si>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</si>
  <si>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</si>
  <si>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</si>
  <si>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</si>
  <si>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</si>
  <si>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</si>
  <si>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</si>
  <si>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</si>
  <si>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</si>
  <si>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</si>
  <si>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</si>
  <si>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</si>
  <si>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</si>
  <si>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</si>
  <si>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</si>
  <si>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</si>
  <si>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</si>
  <si>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</si>
  <si>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</si>
  <si>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</si>
  <si>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</si>
  <si>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</si>
  <si>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</si>
  <si>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</si>
  <si>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</si>
  <si>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</si>
  <si>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</si>
  <si>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</si>
  <si>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</si>
  <si>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</si>
  <si>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</si>
  <si>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</si>
  <si>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</si>
  <si>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</si>
  <si>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</si>
  <si>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</si>
  <si>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</si>
  <si>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</si>
  <si>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</si>
  <si>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</si>
  <si>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</si>
  <si>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</si>
  <si>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</si>
  <si>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</si>
  <si>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</si>
  <si>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</si>
  <si>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</si>
  <si>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</si>
  <si>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</si>
  <si>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</si>
  <si>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</si>
  <si>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</si>
  <si>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</si>
  <si>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</si>
  <si>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</si>
  <si>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</si>
  <si>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</si>
  <si>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</si>
  <si>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</si>
  <si>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</si>
  <si>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</si>
  <si>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</si>
  <si>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</si>
  <si>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</si>
  <si>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</si>
  <si>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</si>
  <si>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</si>
  <si>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</si>
  <si>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</si>
  <si>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</si>
  <si>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</si>
  <si>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</si>
  <si>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</si>
  <si>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</si>
  <si>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</si>
  <si>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</si>
  <si>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</si>
  <si>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</si>
  <si>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</si>
  <si>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</si>
  <si>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</si>
  <si>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</si>
  <si>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</si>
  <si>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</si>
  <si>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</si>
  <si>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</si>
  <si>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</si>
  <si>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</si>
  <si>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</si>
  <si>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</si>
  <si>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</si>
  <si>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</si>
  <si>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</si>
  <si>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</si>
  <si>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</si>
  <si>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</si>
  <si>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</si>
  <si>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</si>
  <si>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</si>
  <si>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</si>
  <si>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</si>
  <si>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</si>
  <si>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</si>
  <si>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</si>
  <si>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</si>
  <si>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</si>
  <si>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</si>
  <si>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</si>
  <si>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</si>
  <si>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</si>
  <si>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</si>
  <si>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</si>
  <si>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</si>
  <si>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</si>
  <si>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</si>
  <si>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</si>
  <si>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</si>
  <si>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</si>
  <si>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</si>
  <si>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</si>
  <si>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</si>
  <si>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</si>
  <si>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</si>
  <si>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</si>
  <si>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</si>
  <si>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</si>
  <si>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</si>
  <si>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</si>
  <si>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</si>
  <si>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</si>
  <si>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</si>
  <si>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</si>
  <si>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</si>
  <si>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</si>
  <si>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</si>
  <si>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</si>
  <si>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</si>
  <si>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</si>
  <si>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</si>
  <si>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ORVR3</t>
  </si>
  <si>
    <t>P.Acucar-Cbd</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</si>
  <si>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</si>
  <si>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</si>
  <si>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</si>
  <si>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</si>
  <si>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</si>
  <si>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</si>
  <si>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</si>
  <si>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</si>
  <si>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</si>
  <si>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</si>
  <si>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</si>
  <si>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</si>
  <si>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</si>
  <si>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</si>
  <si>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</si>
  <si>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</si>
  <si>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</si>
  <si>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</si>
  <si>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</si>
  <si>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</si>
  <si>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</si>
  <si>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</si>
  <si>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</si>
  <si>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</si>
  <si>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</si>
  <si>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</si>
  <si>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</si>
  <si>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</si>
  <si>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</si>
  <si>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</si>
  <si>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</si>
  <si>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</si>
  <si>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</si>
  <si>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</si>
  <si>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</si>
  <si>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</si>
  <si>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</si>
  <si>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</si>
  <si>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</si>
  <si>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</si>
  <si>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</si>
  <si>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</si>
  <si>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</si>
  <si>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</si>
  <si>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</si>
  <si>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</si>
  <si>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</si>
  <si>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</si>
  <si>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</si>
  <si>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</si>
  <si>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</si>
  <si>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</si>
  <si>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</si>
  <si>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</si>
  <si>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</si>
  <si>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</si>
  <si>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</si>
  <si>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</si>
  <si>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</si>
  <si>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</si>
  <si>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</si>
  <si>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</si>
  <si>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</si>
  <si>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</si>
  <si>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</si>
  <si>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</si>
  <si>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</si>
  <si>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</si>
  <si>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</si>
  <si>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</si>
  <si>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</si>
  <si>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</si>
  <si>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</si>
  <si>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</si>
  <si>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</si>
  <si>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</si>
  <si>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</si>
  <si>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</si>
  <si>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</si>
  <si>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</si>
  <si>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</si>
  <si>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</si>
  <si>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</si>
  <si>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</si>
  <si>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</si>
  <si>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</si>
  <si>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</si>
  <si>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</si>
  <si>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</si>
  <si>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</si>
  <si>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</si>
  <si>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</si>
  <si>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</si>
  <si>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</si>
  <si>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</si>
  <si>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</si>
  <si>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</si>
  <si>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</si>
  <si>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</si>
  <si>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</si>
  <si>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</si>
  <si>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</si>
  <si>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</si>
  <si>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</si>
  <si>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</si>
  <si>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</si>
  <si>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</si>
  <si>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</si>
  <si>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</si>
  <si>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</si>
  <si>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</si>
  <si>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</si>
  <si>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</si>
  <si>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</si>
  <si>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</si>
  <si>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</si>
  <si>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</si>
  <si>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</si>
  <si>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</si>
  <si>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</si>
  <si>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</si>
  <si>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</si>
  <si>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</si>
  <si>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</si>
  <si>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</si>
  <si>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</si>
  <si>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</si>
  <si>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</si>
  <si>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</si>
  <si>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</si>
  <si>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</si>
  <si>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</si>
  <si>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</si>
  <si>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</si>
  <si>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</si>
  <si>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</si>
  <si>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</si>
  <si>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</si>
  <si>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</si>
  <si>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</si>
  <si>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</si>
  <si>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</si>
  <si>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</si>
  <si>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</si>
  <si>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</si>
  <si>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</si>
  <si>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</si>
  <si>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</si>
  <si>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</si>
  <si>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</si>
  <si>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</si>
  <si>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</si>
  <si>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</si>
  <si>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</si>
  <si>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</si>
  <si>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</si>
  <si>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</si>
  <si>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</si>
  <si>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</si>
  <si>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</si>
  <si>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</si>
  <si>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</si>
  <si>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</si>
  <si>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</si>
  <si>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</si>
  <si>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</si>
  <si>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</si>
  <si>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</si>
  <si>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</si>
  <si>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</si>
  <si>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</si>
  <si>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</si>
  <si>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</si>
  <si>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</si>
  <si>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</si>
  <si>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</si>
  <si>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</si>
  <si>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</si>
  <si>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</si>
  <si>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</si>
  <si>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</si>
  <si>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</si>
  <si>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</si>
  <si>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</si>
  <si>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</si>
  <si>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</si>
  <si>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</si>
  <si>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Eucatex</t>
  </si>
  <si>
    <t>EUCA4</t>
  </si>
  <si>
    <t>Hbr Realty</t>
  </si>
  <si>
    <t>HBRE3</t>
  </si>
  <si>
    <t>Pine</t>
  </si>
  <si>
    <t>Pactual Ibov</t>
  </si>
  <si>
    <t>IBOB11</t>
  </si>
  <si>
    <t>Freeport-Mcmoran Inc</t>
  </si>
  <si>
    <t>FCXO34</t>
  </si>
  <si>
    <t>Petrorio</t>
  </si>
  <si>
    <t>SAPR3</t>
  </si>
  <si>
    <t>The Goldman Sachs Group, Inc</t>
  </si>
  <si>
    <t>GSGI34</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</si>
  <si>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</si>
  <si>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</si>
  <si>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</si>
  <si>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</si>
  <si>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</si>
  <si>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</si>
  <si>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</si>
  <si>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</si>
  <si>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</si>
  <si>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</si>
  <si>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</si>
  <si>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</si>
  <si>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</si>
  <si>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</si>
  <si>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</si>
  <si>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</si>
  <si>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</si>
  <si>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</si>
  <si>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</si>
  <si>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</si>
  <si>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</si>
  <si>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</si>
  <si>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</si>
  <si>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</si>
  <si>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</si>
  <si>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</si>
  <si>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It Now Divd</t>
  </si>
  <si>
    <t>DIVD11</t>
  </si>
  <si>
    <t>It Now Ifnc Fundo de Indice</t>
  </si>
  <si>
    <t>FIND11</t>
  </si>
  <si>
    <t>It Now Small</t>
  </si>
  <si>
    <t>SMAC11</t>
  </si>
  <si>
    <t>Applied Materials Inc</t>
  </si>
  <si>
    <t>A1MT34</t>
  </si>
  <si>
    <t>Seagate Technology Holdings Plc</t>
  </si>
  <si>
    <t>S1TX34</t>
  </si>
  <si>
    <t>Etf Brad Bov</t>
  </si>
  <si>
    <t>BOVB11</t>
  </si>
  <si>
    <t>Etf BV Spyi</t>
  </si>
  <si>
    <t>SPYI11</t>
  </si>
  <si>
    <t>Ishares Eqwe</t>
  </si>
  <si>
    <t>EWBZ11</t>
  </si>
  <si>
    <t>Trd Spx Usd Ci</t>
  </si>
  <si>
    <t>SPXU11</t>
  </si>
  <si>
    <t>AZEV4</t>
  </si>
  <si>
    <t>BRAP3</t>
  </si>
  <si>
    <t>Cloudflare, Inc</t>
  </si>
  <si>
    <t>N2ET34</t>
  </si>
  <si>
    <t>Coinbase Global, Inc</t>
  </si>
  <si>
    <t>C2OI34</t>
  </si>
  <si>
    <t>Crowdstrike Hldg Inc</t>
  </si>
  <si>
    <t>C2RW34</t>
  </si>
  <si>
    <t>Fortinet, Inc</t>
  </si>
  <si>
    <t>F1TN34</t>
  </si>
  <si>
    <t>Gafisa</t>
  </si>
  <si>
    <t>GFSA3</t>
  </si>
  <si>
    <t>Lam Research Corp</t>
  </si>
  <si>
    <t>L1RC34</t>
  </si>
  <si>
    <t>Mater Dei</t>
  </si>
  <si>
    <t>MATD3</t>
  </si>
  <si>
    <t>Melnick</t>
  </si>
  <si>
    <t>MELK3</t>
  </si>
  <si>
    <t>Mercantil</t>
  </si>
  <si>
    <t>BMEB4</t>
  </si>
  <si>
    <t>Okta, Inc</t>
  </si>
  <si>
    <t>O1KT34</t>
  </si>
  <si>
    <t>Palo Alto Networks, Inc</t>
  </si>
  <si>
    <t>P2AN34</t>
  </si>
  <si>
    <t>Portobello</t>
  </si>
  <si>
    <t>PTBL3</t>
  </si>
  <si>
    <t>Profarma</t>
  </si>
  <si>
    <t>PFRM3</t>
  </si>
  <si>
    <t>Romi</t>
  </si>
  <si>
    <t>ROMI3</t>
  </si>
  <si>
    <t>TAEE3</t>
  </si>
  <si>
    <t>Trisul</t>
  </si>
  <si>
    <t>TRIS3</t>
  </si>
  <si>
    <t>Western Digital Corp</t>
  </si>
  <si>
    <t>W1DC34</t>
  </si>
  <si>
    <t>Zscaler, Inc</t>
  </si>
  <si>
    <t>Z2SC34</t>
  </si>
  <si>
    <t>B Index Brew</t>
  </si>
  <si>
    <t>BREW11</t>
  </si>
  <si>
    <t>Global X Silver Miners</t>
  </si>
  <si>
    <t>BSIL39</t>
  </si>
  <si>
    <t>Investobter</t>
  </si>
  <si>
    <t>BTER11</t>
  </si>
  <si>
    <t>iShares 20 Year Treasury</t>
  </si>
  <si>
    <t>BTLT39</t>
  </si>
  <si>
    <t>Nuibovlowvol</t>
  </si>
  <si>
    <t>LVOL11</t>
  </si>
  <si>
    <t>Solana Hash</t>
  </si>
  <si>
    <t>SOLH11</t>
  </si>
  <si>
    <t>Trend SP Brl</t>
  </si>
  <si>
    <t>SPXH11</t>
  </si>
  <si>
    <t>Citigroup Inc</t>
  </si>
  <si>
    <t>CTGP34</t>
  </si>
  <si>
    <t>Coca Cola Co</t>
  </si>
  <si>
    <t>COCA34</t>
  </si>
  <si>
    <t>Mcdonald’S Corp</t>
  </si>
  <si>
    <t>MCDC34</t>
  </si>
  <si>
    <t>MILS3 está em tendência de alta pelas médias de 21 e 200 dias, mas começa a dar sinal de possível realização. Abaixo dos 16,03 poderia realizar na direção dos suportes 15,73 ou 15,55. Caso supere os 16,31 retomaria sinal de alta com projeções nos 16,66 ou 17,24. O IFR sobrecomprado alerta realizações se perder 16,03.</t>
  </si>
  <si>
    <t>Qualcomm Inc</t>
  </si>
  <si>
    <t>QCOM34</t>
  </si>
  <si>
    <t>FIQE3 está em tendência de alta pelas médias de 21 e 200 dias, mas começa a dar sinal de possível realização. Abaixo dos 6,04 poderia realizar na direção dos suportes 4,91 ou 4,49. Caso supere os 6,25 retomaria sinal de alta com projeções nos 7,07 ou 8,41. O IFR sobrecomprado alerta realizações se perder 6,04.</t>
  </si>
  <si>
    <t>Walmart Inc</t>
  </si>
  <si>
    <t>WALM34</t>
  </si>
  <si>
    <t>B Index Cicl</t>
  </si>
  <si>
    <t>BCIC11</t>
  </si>
  <si>
    <t>iShares MSCI South Korea Capped ETF</t>
  </si>
  <si>
    <t>BEWY39</t>
  </si>
  <si>
    <t>It Now Imat</t>
  </si>
  <si>
    <t>MATB11</t>
  </si>
  <si>
    <t>It Now Util</t>
  </si>
  <si>
    <t>UTLI11</t>
  </si>
  <si>
    <t>Rbinvestoetf</t>
  </si>
  <si>
    <t>QLBR11</t>
  </si>
  <si>
    <t>Trend Small</t>
  </si>
  <si>
    <t>XCAP11</t>
  </si>
  <si>
    <t>Vaneck Gold Miners ETF</t>
  </si>
  <si>
    <t>GDXB39</t>
  </si>
  <si>
    <t>TTEN3 apesar de estar em tendência de baixa no longo prazo pela média de 200 dias, no curto prazo está com sinal de recuperação favorecendo repiques de alta. Acima dos 13,71 pode seguir repique altista na direção resistências nos 16,02 ou 19,76. Caso perca os 12,68 teria sinal de baixa projetando de 9,97 a 8,81. O padrão de volume favorece a alta. O IFR sobrecomprado alerta realizações se perder 12,68.</t>
  </si>
  <si>
    <t>ABCB4 está em tendência de alta pelas médias de 21 e 200 dias, mas começa a dar sinal de possível realização. Abaixo dos 27,89 poderia realizar na direção dos suportes 24,34 ou 22,72. Caso supere os 29,56 retomaria sinal de alta com projeções nos 32,78 ou 38.</t>
  </si>
  <si>
    <t>A1MD34 apesar de estar em tendência de alta no longo prazo pela média de 200 dias, no curto prazo está em realização. Abaixo dos 356,91 pode seguir em baixa no curto prazo mirando suportes em 326,46 ou 297,01. Teria sinal de retomada altista fechando acima dos 373,99 mirando resistências em 421,75 ou 480,63.</t>
  </si>
  <si>
    <t>Akamai Technologies, Inc</t>
  </si>
  <si>
    <t>A1KA34</t>
  </si>
  <si>
    <t>A1KA34 está em clara tendência de baixa pelas médias de 21 e 200 dias e segue em movimento de baixa. Abaixo dos 37,91 pode buscar suportes 33,46 ou 29,01. Teria sinal de repique altista fechando acima dos 42,63 mirando resistências em 52,3 ou 61,19. O IFR sobrevendido alerta para recuperações se superar 42,63</t>
  </si>
  <si>
    <t>BABA34 está em tendência de baixa pelas médias de 21 e 200 dias, mas começa a dar sinais de repiques de alta. Acima dos 20,28 teria sinal de repique altista mirando resistências nos 22,12 ou 24,19. Já uma perda dos 19,76 traria de volta o sinal de baixa projetando de 18,77 a 17,73.</t>
  </si>
  <si>
    <t>ALLD3 está em tendência de alta pelas médias de 21 e 200 dias, mas começa a dar sinal de possível realização. Abaixo dos 6,11 poderia realizar na direção dos suportes 4,28 ou 3,55. Caso supere os 6,62 retomaria sinal de alta com projeções nos 8,06 ou 10,4. O IFR sobrecomprado alerta realizações se perder 6,11.</t>
  </si>
  <si>
    <t>ALOS3 está em tendência de alta pelas médias de 21 e 200 dias, mas começa a dar sinal de possível realização. Abaixo dos 33,76 poderia realizar na direção dos suportes 27,54 ou 24,89. Caso supere os 34,94 retomaria sinal de alta com projeções nos 36,1 ou 41,39. O IFR sobrecomprado alerta realizações se perder 33,76.</t>
  </si>
  <si>
    <t>ALPA4 está em tendência de alta pelas médias de 21 e 200 dias e vai mantendo sinal de força altista. Acima dos 17,8 pode buscar projeções nos 20,96 ou 26,08. Teria sinal de realização na perda dos 16,87 mirando os 12,68 ou 11,09. O padrão de volume favorece a alta. O IFR sobrecomprado alerta realizações se perder 16,87.</t>
  </si>
  <si>
    <t>GOGL34 está em clara tendência de baixa pelas médias de 21 e 200 dias e segue em movimento de baixa. Abaixo dos 141,8 pode buscar suportes 137,63 ou 133,47. Teria sinal de repique altista fechando acima dos 150,9 mirando resistências em 155,27 ou 163,59.</t>
  </si>
  <si>
    <t>ALUP11 está em tendência de alta pelas médias de 21 e 200 dias, mas começa a dar sinal de possível realização. Abaixo dos 38,99 poderia realizar na direção dos suportes 31,36 ou 28,39. Caso supere os 40,95 retomaria sinal de alta com projeções nos 46,87 ou 56,46. O IFR sobrecomprado alerta realizações se perder 38,99.</t>
  </si>
  <si>
    <t>AMZO34 apesar de estar em tendência de alta no longo prazo pela média de 200 dias, no curto prazo está em realização. Abaixo dos 63,67 pode seguir em baixa no curto prazo mirando suportes em 62,13 ou 60,82. Teria sinal de retomada altista fechando acima dos 66,35 mirando resistências em 68,95 ou 73,17.</t>
  </si>
  <si>
    <t>ABEV3 está em tendência de alta pelas médias de 21 e 200 dias e vai mantendo sinal de força altista. Acima dos 16,86 pode buscar projeções nos 17,96 ou 19,74. Teria sinal de realização na perda dos 16,12 mirando os 15,08 ou 14,52. O padrão de volume favorece a alta.</t>
  </si>
  <si>
    <t>AMER3 está em tendência de alta pelas médias de 21 e 200 dias, mas começa a dar sinal de possível realização. Abaixo dos 5,71 poderia realizar na direção dos suportes 4,66 ou 4,04. Caso supere os 6,65 retomaria sinal de alta com projeções nos 7,87 ou 9,86.</t>
  </si>
  <si>
    <t>ANIM3 está em tendência de alta pelas médias de 21 e 200 dias e vai mantendo sinal de força altista. Acima dos 5,45 pode buscar projeções nos 7,11 ou 9,81. Teria sinal de realização na perda dos 4,71 mirando os 2,75 ou 1,91. O padrão de volume favorece a alta. O IFR sobrecomprado alerta realizações se perder 4,71.</t>
  </si>
  <si>
    <t>AAPL34 está em tendência de alta pelas médias de 21 e 200 dias e vai mantendo sinal de força altista. Acima dos 87,48 pode buscar projeções nos 89,4 ou 93,81. Teria sinal de realização na perda dos 86,02 mirando os 82,25 ou 80,04. O padrão de volume favorece a alta.</t>
  </si>
  <si>
    <t>A1MT34 apesar de estar em tendência de alta no longo prazo pela média de 200 dias, no curto prazo está em realização. Abaixo dos 224,89 pode seguir em baixa no curto prazo mirando suportes em 212,88 ou 190,29. Teria sinal de retomada altista fechando acima dos 235,23 mirando resistências em 285,97 ou 331,13.</t>
  </si>
  <si>
    <t>ARML3 está em tendência de alta pelas médias de 21 e 200 dias, mas começa a dar sinal de possível realização. Abaixo dos 5,7 poderia realizar na direção dos suportes 3,74 ou 2,79. Caso supere os 6,15 retomaria sinal de alta com projeções nos 6,79 ou 8,67. O IFR sobrecomprado alerta realizações se perder 5,7.</t>
  </si>
  <si>
    <t>ASML34 apesar de estar em tendência de alta no longo prazo pela média de 200 dias, no curto prazo está em realização. Abaixo dos 149,1 pode seguir em baixa no curto prazo mirando suportes em 140,14 ou 131,19. Teria sinal de retomada altista fechando acima dos 159 mirando resistências em 178,08 ou 195,98.</t>
  </si>
  <si>
    <t>ASAI3 está em tendência de alta pelas médias de 21 e 200 dias e vai mantendo sinal de força altista. Acima dos 12,8 pode buscar projeções nos 13,8 ou 16,38. Teria sinal de realização na perda dos 12,06 mirando os 9,62 ou 8,32.</t>
  </si>
  <si>
    <t>AURA33 apesar de estar em tendência de alta no longo prazo pela média de 200 dias, no curto prazo está em realização. Abaixo dos 134 pode seguir em baixa no curto prazo mirando suportes em 125,77 ou 117,54. Teria sinal de retomada altista fechando acima dos 145 mirando resistências em 160,62 ou 177,07.</t>
  </si>
  <si>
    <t>AURE3 está em tendência de alta pelas médias de 21 e 200 dias, mas começa a dar sinal de possível realização. Abaixo dos 14,68 poderia realizar na direção dos suportes 11,47 ou 9,95. Caso supere os 15,21 retomaria sinal de alta com projeções nos 16,36 ou 19,38.</t>
  </si>
  <si>
    <t>AXIA3 está em tendência de alta pelas médias de 21 e 200 dias e vai mantendo sinal de força altista. Acima dos 61,96 pode buscar projeções nos 67,1 ou 75,43. Teria sinal de realização na perda dos 58 mirando os 53,63 ou 51,05.</t>
  </si>
  <si>
    <t>AXIA7 está em tendência de alta pelas médias de 21 e 200 dias e vai mantendo sinal de força altista. Acima dos 62,35 pode buscar projeções nos 67,64 ou 76,2. Teria sinal de realização na perda dos 58,45 mirando os 53,79 ou 51,14.</t>
  </si>
  <si>
    <t>AZEV3 está em tendência de alta pelas médias de 21 e 200 dias, mas começa a dar sinal de possível realização. Abaixo dos 9,58 poderia realizar na direção dos suportes 6,34 ou 4,44. Caso supere os 12,46 retomaria sinal de alta com projeções nos 16,24 ou 22,36. O IFR sobrecomprado alerta realizações se perder 9,58.</t>
  </si>
  <si>
    <t>AZEV4 está em clara tendência de baixa pelas médias de 21 e 200 dias e segue em movimento de baixa. Abaixo dos 1,11 pode buscar suportes 0,95 ou 0,79. Teria sinal de repique altista fechando acima dos 1,32 mirando resistências em 1,62 ou 1,93.</t>
  </si>
  <si>
    <t>AZUL3 está em clara tendência de baixa pelas médias de 21 e 200 dias e segue em movimento de baixa. Abaixo dos 17,52 pode buscar suportes 15,52 ou 14,04. Teria sinal de repique altista fechando acima dos 18,15 mirando resistências em 20,29 ou 23,23.</t>
  </si>
  <si>
    <t>AZZA3 está em tendência de alta pelas médias de 21 e 200 dias, mas começa a dar sinal de possível realização. Abaixo dos 23,44 poderia realizar na direção dos suportes 14,3 ou 10,5. Caso supere os 24,93 retomaria sinal de alta com projeções nos 26,58 ou 34,16. O IFR sobrecomprado alerta realizações se perder 23,44.</t>
  </si>
  <si>
    <t>B3SA3 está em tendência de alta pelas médias de 21 e 200 dias, mas começa a dar sinal de possível realização. Abaixo dos 21,66 poderia realizar na direção dos suportes 17,02 ou 14,77. Caso supere os 22,35 retomaria sinal de alta com projeções nos 24,28 ou 28,76.</t>
  </si>
  <si>
    <t>BMGB4 está em tendência de alta pelas médias de 21 e 200 dias, mas começa a dar sinal de possível realização. Abaixo dos 6,78 poderia realizar na direção dos suportes 5,84 ou 5,45. Caso supere os 7,09 retomaria sinal de alta com projeções nos 7,86 ou 9,11. O IFR sobrecomprado alerta realizações se perder 6,78.</t>
  </si>
  <si>
    <t>BOAC34 está em clara tendência de baixa pelas médias de 21 e 200 dias e segue em movimento de baixa. Abaixo dos 62,21 pode buscar suportes 57,58 ou 52,96. Teria sinal de repique altista fechando acima dos 64,77 mirando resistências em 77,17 ou 86,41. O IFR sobrevendido alerta para recuperações se superar 64,77</t>
  </si>
  <si>
    <t>BRSR6 está em tendência de alta pelas médias de 21 e 200 dias, mas começa a dar sinal de possível realização. Abaixo dos 17,7 poderia realizar na direção dos suportes 14,76 ou 13,42. Caso supere os 19,08 retomaria sinal de alta com projeções nos 21,74 ou 26,06. O IFR sobrecomprado alerta realizações se perder 17,7.</t>
  </si>
  <si>
    <t>BBSE3 está em tendência de alta pelas médias de 21 e 200 dias e vai mantendo sinal de força altista. Acima dos 42,42 pode buscar projeções nos 45 ou 49,18. Teria sinal de realização na perda dos 40,56 mirando os 38,24 ou 36,94. O padrão de volume favorece a alta.</t>
  </si>
  <si>
    <t>BMOB3 está em tendência de alta pelas médias de 21 e 200 dias, mas começa a dar sinal de possível realização. Abaixo dos 31,87 poderia realizar na direção dos suportes 26,88 ou 24,43. Caso supere os 32,84 retomaria sinal de alta com projeções nos 34,8 ou 39,69.</t>
  </si>
  <si>
    <t>BERK34 está em tendência de alta pelas médias de 21 e 200 dias e vai mantendo sinal de força altista. Acima dos 132,86 pode buscar projeções nos 135 ou 141,46. Teria sinal de realização na perda dos 130,8 mirando os 124,54 ou 121,3.</t>
  </si>
  <si>
    <t>BLAU3 está em tendência de alta pelas médias de 21 e 200 dias e vai mantendo sinal de força altista. Acima dos 12,89 pode buscar projeções nos 14,67 ou 17,56. Teria sinal de realização na perda dos 12,01 mirando os 10 ou 9,1. O padrão de volume favorece a alta. O IFR sobrecomprado alerta realizações se perder 12,01.</t>
  </si>
  <si>
    <t>SOJA3 está em tendência de alta pelas médias de 21 e 200 dias, mas começa a dar sinal de possível realização. Abaixo dos 8,01 poderia realizar na direção dos suportes 7,4 ou 6,95. Caso supere os 8,41 retomaria sinal de alta com projeções nos 8,84 ou 9,72.</t>
  </si>
  <si>
    <t>BRBI11 está em tendência de alta pelas médias de 21 e 200 dias e vai mantendo sinal de força altista. Acima dos 19,44 pode buscar projeções nos 22,77 ou 28,17. Teria sinal de realização na perda dos 17,77 mirando os 14,04 ou 12,37. O padrão de volume favorece a alta. O IFR sobrecomprado alerta realizações se perder 17,77.</t>
  </si>
  <si>
    <t>BBDC3 está em tendência de alta pelas médias de 21 e 200 dias, mas começa a dar sinal de possível realização. Abaixo dos 17,94 poderia realizar na direção dos suportes 15,16 ou 13,69. Caso supere os 18,51 retomaria sinal de alta com projeções nos 19,89 ou 22,81.</t>
  </si>
  <si>
    <t>BBDC4 está em tendência de alta pelas médias de 21 e 200 dias, mas começa a dar sinal de possível realização. Abaixo dos 20,48 poderia realizar na direção dos suportes 17,18 ou 15,5. Caso supere os 21,02 retomaria sinal de alta com projeções nos 22,61 ou 25,96.</t>
  </si>
  <si>
    <t>BRAP3 está em clara tendência de baixa pelas médias de 21 e 200 dias e segue em movimento de baixa. Abaixo dos 17,68 pode buscar suportes 17,26 ou 16,85. Teria sinal de repique altista fechando acima dos 18,27 mirando resistências em 19,01 ou 19,83.</t>
  </si>
  <si>
    <t>BRAP4 está em clara tendência de baixa pelas médias de 21 e 200 dias e segue em movimento de baixa. Abaixo dos 19,88 pode buscar suportes 19,32 ou 18,76. Teria sinal de repique altista fechando acima dos 20,4 mirando resistências em 21,69 ou 22,8.</t>
  </si>
  <si>
    <t>SAUD3 está em tendência de alta pelas médias de 21 e 200 dias, mas começa a dar sinal de possível realização. Abaixo dos 15,59 poderia realizar na direção dos suportes 12,76 ou 11,69. Caso supere os 16,2 retomaria sinal de alta com projeções nos 18,32 ou 21,76.</t>
  </si>
  <si>
    <t>BBAS3 está em tendência de alta pelas médias de 21 e 200 dias, mas começa a dar sinal de possível realização. Abaixo dos 23,5 poderia realizar na direção dos suportes 21,18 ou 19,32. Caso supere os 24,45 retomaria sinal de alta com projeções nos 27,19 ou 30,9.</t>
  </si>
  <si>
    <t>AGRO3 está em tendência de baixa pela média de 200 dias, a parece ter completado movimento de repique de alta de curto prazo e pode estar retomando o movimento baixista. Abaixo dos 18,46 pode seguir em queda na direção dos suportes 17,41 ou 16,81. Teria sinal de repique altista fechando acima dos 19,35 mirando resistências em 20,54 ou 22,48.</t>
  </si>
  <si>
    <t>BRKM5 apesar de estar em tendência de baixa no longo prazo pela média de 200 dias, no curto prazo está com sinal de recuperação favorecendo repiques de alta. Acima dos 4,57 pode seguir repique altista na direção resistências nos 5,22 ou 6,19. Caso perca os 4,27 teria sinal de baixa projetando de 3,65 a 3,16. O padrão de volume favorece a alta.</t>
  </si>
  <si>
    <t>BRAV3 está em tendência de alta pelas médias de 21 e 200 dias, mas começa a dar sinal de possível realização. Abaixo dos 20,4 poderia realizar na direção dos suportes 17,08 ou 15,84. Caso supere os 21,08 retomaria sinal de alta com projeções nos 23,55 ou 27,55. O IFR sobrecomprado alerta realizações se perder 20,4.</t>
  </si>
  <si>
    <t>AVGO34 está em clara tendência de baixa pelas médias de 21 e 200 dias e segue em movimento de baixa. Abaixo dos 24,7 pode buscar suportes 23,94 ou 23,19. Teria sinal de repique altista fechando acima dos 25,56 mirando resistências em 27,13 ou 28,63.</t>
  </si>
  <si>
    <t>BPAC11 está em tendência de alta pelas médias de 21 e 200 dias, mas começa a dar sinal de possível realização. Abaixo dos 77,03 poderia realizar na direção dos suportes 59,81 ou 52,15. Caso supere os 79,4 retomaria sinal de alta com projeções nos 84,59 ou 99,9.</t>
  </si>
  <si>
    <t>CXSE3 está em tendência de alta pelas médias de 21 e 200 dias e vai mantendo sinal de força altista. Acima dos 21,52 pode buscar projeções nos 22,65 ou 24,49. Teria sinal de realização na perda dos 20,62 mirando os 19,68 ou 19,11.</t>
  </si>
  <si>
    <t>CAML3 está em tendência de alta pelas médias de 21 e 200 dias, mas começa a dar sinal de possível realização. Abaixo dos 6,35 poderia realizar na direção dos suportes 4,8 ou 4,03. Caso supere os 6,63 retomaria sinal de alta com projeções nos 7,27 ou 8,79.</t>
  </si>
  <si>
    <t>BHIA3 está em clara tendência de baixa pelas médias de 21 e 200 dias e segue em movimento de baixa. Abaixo dos 1,06 pode buscar suportes 0,74 ou 0,44. Teria sinal de repique altista fechando acima dos 1,42 mirando resistências em 1,7 ou 2,29.</t>
  </si>
  <si>
    <t>CBAV3 está em tendência de alta pelas médias de 21 e 200 dias e vai mantendo sinal de força altista. Acima dos 11,39 pode buscar projeções nos 11,57 ou 11,87. Teria sinal de realização na perda dos 11,23 mirando os 11,09 ou 10,99.</t>
  </si>
  <si>
    <t>CEAB3 está em tendência de alta pelas médias de 21 e 200 dias, mas começa a dar sinal de possível realização. Abaixo dos 12,06 poderia realizar na direção dos suportes 8,58 ou 7,03. Caso supere os 13,58 retomaria sinal de alta com projeções nos 16,67 ou 21,67. O IFR sobrecomprado alerta realizações se perder 12,06.</t>
  </si>
  <si>
    <t>Celesc</t>
  </si>
  <si>
    <t>CLSC4</t>
  </si>
  <si>
    <t>CLSC4 está em tendência de alta pelas médias de 21 e 200 dias, mas começa a dar sinal de possível realização. Abaixo dos 189,01 poderia realizar na direção dos suportes 155,07 ou 142,11. Caso supere os 197,01 retomaria sinal de alta com projeções nos 222,92 ou 264,86. O IFR sobrecomprado alerta realizações se perder 189,01.</t>
  </si>
  <si>
    <t>CMIG3 está em tendência de alta pelas médias de 21 e 200 dias, mas começa a dar sinal de possível realização. Abaixo dos 17,73 poderia realizar na direção dos suportes 16,32 ou 15,6. Caso supere os 18,07 retomaria sinal de alta com projeções nos 18,62 ou 20,04.</t>
  </si>
  <si>
    <t>CMIG4 está em tendência de alta pelas médias de 21 e 200 dias, mas começa a dar sinal de possível realização. Abaixo dos 11,73 poderia realizar na direção dos suportes 10,73 ou 10,23. Caso supere os 11,93 retomaria sinal de alta com projeções nos 12,33 ou 13,31.</t>
  </si>
  <si>
    <t>CTGP34 está em clara tendência de baixa pelas médias de 21 e 200 dias e segue em movimento de baixa. Abaixo dos 102,01 pode buscar suportes 97,4 ou 92,8. Teria sinal de repique altista fechando acima dos 103,97 mirando resistências em 116,9 ou 126,1. O IFR sobrevendido alerta para recuperações se superar 103,97</t>
  </si>
  <si>
    <t>N2ET34 apesar de estar em tendência de alta no longo prazo pela média de 200 dias, no curto prazo está em realização. Abaixo dos 90,34 pode seguir em baixa no curto prazo mirando suportes em 85,65 ou 80,97. Teria sinal de retomada altista fechando acima dos 99,19 mirando resistências em 105,5 ou 114,86.</t>
  </si>
  <si>
    <t>COCA34 está em tendência de alta pelas médias de 21 e 200 dias e vai mantendo sinal de força altista. Acima dos 77,07 pode buscar projeções nos 81,08 ou 87,57. Teria sinal de realização na perda dos 76,02 mirando os 70,58 ou 68,57. O padrão de volume favorece a alta.</t>
  </si>
  <si>
    <t>COGN3 está em tendência de alta pelas médias de 21 e 200 dias, mas começa a dar sinal de possível realização. Abaixo dos 2,82 poderia realizar na direção dos suportes 2,08 ou 1,73. Caso supere os 2,99 retomaria sinal de alta com projeções nos 3,21 ou 3,9.</t>
  </si>
  <si>
    <t>C2OI34 está em clara tendência de baixa pelas médias de 21 e 200 dias e segue em movimento de baixa. Abaixo dos 33,36 pode buscar suportes 30,52 ou 27,68. Teria sinal de repique altista fechando acima dos 36,7 mirando resistências em 42,54 ou 48,21.</t>
  </si>
  <si>
    <t>CSMG3 está em tendência de alta pelas médias de 21 e 200 dias e vai mantendo sinal de força altista. Acima dos 66,35 pode buscar projeções nos 73,41 ou 84,85. Teria sinal de realização na perda dos 60,51 mirando os 54,91 ou 51,37. O padrão de volume favorece a alta.</t>
  </si>
  <si>
    <t>CPLE3 está em tendência de alta pelas médias de 21 e 200 dias, mas começa a dar sinal de possível realização. Abaixo dos 17,12 poderia realizar na direção dos suportes 15,53 ou 14,76. Caso supere os 17,5 retomaria sinal de alta com projeções nos 18 ou 19,52. O IFR sobrecomprado alerta realizações se perder 17,12.</t>
  </si>
  <si>
    <t>CSAN3 está em tendência de alta pelas médias de 21 e 200 dias, mas começa a dar sinal de possível realização. Abaixo dos 4,8 poderia realizar na direção dos suportes 3,5 ou 2,89. Caso supere os 5,11 retomaria sinal de alta com projeções nos 5,47 ou 6,68.</t>
  </si>
  <si>
    <t>CPFE3 está em tendência de alta pelas médias de 21 e 200 dias e vai mantendo sinal de força altista. Acima dos 51,09 pode buscar projeções nos 52,92 ou 58,76. Teria sinal de realização na perda dos 49,57 mirando os 43,47 ou 40,54.</t>
  </si>
  <si>
    <t>C2RW34 apesar de estar em tendência de alta no longo prazo pela média de 200 dias, no curto prazo está em realização. Abaixo dos 57,02 pode seguir em baixa no curto prazo mirando suportes em 53,5 ou 49,95. Teria sinal de retomada altista fechando acima dos 58,74 mirando resistências em 64,97 ou 72,05.</t>
  </si>
  <si>
    <t>CSED3 está em tendência de alta pelas médias de 21 e 200 dias, mas começa a dar sinal de possível realização. Abaixo dos 6,41 poderia realizar na direção dos suportes 4,85 ou 4,12. Caso supere os 6,76 retomaria sinal de alta com projeções nos 7,2 ou 8,65.</t>
  </si>
  <si>
    <t>CMIN3 está em tendência de baixa pelas médias de 21 e 200 dias, mas começa a dar sinais de repiques de alta. Acima dos 5,03 teria sinal de repique altista mirando resistências nos 6,2 ou 7,12. Já uma perda dos 4,9 traria de volta o sinal de baixa projetando de 4,7 a 4,23.</t>
  </si>
  <si>
    <t>CURY3 está em tendência de alta pelas médias de 21 e 200 dias, mas começa a dar sinal de possível realização. Abaixo dos 31,61 poderia realizar na direção dos suportes 26,63 ou 23,98. Caso supere os 32,99 retomaria sinal de alta com projeções nos 35,19 ou 40,48.</t>
  </si>
  <si>
    <t>CVCB3 está em tendência de baixa pela média de 200 dias, a parece ter completado movimento de repique de alta de curto prazo e pode estar retomando o movimento baixista. Abaixo dos 1,51 pode seguir em queda na direção dos suportes 1,33 ou 1,2. Teria sinal de repique altista fechando acima dos 1,73 mirando resistências em 1,97 ou 2,37.</t>
  </si>
  <si>
    <t>CYRE3 está em tendência de alta pelas médias de 21 e 200 dias, mas começa a dar sinal de possível realização. Abaixo dos 31,72 poderia realizar na direção dos suportes 25,09 ou 21,74. Caso supere os 33,16 retomaria sinal de alta com projeções nos 35,91 ou 42,59.</t>
  </si>
  <si>
    <t>CYRE4 está em tendência de baixa pela média de 200 dias, a parece ter completado movimento de repique de alta de curto prazo e pode estar retomando o movimento baixista. Abaixo dos 30,02 pode seguir em queda na direção dos suportes 23,84 ou 20,75. Teria sinal de repique altista fechando acima dos 31,36 mirando resistências em 33,81 ou 39,97.</t>
  </si>
  <si>
    <t>DASA3 está em tendência de alta pelas médias de 21 e 200 dias, mas começa a dar sinal de possível realização. Abaixo dos 4,77 poderia realizar na direção dos suportes 2,73 ou 1,93. Caso supere os 5,29 retomaria sinal de alta com projeções nos 6,87 ou 9,43. O IFR sobrecomprado alerta realizações se perder 4,77.</t>
  </si>
  <si>
    <t>Datadog, Inc</t>
  </si>
  <si>
    <t>D1DG34</t>
  </si>
  <si>
    <t>D1DG34 está em tendência de alta pelas médias de 21 e 200 dias, mas começa a dar sinal de possível realização. Abaixo dos 135,83 poderia realizar na direção dos suportes 117,85 ou 108,88. Caso supere os 142,56 retomaria sinal de alta com projeções nos 146,85 ou 164,77.</t>
  </si>
  <si>
    <t>D1EL34 apesar de estar em tendência de alta no longo prazo pela média de 200 dias, no curto prazo está em realização. Abaixo dos 101,11 pode seguir em baixa no curto prazo mirando suportes em 94,45 ou 87,79. Teria sinal de retomada altista fechando acima dos 112 mirando resistências em 122,66 ou 135,97.</t>
  </si>
  <si>
    <t>DESK3 apesar de estar em tendência de alta no longo prazo pela média de 200 dias, no curto prazo está em realização. Abaixo dos 18,94 pode seguir em baixa no curto prazo mirando suportes em 18,69 ou 18,45. Teria sinal de retomada altista fechando acima dos 19,36 mirando resistências em 19,73 ou 20,21.</t>
  </si>
  <si>
    <t>DXCO3 está em tendência de alta pelas médias de 21 e 200 dias, mas começa a dar sinal de possível realização. Abaixo dos 7,32 poderia realizar na direção dos suportes 5,44 ou 4,71. Caso supere os 7,8 retomaria sinal de alta com projeções nos 9,25 ou 11,61. O IFR sobrecomprado alerta realizações se perder 7,32.</t>
  </si>
  <si>
    <t>PNVL3 está em tendência de alta pelas médias de 21 e 200 dias e vai mantendo sinal de força altista. Acima dos 16,17 pode buscar projeções nos 18,85 ou 23,19. Teria sinal de realização na perda dos 14,7 mirando os 11,83 ou 10,48. O padrão de volume favorece a alta. O IFR sobrecomprado alerta realizações se perder 14,7.</t>
  </si>
  <si>
    <t>DIRR3 está em tendência de baixa pela média de 200 dias, a parece ter completado movimento de repique de alta de curto prazo e pode estar retomando o movimento baixista. Abaixo dos 11,4 pode seguir em queda na direção dos suportes 9,56 ou 8,69. Teria sinal de repique altista fechando acima dos 11,71 mirando resistências em 12,37 ou 14,1.</t>
  </si>
  <si>
    <t>ECOR3 está em tendência de alta pelas médias de 21 e 200 dias e vai mantendo sinal de força altista. Acima dos 13,88 pode buscar projeções nos 14,87 ou 19,17. Teria sinal de realização na perda dos 12,78 mirando os 7,91 ou 5,75. O padrão de volume favorece a alta. O IFR sobrecomprado alerta realizações se perder 12,78.</t>
  </si>
  <si>
    <t>LILY34 está em tendência de alta pelas médias de 21 e 200 dias e vai mantendo sinal de força altista. Acima dos 209,26 pode buscar projeções nos 222,02 ou 242,68. Teria sinal de realização na perda dos 196,62 mirando os 188,6 ou 182,21. O padrão de volume favorece a alta.</t>
  </si>
  <si>
    <t>EMBJ3 apesar de estar em tendência de alta no longo prazo pela média de 200 dias, no curto prazo está em realização. Abaixo dos 88,12 pode seguir em baixa no curto prazo mirando suportes em 83,75 ou 79,38. Teria sinal de retomada altista fechando acima dos 91,59 mirando resistências em 102,25 ou 110,98.</t>
  </si>
  <si>
    <t>ENGI11 está em tendência de alta pelas médias de 21 e 200 dias, mas começa a dar sinal de possível realização. Abaixo dos 64,8 poderia realizar na direção dos suportes 50,51 ou 44,78. Caso supere os 69,05 retomaria sinal de alta com projeções nos 80,5 ou 99,04. O IFR sobrecomprado alerta realizações se perder 64,8.</t>
  </si>
  <si>
    <t>ENEV3 está em tendência de alta pelas médias de 21 e 200 dias e vai mantendo sinal de força altista. Acima dos 31,9 pode buscar projeções nos 35,23 ou 40,62. Teria sinal de realização na perda dos 30,79 mirando os 26,51 ou 24,84. O padrão de volume favorece a alta. O IFR sobrecomprado alerta realizações se perder 30,79.</t>
  </si>
  <si>
    <t>EGIE3 está em tendência de alta pelas médias de 21 e 200 dias e vai mantendo sinal de força altista. Acima dos 31,75 pode buscar projeções nos 33,1 ou 35,79. Teria sinal de realização na perda dos 30,82 mirando os 28,74 ou 27,39. O padrão de volume favorece a alta.</t>
  </si>
  <si>
    <t>EQTL3 está em tendência de alta pelas médias de 21 e 200 dias, mas começa a dar sinal de possível realização. Abaixo dos 47,88 poderia realizar na direção dos suportes 38,69 ou 34,8. Caso supere os 49,51 retomaria sinal de alta com projeções nos 51,26 ou 59,02. O IFR sobrecomprado alerta realizações se perder 47,88.</t>
  </si>
  <si>
    <t>EUCA4 está em tendência de alta pelas médias de 21 e 200 dias, mas começa a dar sinal de possível realização. Abaixo dos 24,89 poderia realizar na direção dos suportes 20,51 ou 18,53. Caso supere os 26,9 retomaria sinal de alta com projeções nos 30,84 ou 37,23.</t>
  </si>
  <si>
    <t>EVEN3 está em tendência de baixa pela média de 200 dias, a parece ter completado movimento de repique de alta de curto prazo e pode estar retomando o movimento baixista. Abaixo dos 5,62 pode seguir em queda na direção dos suportes 4 ou 3,28. Teria sinal de repique altista fechando acima dos 6,3 mirando resistências em 7,72 ou 10,02.</t>
  </si>
  <si>
    <t>Exxon Mobil Corp</t>
  </si>
  <si>
    <t>EXXO34</t>
  </si>
  <si>
    <t>EXXO34 está em tendência de alta pelas médias de 21 e 200 dias e vai mantendo sinal de força altista. Acima dos 111,71 pode buscar projeções nos 119,02 ou 130,85. Teria sinal de realização na perda dos 109,8 mirando os 99,88 ou 96,22.</t>
  </si>
  <si>
    <t>EZTC3 está em tendência de alta pelas médias de 21 e 200 dias, mas começa a dar sinal de possível realização. Abaixo dos 17,74 poderia realizar na direção dos suportes 12,92 ou 10,7. Caso supere os 18,57 retomaria sinal de alta com projeções nos 20,09 ou 24,52. O IFR sobrecomprado alerta realizações se perder 17,74.</t>
  </si>
  <si>
    <t>FESA4 está em tendência de baixa pela média de 200 dias, a parece ter completado movimento de repique de alta de curto prazo e pode estar retomando o movimento baixista. Abaixo dos 6,04 pode seguir em queda na direção dos suportes 5,26 ou 4,79. Teria sinal de repique altista fechando acima dos 6,35 mirando resistências em 6,76 ou 7,68.</t>
  </si>
  <si>
    <t>FLRY3 está em tendência de alta pelas médias de 21 e 200 dias e vai mantendo sinal de força altista. Acima dos 27,95 pode buscar projeções nos 32,28 ou 39,29. Teria sinal de realização na perda dos 26,24 mirando os 20,94 ou 18,77. O padrão de volume favorece a alta. O IFR sobrecomprado alerta realizações se perder 26,24.</t>
  </si>
  <si>
    <t>F1TN34 está em tendência de alta pelas médias de 21 e 200 dias, mas começa a dar sinal de possível realização. Abaixo dos 77,16 poderia realizar na direção dos suportes 71,98 ou 68,88. Caso supere os 79,52 retomaria sinal de alta com projeções nos 81,99 ou 88,17.</t>
  </si>
  <si>
    <t>FRAS3 está em tendência de alta pelas médias de 21 e 200 dias e vai mantendo sinal de força altista. Acima dos 28,52 pode buscar projeções nos 32,45 ou 38,81. Teria sinal de realização na perda dos 27,35 mirando os 22,16 ou 20,19. O padrão de volume favorece a alta. O IFR sobrecomprado alerta realizações se perder 27,35.</t>
  </si>
  <si>
    <t>FCXO34 apesar de estar em tendência de alta no longo prazo pela média de 200 dias, no curto prazo está em realização. Abaixo dos 114,72 pode seguir em baixa no curto prazo mirando suportes em 110,67 ou 106,63. Teria sinal de retomada altista fechando acima dos 119,02 mirando resistências em 127,8 ou 135,88.</t>
  </si>
  <si>
    <t>GFSA3 está em tendência de baixa pela média de 200 dias, a parece ter completado movimento de repique de alta de curto prazo e pode estar retomando o movimento baixista. Abaixo dos 0,36 pode seguir em queda na direção dos suportes 0,22 ou 0,12. Teria sinal de repique altista fechando acima dos 0,41 mirando resistências em 0,54 ou 0,73.</t>
  </si>
  <si>
    <t>Gen Digital Inc</t>
  </si>
  <si>
    <t>S1YM34</t>
  </si>
  <si>
    <t>S1YM34 está em tendência de baixa pelas médias de 21 e 200 dias, mas começa a dar sinais de repiques de alta. Acima dos 120,47 teria sinal de repique altista mirando resistências nos 159,03 ou 190,42. Já uma perda dos 120,47 traria de volta o sinal de baixa projetando de 108,23 a 92,53.</t>
  </si>
  <si>
    <t>GGBR4 está em tendência de alta pelas médias de 21 e 200 dias, mas começa a dar sinal de possível realização. Abaixo dos 25,48 poderia realizar na direção dos suportes 24,04 ou 23,08. Caso supere os 25,97 retomaria sinal de alta com projeções nos 27,13 ou 29,03.</t>
  </si>
  <si>
    <t>GOAU4 está em tendência de alta pelas médias de 21 e 200 dias, mas começa a dar sinal de possível realização. Abaixo dos 11,49 poderia realizar na direção dos suportes 10,74 ou 10,27. Caso supere os 11,75 retomaria sinal de alta com projeções nos 12,23 ou 13,15.</t>
  </si>
  <si>
    <t>GGPS3 está em tendência de alta pelas médias de 21 e 200 dias e vai mantendo sinal de força altista. Acima dos 16,69 pode buscar projeções nos 18,25 ou 22,09. Teria sinal de realização na perda dos 15,73 mirando os 12,03 ou 10,1. O padrão de volume favorece a alta.</t>
  </si>
  <si>
    <t>GRND3 está em tendência de alta pelas médias de 21 e 200 dias, mas começa a dar sinal de possível realização. Abaixo dos 4,42 poderia realizar na direção dos suportes 3,62 ou 3,28. Caso supere os 4,54 retomaria sinal de alta com projeções nos 4,7 ou 5,36. O IFR sobrecomprado alerta realizações se perder 4,42.</t>
  </si>
  <si>
    <t>GMAT3 está em tendência de alta pelas médias de 21 e 200 dias, mas começa a dar sinal de possível realização. Abaixo dos 5,25 poderia realizar na direção dos suportes 4,76 ou 4,43. Caso supere os 5,45 retomaria sinal de alta com projeções nos 5,82 ou 6,47.</t>
  </si>
  <si>
    <t>SBFG3 está em tendência de baixa pela média de 200 dias, a parece ter completado movimento de repique de alta de curto prazo e pode estar retomando o movimento baixista. Abaixo dos 10,05 pode seguir em queda na direção dos suportes 7,5 ou 6,27. Teria sinal de repique altista fechando acima dos 11,48 mirando resistências em 13,93 ou 17,91.</t>
  </si>
  <si>
    <t>HBRE3 está em tendência de alta pelas médias de 21 e 200 dias e vai mantendo sinal de força altista. Acima dos 3,21 pode buscar projeções nos 3,43 ou 4,01. Teria sinal de realização na perda dos 3,01 mirando os 2,48 ou 2,18. O padrão de volume favorece a alta.</t>
  </si>
  <si>
    <t>HBOR3 está em tendência de alta pelas médias de 21 e 200 dias, mas começa a dar sinal de possível realização. Abaixo dos 2,44 poderia realizar na direção dos suportes 2,02 ou 1,77. Caso supere os 2,58 retomaria sinal de alta com projeções nos 2,8 ou 3,28.</t>
  </si>
  <si>
    <t>HBSA3 está em tendência de alta pelas médias de 21 e 200 dias, mas começa a dar sinal de possível realização. Abaixo dos 4,02 poderia realizar na direção dos suportes 3,27 ou 2,99. Caso supere os 4,16 retomaria sinal de alta com projeções nos 4,71 ou 5,6. O IFR sobrecomprado alerta realizações se perder 4,02.</t>
  </si>
  <si>
    <t>HYPE3 está em tendência de alta pelas médias de 21 e 200 dias, mas começa a dar sinal de possível realização. Abaixo dos 25,18 poderia realizar na direção dos suportes 22,85 ou 20,64. Caso supere os 25,89 retomaria sinal de alta com projeções nos 30 ou 34,41.</t>
  </si>
  <si>
    <t>IGTI11 está em tendência de alta pelas médias de 21 e 200 dias, mas começa a dar sinal de possível realização. Abaixo dos 31,3 poderia realizar na direção dos suportes 25,3 ou 22,73. Caso supere os 32,31 retomaria sinal de alta com projeções nos 33,6 ou 38,72. O IFR sobrecomprado alerta realizações se perder 31,3.</t>
  </si>
  <si>
    <t>ITLC34 apesar de estar em tendência de alta no longo prazo pela média de 200 dias, no curto prazo está em realização. Abaixo dos 82,01 pode seguir em baixa no curto prazo mirando suportes em 73,02 ou 64,03. Teria sinal de retomada altista fechando acima dos 85,16 mirando resistências em 111,1 ou 129,07. O IFR sobrevendido alerta para recuperações se superar 85,16</t>
  </si>
  <si>
    <t>INTB3 está em tendência de alta pelas médias de 21 e 200 dias, mas começa a dar sinal de possível realização. Abaixo dos 17,25 poderia realizar na direção dos suportes 13,76 ou 11,84. Caso supere os 18,26 retomaria sinal de alta com projeções nos 19,96 ou 23,79.</t>
  </si>
  <si>
    <t>INBR32 está em tendência de baixa pela média de 200 dias, a parece ter completado movimento de repique de alta de curto prazo e pode estar retomando o movimento baixista. Abaixo dos 34,2 pode seguir em queda na direção dos suportes 25,89 ou 21,99. Teria sinal de repique altista fechando acima dos 38,51 mirando resistências em 46,3 ou 58,92.</t>
  </si>
  <si>
    <t>MYPK3 está em tendência de alta pelas médias de 21 e 200 dias e vai mantendo sinal de força altista. Acima dos 10,96 pode buscar projeções nos 12,22 ou 14,26. Teria sinal de realização na perda dos 10,34 mirando os 8,92 ou 8,28. O padrão de volume favorece a alta. O IFR sobrecomprado alerta realizações se perder 10,34.</t>
  </si>
  <si>
    <t>RANI3 apesar de estar em tendência de baixa no longo prazo pela média de 200 dias, no curto prazo está com sinal de recuperação favorecendo repiques de alta. Acima dos 8,47 pode seguir repique altista na direção resistências nos 8,95 ou 9,74. Caso perca os 8 teria sinal de baixa projetando de 7,68 a 7,43. O padrão de volume favorece a alta.</t>
  </si>
  <si>
    <t>IRBR3 está em tendência de alta pelas médias de 21 e 200 dias, mas começa a dar sinal de possível realização. Abaixo dos 68,51 poderia realizar na direção dos suportes 58,49 ou 54,46. Caso supere os 71,5 retomaria sinal de alta com projeções nos 79,54 ou 92,55. O IFR sobrecomprado alerta realizações se perder 68,51.</t>
  </si>
  <si>
    <t>ISAE4 está em tendência de alta pelas médias de 21 e 200 dias e vai mantendo sinal de força altista. Acima dos 29,3 pode buscar projeções nos 30,25 ou 32,66. Teria sinal de realização na perda dos 28,55 mirando os 26,34 ou 25,13.</t>
  </si>
  <si>
    <t>ITSA3 está em tendência de alta pelas médias de 21 e 200 dias, mas começa a dar sinal de possível realização. Abaixo dos 15,56 poderia realizar na direção dos suportes 14,01 ou 13,2. Caso supere os 15,97 retomaria sinal de alta com projeções nos 16,6 ou 18,2.</t>
  </si>
  <si>
    <t>ITSA4 está em tendência de alta pelas médias de 21 e 200 dias, mas começa a dar sinal de possível realização. Abaixo dos 15,46 poderia realizar na direção dos suportes 13,79 ou 12,91. Caso supere os 15,87 retomaria sinal de alta com projeções nos 16,63 ou 18,38.</t>
  </si>
  <si>
    <t>ITUB3 está em tendência de alta pelas médias de 21 e 200 dias, mas começa a dar sinal de possível realização. Abaixo dos 52,08 poderia realizar na direção dos suportes 45,58 ou 42,53. Caso supere os 53,41 retomaria sinal de alta com projeções nos 55,43 ou 61,51.</t>
  </si>
  <si>
    <t>ITUB4 está em tendência de alta pelas médias de 21 e 200 dias, mas começa a dar sinal de possível realização. Abaixo dos 48,14 poderia realizar na direção dos suportes 41,49 ou 38,59. Caso supere os 50,85 retomaria sinal de alta com projeções nos 56,63 ou 65,99.</t>
  </si>
  <si>
    <t>JALL3 está em tendência de alta pelas médias de 21 e 200 dias, mas começa a dar sinal de possível realização. Abaixo dos 2,97 poderia realizar na direção dos suportes 2,22 ou 1,92. Caso supere os 3,18 retomaria sinal de alta com projeções nos 3,77 ou 4,73. O IFR sobrecomprado alerta realizações se perder 2,97.</t>
  </si>
  <si>
    <t>JBSS32 apesar de estar em tendência de baixa no longo prazo pela média de 200 dias, no curto prazo está com sinal de recuperação favorecendo repiques de alta. Acima dos 65,75 pode seguir repique altista na direção resistências nos 72,12 ou 82,43. Caso perca os 64,55 teria sinal de baixa projetando de 55,44 a 52,25.</t>
  </si>
  <si>
    <t>JHSF3 está em tendência de alta pelas médias de 21 e 200 dias, mas começa a dar sinal de possível realização. Abaixo dos 13,08 poderia realizar na direção dos suportes 11,03 ou 9,88. Caso supere os 13,62 retomaria sinal de alta com projeções nos 14,73 ou 17,01.</t>
  </si>
  <si>
    <t>JPMC34 está em tendência de alta no longo prazo, teve uma correção no curto prazo, mas pode estar retomando sinal de altas. Acima dos 169,11 pode buscar 182,37 ou 194,58. Abaixo dos 162,6 retomaria sinal de realização mirando suportes em 156,49 ou 150,38.</t>
  </si>
  <si>
    <t>JSLG3 está em tendência de alta pelas médias de 21 e 200 dias, mas começa a dar sinal de possível realização. Abaixo dos 10,73 poderia realizar na direção dos suportes 5,92 ou 3,78. Caso supere os 11,4 retomaria sinal de alta com projeções nos 12,84 ou 17,11. O IFR sobrecomprado alerta realizações se perder 10,73.</t>
  </si>
  <si>
    <t>KEPL3 está em tendência de baixa pela média de 200 dias, a parece ter completado movimento de repique de alta de curto prazo e pode estar retomando o movimento baixista. Abaixo dos 7,12 pode seguir em queda na direção dos suportes 6,29 ou 5,81. Teria sinal de repique altista fechando acima dos 7,43 mirando resistências em 7,84 ou 8,79.</t>
  </si>
  <si>
    <t>KLBN3 está em tendência de baixa pelas médias de 21 e 200 dias, mas começa a dar sinais de repiques de alta. Acima dos 3,72 teria sinal de repique altista mirando resistências nos 4,1 ou 4,37. Já uma perda dos 3,65 traria de volta o sinal de baixa projetando de 3,51 a 3,37.</t>
  </si>
  <si>
    <t>KLBN4 está em clara tendência de baixa pelas médias de 21 e 200 dias e segue em movimento de baixa. Abaixo dos 3,53 pode buscar suportes 3,4 ou 3,28. Teria sinal de repique altista fechando acima dos 3,65 mirando resistências em 3,92 ou 4,16.</t>
  </si>
  <si>
    <t>KLBN11 está em tendência de baixa pelas médias de 21 e 200 dias, mas começa a dar sinais de repiques de alta. Acima dos 18,31 teria sinal de repique altista mirando resistências nos 19,81 ou 21,02. Já uma perda dos 17,84 traria de volta o sinal de baixa projetando de 17,23 a 16,62.</t>
  </si>
  <si>
    <t>L1RC34 está em clara tendência de baixa pelas médias de 21 e 200 dias e segue em movimento de baixa. Abaixo dos 31,17 pode buscar suportes 27,85 ou 24,53. Teria sinal de repique altista fechando acima dos 34,55 mirando resistências em 41,91 ou 48,54. O IFR sobrevendido alerta para recuperações se superar 34,55</t>
  </si>
  <si>
    <t>LAVV3 está em tendência de alta pelas médias de 21 e 200 dias, mas começa a dar sinal de possível realização. Abaixo dos 14,31 poderia realizar na direção dos suportes 9,95 ou 8,01. Caso supere os 16,2 retomaria sinal de alta com projeções nos 20,06 ou 26,31. O IFR sobrecomprado alerta realizações se perder 14,31.</t>
  </si>
  <si>
    <t>LIGT3 apesar de estar em tendência de baixa no longo prazo pela média de 200 dias, no curto prazo está com sinal de recuperação favorecendo repiques de alta. Acima dos 4,15 pode seguir repique altista na direção resistências nos 4,67 ou 5,52. Caso perca os 3,67 teria sinal de baixa projetando de 3,3 a 3,03. O padrão de volume favorece a alta.</t>
  </si>
  <si>
    <t>RENT3 está em tendência de alta pelas médias de 21 e 200 dias, mas começa a dar sinal de possível realização. Abaixo dos 48,79 poderia realizar na direção dos suportes 34,9 ou 28,72. Caso supere os 51,14 retomaria sinal de alta com projeções nos 54,87 ou 67,21.</t>
  </si>
  <si>
    <t>RENT4 está em tendência de baixa pela média de 200 dias, a parece ter completado movimento de repique de alta de curto prazo e pode estar retomando o movimento baixista. Abaixo dos 47,64 pode seguir em queda na direção dos suportes 34,14 ou 28,06. Teria sinal de repique altista fechando acima dos 49,88 mirando resistências em 53,79 ou 65,93.</t>
  </si>
  <si>
    <t>LOGG3 está em tendência de alta pelas médias de 21 e 200 dias, mas começa a dar sinal de possível realização. Abaixo dos 28,72 poderia realizar na direção dos suportes 23,4 ou 20,88. Caso supere os 29,89 retomaria sinal de alta com projeções nos 31,53 ou 36,55.</t>
  </si>
  <si>
    <t>LREN3 está em tendência de alta pelas médias de 21 e 200 dias, mas começa a dar sinal de possível realização. Abaixo dos 13,24 poderia realizar na direção dos suportes 10,77 ou 9,41. Caso supere os 13,98 retomaria sinal de alta com projeções nos 15,16 ou 17,87.</t>
  </si>
  <si>
    <t>LWSA3 está em tendência de alta pelas médias de 21 e 200 dias, mas começa a dar sinal de possível realização. Abaixo dos 5,18 poderia realizar na direção dos suportes 3,83 ou 3,21. Caso supere os 5,41 retomaria sinal de alta com projeções nos 5,83 ou 7,06.</t>
  </si>
  <si>
    <t>MDIA3 apesar de estar em tendência de baixa no longo prazo pela média de 200 dias, no curto prazo está com sinal de recuperação favorecendo repiques de alta. Acima dos 20,79 pode seguir repique altista na direção resistências nos 23,73 ou 28,5. Caso perca os 19,05 teria sinal de baixa projetando de 16,02 a 14,54. O padrão de volume favorece a alta. O IFR sobrecomprado alerta realizações se perder 19,05.</t>
  </si>
  <si>
    <t>MGLU3 está em tendência de alta pelas médias de 21 e 200 dias, mas começa a dar sinal de possível realização. Abaixo dos 10,28 poderia realizar na direção dos suportes 5,53 ou 3,31. Caso supere os 11,17 retomaria sinal de alta com projeções nos 12,7 ou 17,13. O IFR sobrecomprado alerta realizações se perder 10,28.</t>
  </si>
  <si>
    <t>POMO3 apesar de estar em tendência de baixa no longo prazo pela média de 200 dias, no curto prazo está com sinal de recuperação favorecendo repiques de alta. Acima dos 4,5 pode seguir repique altista na direção resistências nos 4,65 ou 5,15. Caso perca os 4,31 teria sinal de baixa projetando de 3,83 a 3,57.</t>
  </si>
  <si>
    <t>POMO4 apesar de estar em tendência de baixa no longo prazo pela média de 200 dias, no curto prazo está com sinal de recuperação favorecendo repiques de alta. Acima dos 4,99 pode seguir repique altista na direção resistências nos 5,58 ou 6,54. Caso perca os 4,6 teria sinal de baixa projetando de 4,03 a 3,73.</t>
  </si>
  <si>
    <t>MBRF3 está em tendência de alta pelas médias de 21 e 200 dias, mas começa a dar sinal de possível realização. Abaixo dos 18,41 poderia realizar na direção dos suportes 16,25 ou 15,3. Caso supere os 19,3 retomaria sinal de alta com projeções nos 21,18 ou 24,23.</t>
  </si>
  <si>
    <t>M2RV34 apesar de estar em tendência de alta no longo prazo pela média de 200 dias, no curto prazo está em realização. Abaixo dos 115,93 pode seguir em baixa no curto prazo mirando suportes em 105,6 ou 95,27. Teria sinal de retomada altista fechando acima dos 134,5 mirando resistências em 149,35 ou 170.</t>
  </si>
  <si>
    <t>MATD3 está em tendência de alta pelas médias de 21 e 200 dias, mas começa a dar sinal de possível realização. Abaixo dos 6,24 poderia realizar na direção dos suportes 4,87 ou 4,25. Caso supere os 6,85 retomaria sinal de alta com projeções nos 8,07 ou 10,05.</t>
  </si>
  <si>
    <t>MCDC34 está em tendência de baixa pelas médias de 21 e 200 dias, mas começa a dar sinais de repiques de alta. Acima dos 59,99 teria sinal de repique altista mirando resistências nos 65,86 ou 71,27. Já uma perda dos 59,2 traria de volta o sinal de baixa projetando de 57,1 a 54,39.</t>
  </si>
  <si>
    <t>CASH3 apesar de estar em tendência de alta no longo prazo pela média de 200 dias, no curto prazo está em realização. Abaixo dos 4,86 pode seguir em baixa no curto prazo mirando suportes em 4,51 ou 4,17. Teria sinal de retomada altista fechando acima dos 5,06 mirando resistências em 5,97 ou 6,65.</t>
  </si>
  <si>
    <t>MELK3 está em tendência de alta pelas médias de 21 e 200 dias, mas começa a dar sinal de possível realização. Abaixo dos 3,38 poderia realizar na direção dos suportes 2,89 ou 2,65. Caso supere os 3,48 retomaria sinal de alta com projeções nos 3,66 ou 4,13.</t>
  </si>
  <si>
    <t>MELI34 está em tendência de baixa pela média de 200 dias, a parece ter completado movimento de repique de alta de curto prazo e pode estar retomando o movimento baixista. Abaixo dos 76,2 pode seguir em queda na direção dos suportes 72,56 ou 70,27. Teria sinal de repique altista fechando acima dos 79,94 mirando resistências em 84,5 ou 91,88.</t>
  </si>
  <si>
    <t>BMEB4 está em tendência de alta pelas médias de 21 e 200 dias, mas começa a dar sinal de possível realização. Abaixo dos 75,85 poderia realizar na direção dos suportes 56,5 ou 49,28. Caso supere os 79,86 retomaria sinal de alta com projeções nos 94,29 ou 117,65. O IFR sobrecomprado alerta realizações se perder 75,85.</t>
  </si>
  <si>
    <t>M1TA34 está em tendência de alta pelas médias de 21 e 200 dias, mas começa a dar sinal de possível realização. Abaixo dos 132,13 poderia realizar na direção dos suportes 122,8 ou 116,05. Caso supere os 137,17 retomaria sinal de alta com projeções nos 144,64 ou 158,13.</t>
  </si>
  <si>
    <t>LEVE3 está em tendência de alta pelas médias de 21 e 200 dias, mas começa a dar sinal de possível realização. Abaixo dos 35,83 poderia realizar na direção dos suportes 32,29 ou 30,32. Caso supere os 36,7 retomaria sinal de alta com projeções nos 38,64 ou 42,56.</t>
  </si>
  <si>
    <t>MUTC34 apesar de estar em tendência de alta no longo prazo pela média de 200 dias, no curto prazo está em realização. Abaixo dos 770,11 pode seguir em baixa no curto prazo mirando suportes em 708,56 ou 647,02. Teria sinal de retomada altista fechando acima dos 798,19 mirando resistências em 969,27 ou 1092,35. O IFR sobrevendido alerta para recuperações se superar 798,19</t>
  </si>
  <si>
    <t>MSFT34 está em tendência de alta pelas médias de 21 e 200 dias, mas começa a dar sinal de possível realização. Abaixo dos 111,69 poderia realizar na direção dos suportes 104,52 ou 101,26. Caso supere os 115,06 retomaria sinal de alta com projeções nos 121,57 ou 132,11.</t>
  </si>
  <si>
    <t>BEEF3 está em tendência de baixa pela média de 200 dias, a parece ter completado movimento de repique de alta de curto prazo e pode estar retomando o movimento baixista. Abaixo dos 4,15 pode seguir em queda na direção dos suportes 3,78 ou 3,48. Teria sinal de repique altista fechando acima dos 4,38 mirando resistências em 4,74 ou 5,33.</t>
  </si>
  <si>
    <t>MTRE3 está em tendência de alta pelas médias de 21 e 200 dias e vai mantendo sinal de força altista. Acima dos 4,12 pode buscar projeções nos 4,65 ou 5,51. Teria sinal de realização na perda dos 3,83 mirando os 3,26 ou 2,99. O padrão de volume favorece a alta. O IFR sobrecomprado alerta realizações se perder 3,83.</t>
  </si>
  <si>
    <t>M1RN34 está em tendência de alta pelas médias de 21 e 200 dias e vai mantendo sinal de força altista. Acima dos 57,05 pode buscar projeções nos 69,57 ou 89,84. Teria sinal de realização na perda dos 53,44 mirando os 36,78 ou 30,51. O padrão de volume favorece a alta.</t>
  </si>
  <si>
    <t>MOTV3 está em tendência de alta pelas médias de 21 e 200 dias, mas começa a dar sinal de possível realização. Abaixo dos 19,38 poderia realizar na direção dos suportes 15,87 ou 14,33. Caso supere os 19,96 retomaria sinal de alta com projeções nos 20,83 ou 23,89. O IFR sobrecomprado alerta realizações se perder 19,38.</t>
  </si>
  <si>
    <t>MDNE3 está em tendência de alta pelas médias de 21 e 200 dias, mas começa a dar sinal de possível realização. Abaixo dos 29,89 poderia realizar na direção dos suportes 23,4 ou 20,42. Caso supere os 33,02 retomaria sinal de alta com projeções nos 38,96 ou 48,58.</t>
  </si>
  <si>
    <t>MOVI3 está em tendência de alta pelas médias de 21 e 200 dias, mas começa a dar sinal de possível realização. Abaixo dos 15,76 poderia realizar na direção dos suportes 7,75 ou 4,14. Caso supere os 17,38 retomaria sinal de alta com projeções nos 19,41 ou 26,61. O IFR sobrecomprado alerta realizações se perder 15,76.</t>
  </si>
  <si>
    <t>MRVE3 está em tendência de alta pelas médias de 21 e 200 dias e vai mantendo sinal de força altista. Acima dos 7,62 pode buscar projeções nos 8,2 ou 10,13. Teria sinal de realização na perda dos 7,08 mirando os 5,07 ou 4,1. O padrão de volume favorece a alta. O IFR sobrecomprado alerta realizações se perder 7,08.</t>
  </si>
  <si>
    <t>MLAS3 está em tendência de alta pelas médias de 21 e 200 dias, mas começa a dar sinal de possível realização. Abaixo dos 2,24 poderia realizar na direção dos suportes 1,8 ou 1,59. Caso supere os 2,46 retomaria sinal de alta com projeções nos 2,86 ou 3,52. O IFR sobrecomprado alerta realizações se perder 2,24.</t>
  </si>
  <si>
    <t>MULT3 está em tendência de alta pelas médias de 21 e 200 dias, mas começa a dar sinal de possível realização. Abaixo dos 37,04 poderia realizar na direção dos suportes 28,89 ou 25,64. Caso supere os 39,38 retomaria sinal de alta com projeções nos 45,86 ou 56,35. O IFR sobrecomprado alerta realizações se perder 37,04.</t>
  </si>
  <si>
    <t>NATU3 está em tendência de baixa pelas médias de 21 e 200 dias, mas começa a dar sinais de repiques de alta. Acima dos 7,09 teria sinal de repique altista mirando resistências nos 8,26 ou 9,39. Já uma perda dos 6,42 traria de volta o sinal de baixa projetando de 5,85 a 5,28.</t>
  </si>
  <si>
    <t>NFLX34 está em clara tendência de baixa pelas médias de 21 e 200 dias e segue em movimento de baixa. Abaixo dos 7 pode buscar suportes 6,63 ou 6,17. Teria sinal de repique altista fechando acima dos 7,22 mirando resistências em 8,1 ou 9.</t>
  </si>
  <si>
    <t>NIKE34 está em tendência de baixa pelas médias de 21 e 200 dias, mas começa a dar sinais de repiques de alta. Acima dos 89 teria sinal de repique altista mirando resistências nos 96,2 ou 105,16. Já uma perda dos 87,19 traria de volta o sinal de baixa projetando de 81,7 a 77,21.</t>
  </si>
  <si>
    <t>ROXO34 está em tendência de baixa pela média de 200 dias, a parece ter completado movimento de repique de alta de curto prazo e pode estar retomando o movimento baixista. Abaixo dos 12,45 pode seguir em queda na direção dos suportes 10,45 ou 9,54. Teria sinal de repique altista fechando acima dos 13,37 mirando resistências em 15,17 ou 18,09.</t>
  </si>
  <si>
    <t>NVDC34 apesar de estar em tendência de alta no longo prazo pela média de 200 dias, no curto prazo está em realização. Abaixo dos 22,85 pode seguir em baixa no curto prazo mirando suportes em 21,91 ou 20,97. Teria sinal de retomada altista fechando acima dos 23,78 mirando resistências em 25,88 ou 27,75.</t>
  </si>
  <si>
    <t>OPCT3 está em tendência de alta pelas médias de 21 e 200 dias e vai mantendo sinal de força altista. Acima dos 11,27 pode buscar projeções nos 13,23 ou 16,41. Teria sinal de realização na perda dos 10,24 mirando os 8,09 ou 7,1. O padrão de volume favorece a alta.</t>
  </si>
  <si>
    <t>O1KT34 está em tendência de alta pelas médias de 21 e 200 dias, mas começa a dar sinal de possível realização. Abaixo dos 53,64 poderia realizar na direção dos suportes 46,21 ou 42,52. Caso supere os 58,14 retomaria sinal de alta com projeções nos 65,51 ou 77,44.</t>
  </si>
  <si>
    <t>ONCO3 está em clara tendência de baixa pelas médias de 21 e 200 dias e segue em movimento de baixa. Abaixo dos 0,99 pode buscar suportes 0,86 ou 0,74. Teria sinal de repique altista fechando acima dos 1,05 mirando resistências em 1,39 ou 1,63.</t>
  </si>
  <si>
    <t>ORCL34 está em clara tendência de baixa pelas médias de 21 e 200 dias e segue em movimento de baixa. Abaixo dos 108,6 pode buscar suportes 101,75 ou 94,9. Teria sinal de repique altista fechando acima dos 118,66 mirando resistências em 130,76 ou 144,45.</t>
  </si>
  <si>
    <t>OBTC3 está em clara tendência de baixa pelas médias de 21 e 200 dias e segue em movimento de baixa. Abaixo dos 6,81 pode buscar suportes 6,1 ou 5,37. Teria sinal de repique altista fechando acima dos 7,22 mirando resistências em 8,45 ou 9,9.</t>
  </si>
  <si>
    <t>ORVR3 está em tendência de alta pelas médias de 21 e 200 dias, mas começa a dar sinal de possível realização. Abaixo dos 20,43 poderia realizar na direção dos suportes 16,08 ou 14,2. Caso supere os 21,01 retomaria sinal de alta com projeções nos 22,15 ou 25,9.</t>
  </si>
  <si>
    <t>PCAR3 apesar de estar em tendência de alta no longo prazo pela média de 200 dias, no curto prazo está em realização. Abaixo dos 3,1 pode seguir em baixa no curto prazo mirando suportes em 2,8 ou 2,47. Teria sinal de retomada altista fechando acima dos 3,35 mirando resistências em 3,85 ou 4,49.</t>
  </si>
  <si>
    <t>Pagseguro Digital Ltd.</t>
  </si>
  <si>
    <t>PAGS34</t>
  </si>
  <si>
    <t>PAGS34 está em tendência de alta pelas médias de 21 e 200 dias, mas começa a dar sinal de possível realização. Abaixo dos 10,69 poderia realizar na direção dos suportes 9,04 ou 8,36. Caso supere os 11,21 retomaria sinal de alta com projeções nos 12,55 ou 14,72. O IFR sobrecomprado alerta realizações se perder 10,69.</t>
  </si>
  <si>
    <t>PGMN3 está em tendência de alta pelas médias de 21 e 200 dias e vai mantendo sinal de força altista. Acima dos 5,22 pode buscar projeções nos 5,6 ou 7,03. Teria sinal de realização na perda dos 4,85 mirando os 3,27 ou 2,55. O padrão de volume favorece a alta. O IFR sobrecomprado alerta realizações se perder 4,85.</t>
  </si>
  <si>
    <t>Palantir Technologies Inc</t>
  </si>
  <si>
    <t>P2LT34 está em tendência de alta pelas médias de 21 e 200 dias, mas começa a dar sinal de possível realização. Abaixo dos 334,63 poderia realizar na direção dos suportes 290,46 ou 271,43. Caso supere os 352,02 retomaria sinal de alta com projeções nos 390,06 ou 451,62.</t>
  </si>
  <si>
    <t>P2AN34 apesar de estar em tendência de alta no longo prazo pela média de 200 dias, no curto prazo está em realização. Abaixo dos 30,56 pode seguir em baixa no curto prazo mirando suportes em 28,95 ou 27,35. Teria sinal de retomada altista fechando acima dos 32,5 mirando resistências em 35,74 ou 38,94.</t>
  </si>
  <si>
    <t>PMAM3 está em clara tendência de baixa pelas médias de 21 e 200 dias e segue em movimento de baixa. Abaixo dos 0,37 pode buscar suportes 0,32 ou 0,22. Teria sinal de repique altista fechando acima dos 0,4 mirando resistências em 0,63 ou 0,82.</t>
  </si>
  <si>
    <t>PETR3 está em tendência de alta pelas médias de 21 e 200 dias e vai mantendo sinal de força altista. Acima dos 65,43 pode buscar projeções nos 73,71 ou 87,12. Teria sinal de realização na perda dos 63,9 mirando os 52,02 ou 47,87. O padrão de volume favorece a alta. O IFR sobrecomprado alerta realizações se perder 63,9.</t>
  </si>
  <si>
    <t>PETR4 está em tendência de alta pelas médias de 21 e 200 dias e vai mantendo sinal de força altista. Acima dos 58,11 pode buscar projeções nos 64,79 ou 75,6. Teria sinal de realização na perda dos 56,74 mirando os 47,3 ou 43,95. O padrão de volume favorece a alta. O IFR sobrecomprado alerta realizações se perder 56,74.</t>
  </si>
  <si>
    <t>RECV3 está em tendência de alta pelas médias de 21 e 200 dias, mas começa a dar sinal de possível realização. Abaixo dos 12,19 poderia realizar na direção dos suportes 10,47 ou 9,82. Caso supere os 12,55 retomaria sinal de alta com projeções nos 13,83 ou 15,91. O IFR sobrecomprado alerta realizações se perder 12,19.</t>
  </si>
  <si>
    <t>PRIO3 está em tendência de alta pelas médias de 21 e 200 dias e vai mantendo sinal de força altista. Acima dos 68,96 pode buscar projeções nos 75,06 ou 84,94. Teria sinal de realização na perda dos 67,11 mirando os 59,08 ou 56,02. O padrão de volume favorece a alta. O IFR sobrecomprado alerta realizações se perder 67,11.</t>
  </si>
  <si>
    <t>AUAU3 está em tendência de alta pelas médias de 21 e 200 dias e vai mantendo sinal de força altista. Acima dos 5,15 pode buscar projeções nos 5,88 ou 7,07. Teria sinal de realização na perda dos 4,73 mirando os 3,96 ou 3,59. O IFR sobrecomprado alerta realizações se perder 4,73.</t>
  </si>
  <si>
    <t>PINE4 está em tendência de alta pelas médias de 21 e 200 dias, mas começa a dar sinal de possível realização. Abaixo dos 14,62 poderia realizar na direção dos suportes 11,41 ou 10,07. Caso supere os 15,73 retomaria sinal de alta com projeções nos 18,39 ou 22,71. O IFR sobrecomprado alerta realizações se perder 14,62.</t>
  </si>
  <si>
    <t>PLPL3 está em tendência de baixa pela média de 200 dias, a parece ter completado movimento de repique de alta de curto prazo e pode estar retomando o movimento baixista. Abaixo dos 8,03 pode seguir em queda na direção dos suportes 6,31 ou 5,41. Teria sinal de repique altista fechando acima dos 8,35 mirando resistências em 9,2 ou 10,98.</t>
  </si>
  <si>
    <t>PSSA3 está em tendência de alta pelas médias de 21 e 200 dias e vai mantendo sinal de força altista. Acima dos 53,97 pode buscar projeções nos 58,53 ou 65,92. Teria sinal de realização na perda dos 51,95 mirando os 46,58 ou 44,29. O padrão de volume favorece a alta. O IFR sobrecomprado alerta realizações se perder 51,95.</t>
  </si>
  <si>
    <t>PTBL3 está em tendência de alta pelas médias de 21 e 200 dias, mas começa a dar sinal de possível realização. Abaixo dos 2,6 poderia realizar na direção dos suportes 1,55 ou 0,99. Caso supere os 2,84 retomaria sinal de alta com projeções nos 3,34 ou 4,44.</t>
  </si>
  <si>
    <t>POSI3 está em tendência de alta pelas médias de 21 e 200 dias, mas começa a dar sinal de possível realização. Abaixo dos 4,47 poderia realizar na direção dos suportes 3,34 ou 2,79. Caso supere os 4,74 retomaria sinal de alta com projeções nos 5,09 ou 6,17. O IFR sobrecomprado alerta realizações se perder 4,47.</t>
  </si>
  <si>
    <t>PRNR3 está em tendência de alta pelas médias de 21 e 200 dias, mas começa a dar sinal de possível realização. Abaixo dos 20,41 poderia realizar na direção dos suportes 17,47 ou 15,77. Caso supere os 21,59 retomaria sinal de alta com projeções nos 22,96 ou 26,35.</t>
  </si>
  <si>
    <t>PFRM3 está em tendência de alta pelas médias de 21 e 200 dias e vai mantendo sinal de força altista. Acima dos 9,27 pode buscar projeções nos 10,67 ou 12,94. Teria sinal de realização na perda dos 8,91 mirando os 7 ou 6,29. O padrão de volume favorece a alta. O IFR sobrecomprado alerta realizações se perder 8,91.</t>
  </si>
  <si>
    <t>QCOM34 apesar de estar em tendência de alta no longo prazo pela média de 200 dias, no curto prazo está em realização. Abaixo dos 71,48 pode seguir em baixa no curto prazo mirando suportes em 66,06 ou 60,65. Teria sinal de retomada altista fechando acima dos 73,63 mirando resistências em 89 ou 99,82.</t>
  </si>
  <si>
    <t>QUAL3 está em tendência de alta pelas médias de 21 e 200 dias, mas começa a dar sinal de possível realização. Abaixo dos 2,11 poderia realizar na direção dos suportes 1,52 ou 1,23. Caso supere os 2,26 retomaria sinal de alta com projeções nos 2,43 ou 2,99.</t>
  </si>
  <si>
    <t>LJQQ3 está em tendência de alta pelas médias de 21 e 200 dias, mas começa a dar sinal de possível realização. Abaixo dos 2,39 poderia realizar na direção dos suportes 1,22 ou 0,69. Caso supere os 2,57 retomaria sinal de alta com projeções nos 2,93 ou 3,98.</t>
  </si>
  <si>
    <t>RADL3 apesar de estar em tendência de baixa no longo prazo pela média de 200 dias, no curto prazo está com sinal de recuperação favorecendo repiques de alta. Acima dos 20,96 pode seguir repique altista na direção resistências nos 23,12 ou 26,61. Caso perca os 20,05 teria sinal de baixa projetando de 17,47 a 15,72.</t>
  </si>
  <si>
    <t>RAIZ4 apesar de estar em tendência de baixa no longo prazo pela média de 200 dias, no curto prazo está com sinal de recuperação favorecendo repiques de alta. Acima dos 0,39 pode seguir repique altista na direção resistências nos 0,47 ou 0,6. Caso perca os 0,34 teria sinal de baixa projetando de 0,26 a 0,21. O padrão de volume favorece a alta.</t>
  </si>
  <si>
    <t>RAPT4 está em tendência de alta pelas médias de 21 e 200 dias, mas começa a dar sinal de possível realização. Abaixo dos 7,12 poderia realizar na direção dos suportes 4,64 ou 3,63. Caso supere os 7,42 retomaria sinal de alta com projeções nos 7,9 ou 9,91. O IFR sobrecomprado alerta realizações se perder 7,12.</t>
  </si>
  <si>
    <t>RDOR3 está em tendência de alta pelas médias de 21 e 200 dias, mas começa a dar sinal de possível realização. Abaixo dos 43 poderia realizar na direção dos suportes 36,4 ou 33,25. Caso supere os 44,29 retomaria sinal de alta com projeções nos 46,59 ou 52,88.</t>
  </si>
  <si>
    <t>RIAA3 está em tendência de alta pelas médias de 21 e 200 dias e vai mantendo sinal de força altista. Acima dos 10,92 pode buscar projeções nos 13,56 ou 17,84. Teria sinal de realização na perda dos 9,7 mirando os 6,64 ou 5,31. O padrão de volume favorece a alta. O IFR sobrecomprado alerta realizações se perder 9,7.</t>
  </si>
  <si>
    <t>ROMI3 está em tendência de alta pelas médias de 21 e 200 dias, mas começa a dar sinal de possível realização. Abaixo dos 7,12 poderia realizar na direção dos suportes 5,6 ou 4,89. Caso supere os 7,88 retomaria sinal de alta com projeções nos 9,28 ou 11,56. O IFR sobrecomprado alerta realizações se perder 7,12.</t>
  </si>
  <si>
    <t>RAIL3 está em tendência de alta pelas médias de 21 e 200 dias e vai mantendo sinal de força altista. Acima dos 19,37 pode buscar projeções nos 22,32 ou 27,1. Teria sinal de realização na perda dos 18,44 mirando os 14,59 ou 13,11. O padrão de volume favorece a alta. O IFR sobrecomprado alerta realizações se perder 18,44.</t>
  </si>
  <si>
    <t>SBSP3 está em tendência de alta pelas médias de 21 e 200 dias, mas começa a dar sinal de possível realização. Abaixo dos 31,67 poderia realizar na direção dos suportes 26,44 ou 24,05. Caso supere os 32,71 retomaria sinal de alta com projeções nos 34,17 ou 38,94. O IFR sobrecomprado alerta realizações se perder 31,67.</t>
  </si>
  <si>
    <t>SAPR3 está em tendência de alta pelas médias de 21 e 200 dias, mas começa a dar sinal de possível realização. Abaixo dos 8,93 poderia realizar na direção dos suportes 6,99 ou 5,87. Caso supere os 9,29 retomaria sinal de alta com projeções nos 10,6 ou 12,83.</t>
  </si>
  <si>
    <t>SAPR4 está em tendência de alta pelas médias de 21 e 200 dias, mas começa a dar sinal de possível realização. Abaixo dos 7,65 poderia realizar na direção dos suportes 6,38 ou 5,62. Caso supere os 7,95 retomaria sinal de alta com projeções nos 8,83 ou 10,34.</t>
  </si>
  <si>
    <t>SAPR11 está em tendência de alta pelas médias de 21 e 200 dias, mas começa a dar sinal de possível realização. Abaixo dos 39,53 poderia realizar na direção dos suportes 32,39 ou 28,2. Caso supere os 41,28 retomaria sinal de alta com projeções nos 45,94 ou 54,31.</t>
  </si>
  <si>
    <t>SANB3 está em clara tendência de baixa pelas médias de 21 e 200 dias e segue em movimento de baixa. Abaixo dos 13,71 pode buscar suportes 13,2 ou 12,69. Teria sinal de repique altista fechando acima dos 14,43 mirando resistências em 15,35 ou 16,36.</t>
  </si>
  <si>
    <t>SANB4 está em clara tendência de baixa pelas médias de 21 e 200 dias e segue em movimento de baixa. Abaixo dos 13,61 pode buscar suportes 13,1 ou 12,59. Teria sinal de repique altista fechando acima dos 14,46 mirando resistências em 15,26 ou 16,27.</t>
  </si>
  <si>
    <t>SANB11 está em clara tendência de baixa pelas médias de 21 e 200 dias e segue em movimento de baixa. Abaixo dos 27,34 pode buscar suportes 26,33 ou 25,32. Teria sinal de repique altista fechando acima dos 28,79 mirando resistências em 30,6 ou 32,61.</t>
  </si>
  <si>
    <t>SMTO3 está em tendência de alta pelas médias de 21 e 200 dias, mas começa a dar sinal de possível realização. Abaixo dos 20,46 poderia realizar na direção dos suportes 17,11 ou 15,62. Caso supere os 21,91 retomaria sinal de alta com projeções nos 24,87 ou 29,67.</t>
  </si>
  <si>
    <t>SHUL4 está em tendência de alta pelas médias de 21 e 200 dias, mas começa a dar sinal de possível realização. Abaixo dos 4,99 poderia realizar na direção dos suportes 4,2 ou 3,84. Caso supere os 5,35 retomaria sinal de alta com projeções nos 6,06 ou 7,21.</t>
  </si>
  <si>
    <t>S1TX34 apesar de estar em tendência de alta no longo prazo pela média de 200 dias, no curto prazo está em realização. Abaixo dos 62,85 pode seguir em baixa no curto prazo mirando suportes em 54,58 ou 46,32. Teria sinal de retomada altista fechando acima dos 69,05 mirando resistências em 89,59 ou 106,11. O IFR sobrevendido alerta para recuperações se superar 69,05</t>
  </si>
  <si>
    <t>SEER3 está em tendência de alta pelas médias de 21 e 200 dias, mas começa a dar sinal de possível realização. Abaixo dos 16,32 poderia realizar na direção dos suportes 12,73 ou 11,1. Caso supere os 17,99 retomaria sinal de alta com projeções nos 21,24 ou 26,5.</t>
  </si>
  <si>
    <t>CSNA3 está em tendência de baixa pela média de 200 dias, a parece ter completado movimento de repique de alta de curto prazo e pode estar retomando o movimento baixista. Abaixo dos 5,97 pode seguir em queda na direção dos suportes 5,25 ou 4,76. Teria sinal de repique altista fechando acima dos 6,41 mirando resistências em 6,83 ou 7,8.</t>
  </si>
  <si>
    <t>SIMH3 está em tendência de alta pelas médias de 21 e 200 dias, mas começa a dar sinal de possível realização. Abaixo dos 14,73 poderia realizar na direção dos suportes 7,31 ou 4,23. Caso supere os 15,85 retomaria sinal de alta com projeções nos 17,27 ou 23,42. O IFR sobrecomprado alerta realizações se perder 14,73.</t>
  </si>
  <si>
    <t>SLCE3 está em tendência de alta pelas médias de 21 e 200 dias, mas começa a dar sinal de possível realização. Abaixo dos 17,31 poderia realizar na direção dos suportes 16,52 ou 16,02. Caso supere os 18,12 retomaria sinal de alta com projeções nos 19,1 ou 20,7.</t>
  </si>
  <si>
    <t>SMFT3 está em tendência de alta pelas médias de 21 e 200 dias, mas começa a dar sinal de possível realização. Abaixo dos 23,69 poderia realizar na direção dos suportes 16,55 ou 13,8. Caso supere os 25,43 retomaria sinal de alta com projeções nos 30,91 ou 39,79. O IFR sobrecomprado alerta realizações se perder 23,69.</t>
  </si>
  <si>
    <t>SPCX34 está em clara tendência de baixa pelas médias de 21 e 200 dias e segue em movimento de baixa. Abaixo dos 49,61 pode buscar suportes 46,87 ou 44,13. Teria sinal de repique altista fechando acima dos 52,3 mirando resistências em 58,47 ou 63,94.</t>
  </si>
  <si>
    <t>STOC34 está em tendência de baixa pela média de 200 dias, a parece ter completado movimento de repique de alta de curto prazo e pode estar retomando o movimento baixista. Abaixo dos 57,1 pode seguir em queda na direção dos suportes 46,87 ou 42,13. Teria sinal de repique altista fechando acima dos 62,19 mirando resistências em 71,65 ou 86,97.</t>
  </si>
  <si>
    <t>M2ST34 apesar de estar em tendência de alta no longo prazo pela média de 200 dias, no curto prazo está em realização. Abaixo dos 10,2 pode seguir em baixa no curto prazo mirando suportes em 9,1 ou 7,99. Teria sinal de retomada altista fechando acima dos 10,95 mirando resistências em 12,69 ou 14,9.</t>
  </si>
  <si>
    <t>SUZB3 está em clara tendência de baixa pelas médias de 21 e 200 dias e segue em movimento de baixa. Abaixo dos 42,72 pode buscar suportes 40,6 ou 38,1. Teria sinal de repique altista fechando acima dos 43,7 mirando resistências em 48,69 ou 53,68.</t>
  </si>
  <si>
    <t>SYNE3 está em tendência de baixa pela média de 200 dias, a parece ter completado movimento de repique de alta de curto prazo e pode estar retomando o movimento baixista. Abaixo dos 3,89 pode seguir em queda na direção dos suportes 3,45 ou 3,24. Teria sinal de repique altista fechando acima dos 4,11 mirando resistências em 4,51 ou 5,17.</t>
  </si>
  <si>
    <t>TAEE3 está em tendência de alta pelas médias de 21 e 200 dias, mas começa a dar sinal de possível realização. Abaixo dos 14,75 poderia realizar na direção dos suportes 13,11 ou 12,4. Caso supere os 15,4 retomaria sinal de alta com projeções nos 16,81 ou 19,1. O IFR sobrecomprado alerta realizações se perder 14,75.</t>
  </si>
  <si>
    <t>TAEE4 está em tendência de alta pelas médias de 21 e 200 dias, mas começa a dar sinal de possível realização. Abaixo dos 15,06 poderia realizar na direção dos suportes 13,41 ou 12,69. Caso supere os 15,71 retomaria sinal de alta com projeções nos 17,13 ou 19,43. O IFR sobrecomprado alerta realizações se perder 15,06.</t>
  </si>
  <si>
    <t>TAEE11 está em tendência de alta pelas médias de 21 e 200 dias, mas começa a dar sinal de possível realização. Abaixo dos 44,9 poderia realizar na direção dos suportes 39,77 ou 37,56. Caso supere os 46,91 retomaria sinal de alta com projeções nos 51,32 ou 58,46. O IFR sobrecomprado alerta realizações se perder 44,9.</t>
  </si>
  <si>
    <t>TSMC34 apesar de estar em tendência de alta no longo prazo pela média de 200 dias, no curto prazo está em realização. Abaixo dos 267,35 pode seguir em baixa no curto prazo mirando suportes em 254,38 ou 241,41. Teria sinal de retomada altista fechando acima dos 277,7 mirando resistências em 309,32 ou 335,25. O IFR sobrevendido alerta para recuperações se superar 277,7</t>
  </si>
  <si>
    <t>TASA4 está em tendência de alta pelas médias de 21 e 200 dias, mas começa a dar sinal de possível realização. Abaixo dos 8,78 poderia realizar na direção dos suportes 6,65 ou 5,59. Caso supere os 9,06 retomaria sinal de alta com projeções nos 10,06 ou 12,16.</t>
  </si>
  <si>
    <t>TGMA3 está em tendência de alta pelas médias de 21 e 200 dias e vai mantendo sinal de força altista. Acima dos 47,53 pode buscar projeções nos 55,33 ou 67,96. Teria sinal de realização na perda dos 44,4 mirando os 34,9 ou 30,99. O padrão de volume favorece a alta. O IFR sobrecomprado alerta realizações se perder 44,4.</t>
  </si>
  <si>
    <t>VIVT3 apesar de estar em tendência de baixa no longo prazo pela média de 200 dias, no curto prazo está com sinal de recuperação favorecendo repiques de alta. Acima dos 31,33 pode seguir repique altista na direção resistências nos 32,45 ou 34,41. Caso perca os 30,36 teria sinal de baixa projetando de 29,27 a 28,28.</t>
  </si>
  <si>
    <t>TEND3 está em clara tendência de baixa pelas médias de 21 e 200 dias e segue em movimento de baixa. Abaixo dos 28,35 pode buscar suportes 25,8 ou 23,88. Teria sinal de repique altista fechando acima dos 29,67 mirando resistências em 32,01 ou 35,84.</t>
  </si>
  <si>
    <t>TSLA34 está em clara tendência de baixa pelas médias de 21 e 200 dias e segue em movimento de baixa. Abaixo dos 56,06 pode buscar suportes 53,97 ou 51,89. Teria sinal de repique altista fechando acima dos 58,72 mirando resistências em 62,8 ou 66,96.</t>
  </si>
  <si>
    <t>GSGI34 está em clara tendência de baixa pelas médias de 21 e 200 dias e segue em movimento de baixa. Abaixo dos 144,71 pode buscar suportes 137,13 ou 129,56. Teria sinal de repique altista fechando acima dos 150,54 mirando resistências em 169,22 ou 184,36. O IFR sobrevendido alerta para recuperações se superar 150,54</t>
  </si>
  <si>
    <t>TIMS3 está em tendência de baixa pelas médias de 21 e 200 dias, mas começa a dar sinais de repiques de alta. Acima dos 18,52 teria sinal de repique altista mirando resistências nos 20,05 ou 21,37. Já uma perda dos 17,9 traria de volta o sinal de baixa projetando de 17,23 a 16,57.</t>
  </si>
  <si>
    <t>TOTS3 está em tendência de alta pelas médias de 21 e 200 dias, mas começa a dar sinal de possível realização. Abaixo dos 39,58 poderia realizar na direção dos suportes 32,95 ou 29,93. Caso supere os 42,71 retomaria sinal de alta com projeções nos 48,74 ou 58,5.</t>
  </si>
  <si>
    <t>TFCO4 apesar de estar em tendência de baixa no longo prazo pela média de 200 dias, no curto prazo está com sinal de recuperação favorecendo repiques de alta. Acima dos 14,3 pode seguir repique altista na direção resistências nos 16,18 ou 18,27. Caso perca os 13,5 teria sinal de baixa projetando de 12,79 a 11,74.</t>
  </si>
  <si>
    <t>TRIS3 está em tendência de alta pelas médias de 21 e 200 dias, mas começa a dar sinal de possível realização. Abaixo dos 6,32 poderia realizar na direção dos suportes 4,78 ou 4,13. Caso supere os 6,88 retomaria sinal de alta com projeções nos 8,17 ou 10,27. O IFR sobrecomprado alerta realizações se perder 6,32.</t>
  </si>
  <si>
    <t>TUPY3 está em tendência de alta pelas médias de 21 e 200 dias, mas começa a dar sinal de possível realização. Abaixo dos 18,92 poderia realizar na direção dos suportes 15,53 ou 13,94. Caso supere os 20,65 retomaria sinal de alta com projeções nos 23,81 ou 28,93. O IFR sobrecomprado alerta realizações se perder 18,92.</t>
  </si>
  <si>
    <t>U1BE34 está em clara tendência de baixa pelas médias de 21 e 200 dias e segue em movimento de baixa. Abaixo dos 84,8 pode buscar suportes 82,26 ou 79,73. Teria sinal de repique altista fechando acima dos 90,18 mirando resistências em 92,99 ou 98,05.</t>
  </si>
  <si>
    <t>UGPA3 está em tendência de alta pelas médias de 21 e 200 dias e vai mantendo sinal de força altista. Acima dos 39,4 pode buscar projeções nos 41 ou 44,02. Teria sinal de realização na perda dos 38,16 mirando os 36,11 ou 34,59.</t>
  </si>
  <si>
    <t>UNIP6 está em tendência de baixa pela média de 200 dias, a parece ter completado movimento de repique de alta de curto prazo e pode estar retomando o movimento baixista. Abaixo dos 59,62 pode seguir em queda na direção dos suportes 55,73 ou 53,79. Teria sinal de repique altista fechando acima dos 62 mirando resistências em 65,87 ou 72,14. O IFR sobrecomprado alerta realizações se perder 59,62.</t>
  </si>
  <si>
    <t>USIM3 está em clara tendência de baixa pelas médias de 21 e 200 dias e segue em movimento de baixa. Abaixo dos 6,22 pode buscar suportes 5,86 ou 5,51. Teria sinal de repique altista fechando acima dos 6,84 mirando resistências em 7,36 ou 8,06.</t>
  </si>
  <si>
    <t>USIM5 está em clara tendência de baixa pelas médias de 21 e 200 dias e segue em movimento de baixa. Abaixo dos 6,66 pode buscar suportes 6,29 ou 5,93. Teria sinal de repique altista fechando acima dos 7,09 mirando resistências em 7,83 ou 8,55.</t>
  </si>
  <si>
    <t>VALE3 está em clara tendência de baixa pelas médias de 21 e 200 dias e segue em movimento de baixa. Abaixo dos 66,01 pode buscar suportes 63,08 ou 60,16. Teria sinal de repique altista fechando acima dos 66,95 mirando resistências em 75,46 ou 81,3. O IFR sobrevendido alerta para recuperações se superar 66,95</t>
  </si>
  <si>
    <t>VLID3 está em tendência de alta pelas médias de 21 e 200 dias, mas começa a dar sinal de possível realização. Abaixo dos 18,7 poderia realizar na direção dos suportes 17,03 ou 15,96. Caso supere os 19,61 retomaria sinal de alta com projeções nos 20,49 ou 22,62.</t>
  </si>
  <si>
    <t>VAMO3 está em tendência de alta pelas médias de 21 e 200 dias, mas começa a dar sinal de possível realização. Abaixo dos 5,7 poderia realizar na direção dos suportes 3,28 ou 2,13. Caso supere os 6,08 retomaria sinal de alta com projeções nos 6,97 ou 9,25.</t>
  </si>
  <si>
    <t>VBBR3 está em tendência de alta no longo prazo, teve uma correção no curto prazo, mas pode estar retomando sinal de altas. Acima dos 37,3 pode buscar 41,27 ou 44,62. Abaixo dos 35,84 retomaria sinal de realização mirando suportes em 34,16 ou 32,48.</t>
  </si>
  <si>
    <t>VTRU3 está em tendência de alta pelas médias de 21 e 200 dias e vai mantendo sinal de força altista. Acima dos 20,1 pode buscar projeções nos 23,72 ou 29,58. Teria sinal de realização na perda dos 18,78 mirando os 14,24 ou 12,42. O padrão de volume favorece a alta. O IFR sobrecomprado alerta realizações se perder 18,78.</t>
  </si>
  <si>
    <t>VIVA3 está em tendência de alta pelas médias de 21 e 200 dias, mas começa a dar sinal de possível realização. Abaixo dos 27,47 poderia realizar na direção dos suportes 21,21 ou 18,49. Caso supere os 28,69 retomaria sinal de alta com projeções nos 29,99 ou 35,41.</t>
  </si>
  <si>
    <t>VULC3 está em tendência de baixa pela média de 200 dias, a parece ter completado movimento de repique de alta de curto prazo e pode estar retomando o movimento baixista. Abaixo dos 15,44 pode seguir em queda na direção dos suportes 13,17 ou 12,11. Teria sinal de repique altista fechando acima dos 15,87 mirando resistências em 16,6 ou 18,71.</t>
  </si>
  <si>
    <t>WALM34 apesar de estar em tendência de baixa no longo prazo pela média de 200 dias, no curto prazo está com sinal de recuperação favorecendo repiques de alta. Acima dos 36,55 pode seguir repique altista na direção resistências nos 39,36 ou 43,91. Caso perca os 35,5 teria sinal de baixa projetando de 32 a 30,59. O padrão de volume favorece a alta.</t>
  </si>
  <si>
    <t>WEGE3 apesar de estar em tendência de alta no longo prazo pela média de 200 dias, no curto prazo está em realização. Abaixo dos 49,18 pode seguir em baixa no curto prazo mirando suportes em 48,08 ou 46,99. Teria sinal de retomada altista fechando acima dos 51,06 mirando resistências em 52,71 ou 54,89.</t>
  </si>
  <si>
    <t>W1DC34 está em clara tendência de baixa pelas médias de 21 e 200 dias e segue em movimento de baixa. Abaixo dos 1785 pode buscar suportes 1579,23 ou 1373,47. Teria sinal de repique altista fechando acima dos 1923,14 mirando resistências em 2450,89 ou 2862,41. O IFR sobrevendido alerta para recuperações se superar 1923,14</t>
  </si>
  <si>
    <t>WIZC3 está em tendência de alta pelas médias de 21 e 200 dias e vai mantendo sinal de força altista. Acima dos 9,13 pode buscar projeções nos 10,03 ou 11,49. Teria sinal de realização na perda dos 8,62 mirando os 7,67 ou 7,21. O padrão de volume favorece a alta. O IFR sobrecomprado alerta realizações se perder 8,62.</t>
  </si>
  <si>
    <t>YDUQ3 está em tendência de alta pelas médias de 21 e 200 dias, mas começa a dar sinal de possível realização. Abaixo dos 12,63 poderia realizar na direção dos suportes 10,06 ou 8,57. Caso supere os 13,39 retomaria sinal de alta com projeções nos 14,87 ou 17,84.</t>
  </si>
  <si>
    <t>Z2SC34 está em tendência de alta pelas médias de 21 e 200 dias, mas começa a dar sinal de possível realização. Abaixo dos 37,04 poderia realizar na direção dos suportes 32,88 ou 30,97. Caso supere os 38,01 retomaria sinal de alta com projeções nos 39,05 ou 42,86.</t>
  </si>
  <si>
    <t>BREW11 está em tendência de alta pelas médias de 21 e 200 dias, mas começa a dar sinal de possível realização. Abaixo dos 165,98 poderia realizar na direção dos suportes 144,64 ou 135,7. Caso supere os 168,5 retomaria sinal de alta com projeções nos 173,54 ou 191,4. O IFR sobrecomprado alerta realizações se perder 165,98.</t>
  </si>
  <si>
    <t>BCIC11 está em tendência de alta pelas médias de 21 e 200 dias, mas começa a dar sinal de possível realização. Abaixo dos 156,01 poderia realizar na direção dos suportes 134,98 ou 126,51. Caso supere os 157,98 retomaria sinal de alta com projeções nos 162,37 ou 179,29. O IFR sobrecomprado alerta realizações se perder 156,01.</t>
  </si>
  <si>
    <t>BDEF11 está em tendência de alta pelas médias de 21 e 200 dias, mas começa a dar sinal de possível realização. Abaixo dos 188,1 poderia realizar na direção dos suportes 163 ou 152,3. Caso supere os 191,52 retomaria sinal de alta com projeções nos 197,6 ou 218,98. O IFR sobrecomprado alerta realizações se perder 188,1.</t>
  </si>
  <si>
    <t>DOLA11 está em tendência de baixa pelas médias de 21 e 200 dias, mas começa a dar sinais de repiques de alta. Acima dos 10,08 teria sinal de repique altista mirando resistências nos 10,44 ou 10,78. Já uma perda dos 10,02 traria de volta o sinal de baixa projetando de 9,88 a 9,7.</t>
  </si>
  <si>
    <t>BBOV11 está em tendência de alta pelas médias de 21 e 200 dias, mas começa a dar sinal de possível realização. Abaixo dos 107,17 poderia realizar na direção dos suportes 95,39 ou 90,41. Caso supere os 109,16 retomaria sinal de alta com projeções nos 111,5 ou 121,45. O IFR sobrecomprado alerta realizações se perder 107,17.</t>
  </si>
  <si>
    <t>BTG Div Real</t>
  </si>
  <si>
    <t>DOLB11</t>
  </si>
  <si>
    <t>DOLB11 está em tendência de baixa pelas médias de 21 e 200 dias, mas começa a dar sinais de repiques de alta. Acima dos 95,9 teria sinal de repique altista mirando resistências nos 99,18 ou 102,73. Já uma perda dos 93,42 traria de volta o sinal de baixa projetando de 91,64 a 89,86.</t>
  </si>
  <si>
    <t>SPBZ11 está em tendência de alta pelas médias de 21 e 200 dias, mas começa a dar sinal de possível realização. Abaixo dos 123,68 poderia realizar na direção dos suportes 120,02 ou 118,24. Caso supere os 125,75 retomaria sinal de alta com projeções nos 129,29 ou 135,02.</t>
  </si>
  <si>
    <t>Btgp Golb</t>
  </si>
  <si>
    <t>GOLB11</t>
  </si>
  <si>
    <t>GOLB11 está em clara tendência de baixa pelas médias de 21 e 200 dias e segue em movimento de baixa. Abaixo dos 103,4 pode buscar suportes 100,87 ou 98,35. Teria sinal de repique altista fechando acima dos 111,56 mirando resistências em 116,6 ou 124,76.</t>
  </si>
  <si>
    <t>AUVP11 está em tendência de alta pelas médias de 21 e 200 dias, mas começa a dar sinal de possível realização. Abaixo dos 149,85 poderia realizar na direção dos suportes 128,45 ou 120,58. Caso supere os 153,91 retomaria sinal de alta com projeções nos 169,64 ou 195,1. O IFR sobrecomprado alerta realizações se perder 149,85.</t>
  </si>
  <si>
    <t>BOVB11 está em tendência de alta pelas médias de 21 e 200 dias, mas começa a dar sinal de possível realização. Abaixo dos 208,82 poderia realizar na direção dos suportes 186,59 ou 177,69. Caso supere os 215,38 retomaria sinal de alta com projeções nos 233,17 ou 261,96. O IFR sobrecomprado alerta realizações se perder 208,82.</t>
  </si>
  <si>
    <t>COIN11 apesar de estar em tendência de alta no longo prazo pela média de 200 dias, no curto prazo está em realização. Abaixo dos 43,37 pode seguir em baixa no curto prazo mirando suportes em 41,35 ou 39,38. Teria sinal de retomada altista fechando acima dos 44,08 mirando resistências em 47,71 ou 51,64.</t>
  </si>
  <si>
    <t>SPYI11 apesar de estar em tendência de alta no longo prazo pela média de 200 dias, no curto prazo está em realização. Abaixo dos 104,89 pode seguir em baixa no curto prazo mirando suportes em 103,12 ou 101,36. Teria sinal de retomada altista fechando acima dos 107,38 mirando resistências em 110,59 ou 114,11.</t>
  </si>
  <si>
    <t>QQQI11 apesar de estar em tendência de alta no longo prazo pela média de 200 dias, no curto prazo está em realização. Abaixo dos 93,42 pode seguir em baixa no curto prazo mirando suportes em 91,23 ou 89,04. Teria sinal de retomada altista fechando acima dos 95,99 mirando resistências em 100,5 ou 104,87.</t>
  </si>
  <si>
    <t>Global X Copper Miners</t>
  </si>
  <si>
    <t>BCPX39</t>
  </si>
  <si>
    <t>BCPX39 está em clara tendência de baixa pelas médias de 21 e 200 dias e segue em movimento de baixa. Abaixo dos 40,33 pode buscar suportes 38,53 ou 36,73. Teria sinal de repique altista fechando acima dos 42 mirando resistências em 46,15 ou 49,74.</t>
  </si>
  <si>
    <t>BSIL39 está em clara tendência de baixa pelas médias de 21 e 200 dias e segue em movimento de baixa. Abaixo dos 39,5 pode buscar suportes 36,25 ou 33,01. Teria sinal de repique altista fechando acima dos 41,63 mirando resistências em 49,99 ou 56,47. O IFR sobrevendido alerta para recuperações se superar 41,63</t>
  </si>
  <si>
    <t>Global X Uranium</t>
  </si>
  <si>
    <t>BURA39</t>
  </si>
  <si>
    <t>BURA39 está em clara tendência de baixa pelas médias de 21 e 200 dias e segue em movimento de baixa. Abaixo dos 29,61 pode buscar suportes 27,15 ou 24,69. Teria sinal de repique altista fechando acima dos 31,33 mirando resistências em 37,57 ou 42,48. O IFR sobrevendido alerta para recuperações se superar 31,33</t>
  </si>
  <si>
    <t>BITH11 apesar de estar em tendência de alta no longo prazo pela média de 200 dias, no curto prazo está em realização. Abaixo dos 91,96 pode seguir em baixa no curto prazo mirando suportes em 86,82 ou 81,98. Teria sinal de retomada altista fechando acima dos 94,11 mirando resistências em 102,46 ou 112,12.</t>
  </si>
  <si>
    <t>ETHE11 apesar de estar em tendência de alta no longo prazo pela média de 200 dias, no curto prazo está em realização. Abaixo dos 34,84 pode seguir em baixa no curto prazo mirando suportes em 32,69 ou 30,54. Teria sinal de retomada altista fechando acima dos 36,19 mirando resistências em 41,79 ou 46,08.</t>
  </si>
  <si>
    <t>HASH11 apesar de estar em tendência de alta no longo prazo pela média de 200 dias, no curto prazo está em realização. Abaixo dos 52,59 pode seguir em baixa no curto prazo mirando suportes em 50,32 ou 47,44. Teria sinal de retomada altista fechando acima dos 53,9 mirando resistências em 59,64 ou 65,39.</t>
  </si>
  <si>
    <t>CHIP11 apesar de estar em tendência de alta no longo prazo pela média de 200 dias, no curto prazo está em realização. Abaixo dos 34,32 pode seguir em baixa no curto prazo mirando suportes em 32,27 ou 30,23. Teria sinal de retomada altista fechando acima dos 36,03 mirando resistências em 40,93 ou 45,01. O IFR sobrevendido alerta para recuperações se superar 36,03</t>
  </si>
  <si>
    <t>Investo Usbd</t>
  </si>
  <si>
    <t>USDB11</t>
  </si>
  <si>
    <t>USDB11 está em tendência de baixa pelas médias de 21 e 200 dias, mas começa a dar sinais de repiques de alta. Acima dos 95,06 teria sinal de repique altista mirando resistências nos 98,57 ou 102,22. Já uma perda dos 94,32 traria de volta o sinal de baixa projetando de 92,65 a 90,82.</t>
  </si>
  <si>
    <t>WRLD11 apesar de estar em tendência de alta no longo prazo pela média de 200 dias, no curto prazo está em realização. Abaixo dos 143,21 pode seguir em baixa no curto prazo mirando suportes em 140,8 ou 138,39. Teria sinal de retomada altista fechando acima dos 151 mirando resistências em 155,81 ou 163,6.</t>
  </si>
  <si>
    <t>BTER11 está em tendência de baixa pela média de 200 dias, a parece ter completado movimento de repique de alta de curto prazo e pode estar retomando o movimento baixista. Abaixo dos 23,68 pode seguir em queda na direção dos suportes 20,83 ou 19,23. Teria sinal de repique altista fechando acima dos 24,26 mirando resistências em 25,99 ou 29,17. O IFR sobrecomprado alerta realizações se perder 23,68.</t>
  </si>
  <si>
    <t>GPUS11 apesar de estar em tendência de alta no longo prazo pela média de 200 dias, no curto prazo está em realização. Abaixo dos 116,21 pode seguir em baixa no curto prazo mirando suportes em 113,75 ou 111,3. Teria sinal de retomada altista fechando acima dos 119,15 mirando resistências em 124,14 ou 129,04.</t>
  </si>
  <si>
    <t>UTLL11 está em tendência de alta pelas médias de 21 e 200 dias e vai mantendo sinal de força altista. Acima dos 146,6 pode buscar projeções nos 161,98 ou 186,88. Teria sinal de realização na perda dos 139,9 mirando os 121,7 ou 114. O padrão de volume favorece a alta. O IFR sobrecomprado alerta realizações se perder 139,9.</t>
  </si>
  <si>
    <t>VWRA11 apesar de estar em tendência de alta no longo prazo pela média de 200 dias, no curto prazo está em realização. Abaixo dos 110,03 pode seguir em baixa no curto prazo mirando suportes em 108,18 ou 106,33. Teria sinal de retomada altista fechando acima dos 112 mirando resistências em 116,01 ou 119,7.</t>
  </si>
  <si>
    <t>BTLT39 está em tendência de baixa pelas médias de 21 e 200 dias, mas começa a dar sinais de repiques de alta. Acima dos 26,52 teria sinal de repique altista mirando resistências nos 28,51 ou 30,41. Já uma perda dos 26,12 traria de volta o sinal de baixa projetando de 25,42 a 24,46.</t>
  </si>
  <si>
    <t>IBIT39 apesar de estar em tendência de alta no longo prazo pela média de 200 dias, no curto prazo está em realização. Abaixo dos 77,32 pode seguir em baixa no curto prazo mirando suportes em 73,1 ou 69,11. Teria sinal de retomada altista fechando acima dos 79,56 mirando resistências em 86 ou 93,97.</t>
  </si>
  <si>
    <t>BOVA11 está em tendência de alta pelas médias de 21 e 200 dias e vai mantendo sinal de força altista. Acima dos 207 pode buscar projeções nos 224,5 ou 252,82. Teria sinal de realização na perda dos 200,3 mirando os 178,68 ou 169,92. O padrão de volume favorece a alta. O IFR sobrecomprado alerta realizações se perder 200,3.</t>
  </si>
  <si>
    <t>iShares Core S&amp;P 500 Index</t>
  </si>
  <si>
    <t>BIVB39</t>
  </si>
  <si>
    <t>BIVB39 apesar de estar em tendência de alta no longo prazo pela média de 200 dias, no curto prazo está em realização. Abaixo dos 95,95 pode seguir em baixa no curto prazo mirando suportes em 94,25 ou 92,55. Teria sinal de retomada altista fechando acima dos 98,38 mirando resistências em 101,45 ou 104,84.</t>
  </si>
  <si>
    <t>EWBZ11 está em tendência de alta pelas médias de 21 e 200 dias, mas começa a dar sinal de possível realização. Abaixo dos 148,84 poderia realizar na direção dos suportes 128,07 ou 119,4. Caso supere os 151,91 retomaria sinal de alta com projeções nos 156,1 ou 173,42. O IFR sobrecomprado alerta realizações se perder 148,84.</t>
  </si>
  <si>
    <t>BEWY39 está em clara tendência de baixa pelas médias de 21 e 200 dias e segue em movimento de baixa. Abaixo dos 100,8 pode buscar suportes 92,99 ou 85,18. Teria sinal de repique altista fechando acima dos 104,22 mirando resistências em 126,06 ou 141,67. O IFR sobrevendido alerta para recuperações se superar 104,22</t>
  </si>
  <si>
    <t>IVVB11 apesar de estar em tendência de alta no longo prazo pela média de 200 dias, no curto prazo está em realização. Abaixo dos 437,36 pode seguir em baixa no curto prazo mirando suportes em 432,2 ou 424,34. Teria sinal de retomada altista fechando acima dos 443,98 mirando resistências em 457,62 ou 473,32.</t>
  </si>
  <si>
    <t>BSLV39 está em clara tendência de baixa pelas médias de 21 e 200 dias e segue em movimento de baixa. Abaixo dos 84,08 pode buscar suportes 78,04 ou 72,01. Teria sinal de repique altista fechando acima dos 88 mirando resistências em 103,6 ou 115,66. O IFR sobrevendido alerta para recuperações se superar 88</t>
  </si>
  <si>
    <t>SMAL11 está em tendência de alta pelas médias de 21 e 200 dias, mas começa a dar sinal de possível realização. Abaixo dos 129,79 poderia realizar na direção dos suportes 108,03 ou 98,21. Caso supere os 134,3 retomaria sinal de alta com projeções nos 139,8 ou 159,43. O IFR sobrecomprado alerta realizações se perder 129,79.</t>
  </si>
  <si>
    <t>DIVD11 está em tendência de alta pelas médias de 21 e 200 dias, mas começa a dar sinal de possível realização. Abaixo dos 69,27 poderia realizar na direção dos suportes 62,21 ou 59,25. Caso supere os 71,76 retomaria sinal de alta com projeções nos 77,66 ou 87,21. O IFR sobrecomprado alerta realizações se perder 69,27.</t>
  </si>
  <si>
    <t>BOVV11 está em tendência de alta pelas médias de 21 e 200 dias, mas começa a dar sinal de possível realização. Abaixo dos 209,95 poderia realizar na direção dos suportes 187,5 ou 178,07. Caso supere os 218 retomaria sinal de alta com projeções nos 236,84 ou 267,34. O IFR sobrecomprado alerta realizações se perder 209,95.</t>
  </si>
  <si>
    <t>DIVO11 está em tendência de alta pelas médias de 21 e 200 dias e vai mantendo sinal de força altista. Acima dos 148,71 pode buscar projeções nos 161,01 ou 180,92. Teria sinal de realização na perda dos 143,43 mirando os 128,8 ou 122,64. O padrão de volume favorece a alta. O IFR sobrecomprado alerta realizações se perder 143,43.</t>
  </si>
  <si>
    <t>FIND11 está em tendência de alta pelas médias de 21 e 200 dias, mas começa a dar sinal de possível realização. Abaixo dos 217,62 poderia realizar na direção dos suportes 186,45 ou 171,75. Caso supere os 234 retomaria sinal de alta com projeções nos 263,38 ou 310,93.</t>
  </si>
  <si>
    <t>MATB11 está em clara tendência de baixa pelas médias de 21 e 200 dias e segue em movimento de baixa. Abaixo dos 60,84 pode buscar suportes 58,84 ou 56,84. Teria sinal de repique altista fechando acima dos 62,54 mirando resistências em 67,3 ou 71,29.</t>
  </si>
  <si>
    <t>SMAC11 está em tendência de alta pelas médias de 21 e 200 dias, mas começa a dar sinal de possível realização. Abaixo dos 67,58 poderia realizar na direção dos suportes 56,16 ou 51,03. Caso supere os 70,27 retomaria sinal de alta com projeções nos 72,76 ou 83,01. O IFR sobrecomprado alerta realizações se perder 67,58.</t>
  </si>
  <si>
    <t>SPXR11 está em tendência de alta pelas médias de 21 e 200 dias, mas começa a dar sinal de possível realização. Abaixo dos 76,08 poderia realizar na direção dos suportes 73,75 ou 72,44. Caso supere os 77,98 retomaria sinal de alta com projeções nos 80,59 ou 84,82.</t>
  </si>
  <si>
    <t>SPXI11 apesar de estar em tendência de alta no longo prazo pela média de 200 dias, no curto prazo está em realização. Abaixo dos 52,66 pode seguir em baixa no curto prazo mirando suportes em 51,72 ou 50,78. Teria sinal de retomada altista fechando acima dos 53,99 mirando resistências em 55,69 ou 57,56.</t>
  </si>
  <si>
    <t>TECK11 apesar de estar em tendência de alta no longo prazo pela média de 200 dias, no curto prazo está em realização. Abaixo dos 122,85 pode seguir em baixa no curto prazo mirando suportes em 120,21 ou 117,58. Teria sinal de retomada altista fechando acima dos 127,69 mirando resistências em 131,37 ou 136,63.</t>
  </si>
  <si>
    <t>UTLI11 está em tendência de baixa pela média de 200 dias, a parece ter completado movimento de repique de alta de curto prazo e pode estar retomando o movimento baixista. Abaixo dos 58,4 pode seguir em queda na direção dos suportes 50,39 ou 47,07. Teria sinal de repique altista fechando acima dos 59,87 mirando resistências em 61,13 ou 67,76. O IFR sobrecomprado alerta realizações se perder 58,4.</t>
  </si>
  <si>
    <t>Nu Ibov Div</t>
  </si>
  <si>
    <t>NSDV11</t>
  </si>
  <si>
    <t>NSDV11 está em tendência de alta pelas médias de 21 e 200 dias, mas começa a dar sinal de possível realização. Abaixo dos 166,48 poderia realizar na direção dos suportes 151,74 ou 144,55. Caso supere os 170,17 retomaria sinal de alta com projeções nos 175 ou 189,37. O IFR sobrecomprado alerta realizações se perder 166,48.</t>
  </si>
  <si>
    <t>Nu Rend Ibov</t>
  </si>
  <si>
    <t>NDIV11</t>
  </si>
  <si>
    <t>NDIV11 está em tendência de alta pelas médias de 21 e 200 dias, mas começa a dar sinal de possível realização. Abaixo dos 131,89 poderia realizar na direção dos suportes 120,32 ou 114,62. Caso supere os 134,98 retomaria sinal de alta com projeções nos 138,74 ou 150,12. O IFR sobrecomprado alerta realizações se perder 131,89.</t>
  </si>
  <si>
    <t>HIGH11 está em tendência de alta pelas médias de 21 e 200 dias, mas começa a dar sinal de possível realização. Abaixo dos 105,36 poderia realizar na direção dos suportes 81,44 ou 70,69. Caso supere os 109,4 retomaria sinal de alta com projeções nos 116,22 ou 137,71.</t>
  </si>
  <si>
    <t>LVOL11 está em tendência de alta pelas médias de 21 e 200 dias e vai mantendo sinal de força altista. Acima dos 157,24 pode buscar projeções nos 169,35 ou 188,95. Teria sinal de realização na perda dos 152,02 mirando os 137,64 ou 131,58. O padrão de volume favorece a alta. O IFR sobrecomprado alerta realizações se perder 152,02.</t>
  </si>
  <si>
    <t>IBOB11 está em tendência de alta pelas médias de 21 e 200 dias, mas começa a dar sinal de possível realização. Abaixo dos 167,54 poderia realizar na direção dos suportes 149,8 ou 142,44. Caso supere os 173,6 retomaria sinal de alta com projeções nos 188,3 ou 212,1. O IFR sobrecomprado alerta realizações se perder 167,54.</t>
  </si>
  <si>
    <t>QBTC11 apesar de estar em tendência de alta no longo prazo pela média de 200 dias, no curto prazo está em realização. Abaixo dos 24,66 pode seguir em baixa no curto prazo mirando suportes em 23,44 ou 22,24. Teria sinal de retomada altista fechando acima dos 25,19 mirando resistências em 27,3 ou 29,68.</t>
  </si>
  <si>
    <t>QLBR11 está em tendência de alta pelas médias de 21 e 200 dias, mas começa a dar sinal de possível realização. Abaixo dos 138,51 poderia realizar na direção dos suportes 115,25 ou 105,53. Caso supere os 142,36 retomaria sinal de alta com projeções nos 146,7 ou 166,13. O IFR sobrecomprado alerta realizações se perder 138,51.</t>
  </si>
  <si>
    <t>SOLH11 apesar de estar em tendência de alta no longo prazo pela média de 200 dias, no curto prazo está em realização. Abaixo dos 14,51 pode seguir em baixa no curto prazo mirando suportes em 13,79 ou 12,48. Teria sinal de retomada altista fechando acima dos 14,99 mirando resistências em 18 ou 20,6. O IFR sobrevendido alerta para recuperações se superar 14,99</t>
  </si>
  <si>
    <t>SPXU11 apesar de estar em tendência de alta no longo prazo pela média de 200 dias, no curto prazo está em realização. Abaixo dos 16,54 pode seguir em baixa no curto prazo mirando suportes em 16,08 ou 15,63. Teria sinal de retomada altista fechando acima dos 16,92 mirando resistências em 18,01 ou 18,91.</t>
  </si>
  <si>
    <t>ACWI11 apesar de estar em tendência de alta no longo prazo pela média de 200 dias, no curto prazo está em realização. Abaixo dos 16,65 pode seguir em baixa no curto prazo mirando suportes em 16,32 ou 16. Teria sinal de retomada altista fechando acima dos 17,7 mirando resistências em 18,34 ou 19,39.</t>
  </si>
  <si>
    <t>Trend China</t>
  </si>
  <si>
    <t>XINA11</t>
  </si>
  <si>
    <t>XINA11 está em clara tendência de baixa pelas médias de 21 e 200 dias e segue em movimento de baixa. Abaixo dos 6,63 pode buscar suportes 6,43 ou 6,24. Teria sinal de repique altista fechando acima dos 6,8 mirando resistências em 7,26 ou 7,64.</t>
  </si>
  <si>
    <t>BOVX11 está em tendência de alta pelas médias de 21 e 200 dias, mas começa a dar sinal de possível realização. Abaixo dos 20,91 poderia realizar na direção dos suportes 18,65 ou 17,69. Caso supere os 21,29 retomaria sinal de alta com projeções nos 21,73 ou 23,63. O IFR sobrecomprado alerta realizações se perder 20,91.</t>
  </si>
  <si>
    <t>NASD11 apesar de estar em tendência de alta no longo prazo pela média de 200 dias, no curto prazo está em realização. Abaixo dos 20,68 pode seguir em baixa no curto prazo mirando suportes em 20,08 ou 19,49. Teria sinal de retomada altista fechando acima dos 21,39 mirando resistências em 22,6 ou 23,78.</t>
  </si>
  <si>
    <t>GOLD11 está em clara tendência de baixa pelas médias de 21 e 200 dias e segue em movimento de baixa. Abaixo dos 21,1 pode buscar suportes 20,36 ou 19,62. Teria sinal de repique altista fechando acima dos 21,46 mirando resistências em 23,49 ou 24,96.</t>
  </si>
  <si>
    <t>XCAP11 está em tendência de baixa pela média de 200 dias, a parece ter completado movimento de repique de alta de curto prazo e pode estar retomando o movimento baixista. Abaixo dos 61,03 pode seguir em queda na direção dos suportes 51,04 ou 46,44. Teria sinal de repique altista fechando acima dos 63,32 mirando resistências em 65,9 ou 75,08. O IFR sobrecomprado alerta realizações se perder 61,03.</t>
  </si>
  <si>
    <t>SPXH11 está em clara tendência de baixa pelas médias de 21 e 200 dias e segue em movimento de baixa. Abaixo dos 58,97 pode buscar suportes 57,74 ou 56,75. Teria sinal de repique altista fechando acima dos 60,92 mirando resistências em 62,88 ou 66,06.</t>
  </si>
  <si>
    <t>GDXB39 está em clara tendência de baixa pelas médias de 21 e 200 dias e segue em movimento de baixa. Abaixo dos 138,6 pode buscar suportes 129,79 ou 120,99. Teria sinal de repique altista fechando acima dos 144,49 mirando resistências em 167,09 ou 184,69.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</si>
</sst>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338"/>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200</v>
      </c>
      <c r="X3" s="50">
        <f>X7-X10</f>
        <v>64</v>
      </c>
      <c r="Y3" s="51">
        <f>W3/(X3+W3)</f>
        <v>0.75757575757575757</v>
      </c>
      <c r="Z3" s="35" t="s">
        <v>11</v>
      </c>
    </row>
    <row r="4" spans="2:28" ht="15" customHeight="1" x14ac:dyDescent="0.25">
      <c r="B4" s="3"/>
      <c r="C4" s="26"/>
      <c r="D4" s="27"/>
      <c r="E4" s="27"/>
      <c r="F4" s="27"/>
      <c r="G4" s="27"/>
      <c r="H4" s="27"/>
      <c r="I4" s="27"/>
      <c r="J4" s="27"/>
      <c r="K4" s="27"/>
      <c r="L4" s="27"/>
      <c r="M4" s="27"/>
      <c r="N4" s="27"/>
      <c r="O4" s="28"/>
      <c r="P4" s="53"/>
      <c r="Q4" s="27"/>
      <c r="R4" s="29"/>
      <c r="S4" s="20"/>
      <c r="Y4" s="52">
        <f>U10</f>
        <v>0.33333333333333331</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218</v>
      </c>
      <c r="X7" s="33">
        <f>COUNTIF($Q$17:$Q$352,"Baixa")</f>
        <v>100</v>
      </c>
      <c r="Y7" s="33"/>
      <c r="Z7" s="33">
        <f>W7+X7</f>
        <v>318</v>
      </c>
    </row>
    <row r="8" spans="2:28" ht="15" customHeight="1" x14ac:dyDescent="0.25">
      <c r="B8" s="3"/>
      <c r="C8" s="26"/>
      <c r="D8" s="27"/>
      <c r="E8" s="27"/>
      <c r="F8" s="27"/>
      <c r="G8" s="27"/>
      <c r="H8" s="27"/>
      <c r="I8" s="27"/>
      <c r="J8" s="27"/>
      <c r="K8" s="27"/>
      <c r="L8" s="27"/>
      <c r="M8" s="27"/>
      <c r="N8" s="27"/>
      <c r="O8" s="28"/>
      <c r="P8" s="53"/>
      <c r="Q8" s="27"/>
      <c r="R8" s="29"/>
      <c r="S8" s="20"/>
      <c r="W8" s="34">
        <f>W7/Z7</f>
        <v>0.68553459119496851</v>
      </c>
      <c r="X8" s="34">
        <f>X7/Z7</f>
        <v>0.31446540880503143</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54</v>
      </c>
      <c r="V9" s="49" t="s">
        <v>14</v>
      </c>
      <c r="W9" s="45">
        <f>SUMIF(D17:D352,"=*34*",E17:E352)/U9</f>
        <v>3.8518518518518516</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0.33333333333333331</v>
      </c>
      <c r="V10" s="44" t="s">
        <v>9</v>
      </c>
      <c r="W10" s="47">
        <f>COUNTIFS(D17:D352,"=*34*",Q17:Q352,"Alta")</f>
        <v>18</v>
      </c>
      <c r="X10" s="48">
        <f>U9-W10</f>
        <v>36</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46310</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mas começa a dar sinal de possível realização. Abaixo dos 18,41 poderia realizar na direção dos suportes 16,25 ou 15,3. Caso supere os 19,3 retomaria sinal de alta com projeções nos 21,18 ou 24,23.</v>
      </c>
    </row>
    <row r="17" spans="2:260" s="12" customFormat="1" ht="75" customHeight="1" x14ac:dyDescent="0.25">
      <c r="B17" s="3"/>
      <c r="C17" s="9" t="s">
        <v>24</v>
      </c>
      <c r="D17" s="16" t="s">
        <v>25</v>
      </c>
      <c r="E17" s="16">
        <v>7</v>
      </c>
      <c r="F17" s="15">
        <v>12.68</v>
      </c>
      <c r="G17" s="15">
        <v>10.73</v>
      </c>
      <c r="H17" s="15">
        <v>8.7799999999999994</v>
      </c>
      <c r="I17" s="14"/>
      <c r="J17" s="15">
        <v>13.71</v>
      </c>
      <c r="K17" s="15">
        <v>17.600000000000001</v>
      </c>
      <c r="L17" s="15">
        <v>23.9</v>
      </c>
      <c r="M17" s="54"/>
      <c r="N17" s="15">
        <v>76.262203396000004</v>
      </c>
      <c r="O17" s="15">
        <v>27.821671524000003</v>
      </c>
      <c r="P17" s="15" t="s">
        <v>26</v>
      </c>
      <c r="Q17" s="16" t="s">
        <v>27</v>
      </c>
      <c r="R17" s="37" t="s">
        <v>621</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27.89</v>
      </c>
      <c r="G18" s="14">
        <v>25.58</v>
      </c>
      <c r="H18" s="14">
        <v>23.28</v>
      </c>
      <c r="I18" s="14"/>
      <c r="J18" s="14">
        <v>29.56</v>
      </c>
      <c r="K18" s="14">
        <v>34.159999999999997</v>
      </c>
      <c r="L18" s="14">
        <v>41.61</v>
      </c>
      <c r="M18" s="54"/>
      <c r="N18" s="14">
        <v>64.990811342000001</v>
      </c>
      <c r="O18" s="31">
        <v>20.33202</v>
      </c>
      <c r="P18" s="31" t="s">
        <v>27</v>
      </c>
      <c r="Q18" s="17" t="s">
        <v>27</v>
      </c>
      <c r="R18" s="38" t="s">
        <v>622</v>
      </c>
      <c r="S18" s="10"/>
      <c r="T18" s="11"/>
      <c r="U18" s="11"/>
      <c r="V18" s="11"/>
      <c r="W18" s="36">
        <f>SUM(E17:E352)/X18</f>
        <v>5.5683229813664594</v>
      </c>
      <c r="X18" s="11">
        <f>COUNT(E17:E352)</f>
        <v>322</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3</v>
      </c>
      <c r="F19" s="15">
        <v>356.91</v>
      </c>
      <c r="G19" s="15">
        <v>310.79000000000002</v>
      </c>
      <c r="H19" s="15">
        <v>264.67</v>
      </c>
      <c r="I19" s="14"/>
      <c r="J19" s="15">
        <v>373.99</v>
      </c>
      <c r="K19" s="15">
        <v>466.22</v>
      </c>
      <c r="L19" s="15">
        <v>615.47</v>
      </c>
      <c r="M19" s="54"/>
      <c r="N19" s="15">
        <v>36.106083144000003</v>
      </c>
      <c r="O19" s="15">
        <v>25.843488572999998</v>
      </c>
      <c r="P19" s="15" t="s">
        <v>27</v>
      </c>
      <c r="Q19" s="16" t="s">
        <v>26</v>
      </c>
      <c r="R19" s="37" t="s">
        <v>623</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624</v>
      </c>
      <c r="D20" s="17" t="s">
        <v>625</v>
      </c>
      <c r="E20" s="17">
        <v>0</v>
      </c>
      <c r="F20" s="14">
        <v>37.909999999999997</v>
      </c>
      <c r="G20" s="14">
        <v>31.54</v>
      </c>
      <c r="H20" s="14">
        <v>25.17</v>
      </c>
      <c r="I20" s="14"/>
      <c r="J20" s="14">
        <v>42.63</v>
      </c>
      <c r="K20" s="14">
        <v>55.36</v>
      </c>
      <c r="L20" s="14">
        <v>75.97</v>
      </c>
      <c r="M20" s="54"/>
      <c r="N20" s="14">
        <v>28.366438504000001</v>
      </c>
      <c r="O20" s="31">
        <v>1.9913073938000001</v>
      </c>
      <c r="P20" s="31" t="s">
        <v>26</v>
      </c>
      <c r="Q20" s="17" t="s">
        <v>26</v>
      </c>
      <c r="R20" s="38" t="s">
        <v>626</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2</v>
      </c>
      <c r="F21" s="15">
        <v>19.760000000000002</v>
      </c>
      <c r="G21" s="15">
        <v>17.53</v>
      </c>
      <c r="H21" s="15">
        <v>15.3</v>
      </c>
      <c r="I21" s="14"/>
      <c r="J21" s="15">
        <v>20.28</v>
      </c>
      <c r="K21" s="15">
        <v>24.73</v>
      </c>
      <c r="L21" s="15">
        <v>31.94</v>
      </c>
      <c r="M21" s="54"/>
      <c r="N21" s="15">
        <v>52.169330733999999</v>
      </c>
      <c r="O21" s="15">
        <v>7.6993454161999999</v>
      </c>
      <c r="P21" s="15" t="s">
        <v>26</v>
      </c>
      <c r="Q21" s="16" t="s">
        <v>26</v>
      </c>
      <c r="R21" s="37" t="s">
        <v>627</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512</v>
      </c>
      <c r="D22" s="17" t="s">
        <v>513</v>
      </c>
      <c r="E22" s="17">
        <v>7</v>
      </c>
      <c r="F22" s="14">
        <v>6.11</v>
      </c>
      <c r="G22" s="14">
        <v>5.27</v>
      </c>
      <c r="H22" s="14">
        <v>4.43</v>
      </c>
      <c r="I22" s="14"/>
      <c r="J22" s="14">
        <v>6.62</v>
      </c>
      <c r="K22" s="14">
        <v>8.2899999999999991</v>
      </c>
      <c r="L22" s="14">
        <v>10.99</v>
      </c>
      <c r="M22" s="54"/>
      <c r="N22" s="14">
        <v>86.866059441000004</v>
      </c>
      <c r="O22" s="31">
        <v>12.641781333000001</v>
      </c>
      <c r="P22" s="31" t="s">
        <v>27</v>
      </c>
      <c r="Q22" s="17" t="s">
        <v>27</v>
      </c>
      <c r="R22" s="38" t="s">
        <v>628</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7</v>
      </c>
      <c r="F23" s="15">
        <v>33.76</v>
      </c>
      <c r="G23" s="15">
        <v>30.22</v>
      </c>
      <c r="H23" s="15">
        <v>26.69</v>
      </c>
      <c r="I23" s="14"/>
      <c r="J23" s="15">
        <v>36.1</v>
      </c>
      <c r="K23" s="15">
        <v>43.16</v>
      </c>
      <c r="L23" s="15">
        <v>54.58</v>
      </c>
      <c r="M23" s="54"/>
      <c r="N23" s="15">
        <v>75.509325308000001</v>
      </c>
      <c r="O23" s="15">
        <v>241.38656886000001</v>
      </c>
      <c r="P23" s="15" t="s">
        <v>27</v>
      </c>
      <c r="Q23" s="16" t="s">
        <v>27</v>
      </c>
      <c r="R23" s="37" t="s">
        <v>629</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10</v>
      </c>
      <c r="F24" s="14">
        <v>16.87</v>
      </c>
      <c r="G24" s="14">
        <v>14.7</v>
      </c>
      <c r="H24" s="14">
        <v>12.54</v>
      </c>
      <c r="I24" s="14"/>
      <c r="J24" s="14">
        <v>17.8</v>
      </c>
      <c r="K24" s="14">
        <v>22.12</v>
      </c>
      <c r="L24" s="14">
        <v>29.12</v>
      </c>
      <c r="M24" s="54"/>
      <c r="N24" s="14">
        <v>80.768518481000001</v>
      </c>
      <c r="O24" s="31">
        <v>41.126907238000001</v>
      </c>
      <c r="P24" s="31" t="s">
        <v>27</v>
      </c>
      <c r="Q24" s="17" t="s">
        <v>27</v>
      </c>
      <c r="R24" s="38" t="s">
        <v>630</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1</v>
      </c>
      <c r="F25" s="15">
        <v>145.24</v>
      </c>
      <c r="G25" s="15">
        <v>135.84</v>
      </c>
      <c r="H25" s="15">
        <v>126.44</v>
      </c>
      <c r="I25" s="14"/>
      <c r="J25" s="15">
        <v>150.9</v>
      </c>
      <c r="K25" s="15">
        <v>169.69</v>
      </c>
      <c r="L25" s="15">
        <v>200.09</v>
      </c>
      <c r="M25" s="54"/>
      <c r="N25" s="15">
        <v>45.793691651000003</v>
      </c>
      <c r="O25" s="15">
        <v>49.530201539000004</v>
      </c>
      <c r="P25" s="15" t="s">
        <v>26</v>
      </c>
      <c r="Q25" s="16" t="s">
        <v>26</v>
      </c>
      <c r="R25" s="37" t="s">
        <v>631</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7</v>
      </c>
      <c r="F26" s="14">
        <v>38.99</v>
      </c>
      <c r="G26" s="14">
        <v>35.79</v>
      </c>
      <c r="H26" s="14">
        <v>32.590000000000003</v>
      </c>
      <c r="I26" s="14"/>
      <c r="J26" s="14">
        <v>40.950000000000003</v>
      </c>
      <c r="K26" s="14">
        <v>47.34</v>
      </c>
      <c r="L26" s="14">
        <v>57.69</v>
      </c>
      <c r="M26" s="54"/>
      <c r="N26" s="14">
        <v>79.778278632999999</v>
      </c>
      <c r="O26" s="31">
        <v>56.456613095000002</v>
      </c>
      <c r="P26" s="31" t="s">
        <v>27</v>
      </c>
      <c r="Q26" s="17" t="s">
        <v>27</v>
      </c>
      <c r="R26" s="38" t="s">
        <v>632</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4</v>
      </c>
      <c r="F27" s="15">
        <v>63.67</v>
      </c>
      <c r="G27" s="15">
        <v>59.08</v>
      </c>
      <c r="H27" s="15">
        <v>54.49</v>
      </c>
      <c r="I27" s="14"/>
      <c r="J27" s="15">
        <v>65.39</v>
      </c>
      <c r="K27" s="15">
        <v>74.56</v>
      </c>
      <c r="L27" s="15">
        <v>89.4</v>
      </c>
      <c r="M27" s="54"/>
      <c r="N27" s="15">
        <v>43.928977654999997</v>
      </c>
      <c r="O27" s="15">
        <v>44.486545262</v>
      </c>
      <c r="P27" s="15" t="s">
        <v>27</v>
      </c>
      <c r="Q27" s="16" t="s">
        <v>26</v>
      </c>
      <c r="R27" s="37" t="s">
        <v>633</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10</v>
      </c>
      <c r="F28" s="14">
        <v>16.12</v>
      </c>
      <c r="G28" s="14">
        <v>15.39</v>
      </c>
      <c r="H28" s="14">
        <v>14.67</v>
      </c>
      <c r="I28" s="14"/>
      <c r="J28" s="14">
        <v>16.86</v>
      </c>
      <c r="K28" s="14">
        <v>18.3</v>
      </c>
      <c r="L28" s="14">
        <v>20.64</v>
      </c>
      <c r="M28" s="54"/>
      <c r="N28" s="14">
        <v>67.948538248999995</v>
      </c>
      <c r="O28" s="31">
        <v>525.40153056999998</v>
      </c>
      <c r="P28" s="31" t="s">
        <v>27</v>
      </c>
      <c r="Q28" s="17" t="s">
        <v>27</v>
      </c>
      <c r="R28" s="38" t="s">
        <v>634</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7</v>
      </c>
      <c r="F29" s="15">
        <v>5.71</v>
      </c>
      <c r="G29" s="15">
        <v>4.6900000000000004</v>
      </c>
      <c r="H29" s="15">
        <v>3.68</v>
      </c>
      <c r="I29" s="14"/>
      <c r="J29" s="15">
        <v>6.65</v>
      </c>
      <c r="K29" s="15">
        <v>8.67</v>
      </c>
      <c r="L29" s="15">
        <v>11.95</v>
      </c>
      <c r="M29" s="54"/>
      <c r="N29" s="15">
        <v>50.712924608999998</v>
      </c>
      <c r="O29" s="15">
        <v>10.357696000000001</v>
      </c>
      <c r="P29" s="15" t="s">
        <v>27</v>
      </c>
      <c r="Q29" s="16" t="s">
        <v>27</v>
      </c>
      <c r="R29" s="37" t="s">
        <v>635</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10</v>
      </c>
      <c r="F30" s="14">
        <v>4.71</v>
      </c>
      <c r="G30" s="14">
        <v>3.61</v>
      </c>
      <c r="H30" s="14">
        <v>2.52</v>
      </c>
      <c r="I30" s="14"/>
      <c r="J30" s="14">
        <v>5.45</v>
      </c>
      <c r="K30" s="14">
        <v>7.63</v>
      </c>
      <c r="L30" s="14">
        <v>11.16</v>
      </c>
      <c r="M30" s="54"/>
      <c r="N30" s="14">
        <v>85.125614459000005</v>
      </c>
      <c r="O30" s="31">
        <v>32.823944429000001</v>
      </c>
      <c r="P30" s="31" t="s">
        <v>27</v>
      </c>
      <c r="Q30" s="17" t="s">
        <v>27</v>
      </c>
      <c r="R30" s="38" t="s">
        <v>636</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10</v>
      </c>
      <c r="F31" s="15">
        <v>86.02</v>
      </c>
      <c r="G31" s="15">
        <v>80.28</v>
      </c>
      <c r="H31" s="15">
        <v>74.540000000000006</v>
      </c>
      <c r="I31" s="14"/>
      <c r="J31" s="15">
        <v>89.4</v>
      </c>
      <c r="K31" s="15">
        <v>100.87</v>
      </c>
      <c r="L31" s="15">
        <v>119.44</v>
      </c>
      <c r="M31" s="54"/>
      <c r="N31" s="15">
        <v>56.185313575999999</v>
      </c>
      <c r="O31" s="15">
        <v>28.694776783000002</v>
      </c>
      <c r="P31" s="15" t="s">
        <v>27</v>
      </c>
      <c r="Q31" s="16" t="s">
        <v>27</v>
      </c>
      <c r="R31" s="37" t="s">
        <v>637</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532</v>
      </c>
      <c r="D32" s="17" t="s">
        <v>533</v>
      </c>
      <c r="E32" s="17">
        <v>3</v>
      </c>
      <c r="F32" s="14">
        <v>224.89</v>
      </c>
      <c r="G32" s="14">
        <v>172.5</v>
      </c>
      <c r="H32" s="14">
        <v>120.12</v>
      </c>
      <c r="I32" s="14"/>
      <c r="J32" s="14">
        <v>235.23</v>
      </c>
      <c r="K32" s="14">
        <v>339.99</v>
      </c>
      <c r="L32" s="14">
        <v>509.52</v>
      </c>
      <c r="M32" s="54"/>
      <c r="N32" s="14">
        <v>31.273656983999999</v>
      </c>
      <c r="O32" s="31">
        <v>1.68002293</v>
      </c>
      <c r="P32" s="31" t="s">
        <v>27</v>
      </c>
      <c r="Q32" s="17" t="s">
        <v>26</v>
      </c>
      <c r="R32" s="38" t="s">
        <v>638</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v>7</v>
      </c>
      <c r="F33" s="15">
        <v>5.7</v>
      </c>
      <c r="G33" s="15">
        <v>4.42</v>
      </c>
      <c r="H33" s="15">
        <v>3.14</v>
      </c>
      <c r="I33" s="14"/>
      <c r="J33" s="15">
        <v>6.79</v>
      </c>
      <c r="K33" s="15">
        <v>9.34</v>
      </c>
      <c r="L33" s="15">
        <v>13.47</v>
      </c>
      <c r="M33" s="54"/>
      <c r="N33" s="15">
        <v>72.337351022999997</v>
      </c>
      <c r="O33" s="15">
        <v>7.9504315237999998</v>
      </c>
      <c r="P33" s="15" t="s">
        <v>27</v>
      </c>
      <c r="Q33" s="16" t="s">
        <v>27</v>
      </c>
      <c r="R33" s="37" t="s">
        <v>639</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460</v>
      </c>
      <c r="D34" s="17" t="s">
        <v>461</v>
      </c>
      <c r="E34" s="17">
        <v>3</v>
      </c>
      <c r="F34" s="14">
        <v>152.79</v>
      </c>
      <c r="G34" s="14">
        <v>138.16999999999999</v>
      </c>
      <c r="H34" s="14">
        <v>123.55</v>
      </c>
      <c r="I34" s="14"/>
      <c r="J34" s="14">
        <v>159</v>
      </c>
      <c r="K34" s="14">
        <v>188.23</v>
      </c>
      <c r="L34" s="14">
        <v>235.54</v>
      </c>
      <c r="M34" s="54"/>
      <c r="N34" s="14">
        <v>30.373448977999999</v>
      </c>
      <c r="O34" s="31">
        <v>7.4490429061999999</v>
      </c>
      <c r="P34" s="31" t="s">
        <v>27</v>
      </c>
      <c r="Q34" s="17" t="s">
        <v>26</v>
      </c>
      <c r="R34" s="38" t="s">
        <v>640</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v>9</v>
      </c>
      <c r="F35" s="15">
        <v>12.06</v>
      </c>
      <c r="G35" s="15">
        <v>10.14</v>
      </c>
      <c r="H35" s="15">
        <v>8.2200000000000006</v>
      </c>
      <c r="I35" s="14"/>
      <c r="J35" s="15">
        <v>13.8</v>
      </c>
      <c r="K35" s="15">
        <v>17.63</v>
      </c>
      <c r="L35" s="15">
        <v>23.84</v>
      </c>
      <c r="M35" s="54"/>
      <c r="N35" s="15">
        <v>65.938029017000005</v>
      </c>
      <c r="O35" s="15">
        <v>232.40247648000002</v>
      </c>
      <c r="P35" s="15" t="s">
        <v>27</v>
      </c>
      <c r="Q35" s="16" t="s">
        <v>27</v>
      </c>
      <c r="R35" s="37" t="s">
        <v>641</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v>4</v>
      </c>
      <c r="F36" s="14">
        <v>136.78</v>
      </c>
      <c r="G36" s="14">
        <v>112.42</v>
      </c>
      <c r="H36" s="14">
        <v>88.06</v>
      </c>
      <c r="I36" s="14"/>
      <c r="J36" s="14">
        <v>145</v>
      </c>
      <c r="K36" s="14">
        <v>193.71</v>
      </c>
      <c r="L36" s="14">
        <v>272.55</v>
      </c>
      <c r="M36" s="54"/>
      <c r="N36" s="14">
        <v>43.912096988000002</v>
      </c>
      <c r="O36" s="31">
        <v>121.83134153</v>
      </c>
      <c r="P36" s="31" t="s">
        <v>27</v>
      </c>
      <c r="Q36" s="17" t="s">
        <v>26</v>
      </c>
      <c r="R36" s="38" t="s">
        <v>642</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v>7</v>
      </c>
      <c r="F37" s="15">
        <v>14.68</v>
      </c>
      <c r="G37" s="15">
        <v>12.7</v>
      </c>
      <c r="H37" s="15">
        <v>10.73</v>
      </c>
      <c r="I37" s="14"/>
      <c r="J37" s="15">
        <v>16.36</v>
      </c>
      <c r="K37" s="15">
        <v>20.3</v>
      </c>
      <c r="L37" s="15">
        <v>26.68</v>
      </c>
      <c r="M37" s="54"/>
      <c r="N37" s="15">
        <v>67.661037526000001</v>
      </c>
      <c r="O37" s="15">
        <v>70.97267119</v>
      </c>
      <c r="P37" s="15" t="s">
        <v>27</v>
      </c>
      <c r="Q37" s="16" t="s">
        <v>27</v>
      </c>
      <c r="R37" s="37" t="s">
        <v>643</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v>9</v>
      </c>
      <c r="F38" s="14">
        <v>58</v>
      </c>
      <c r="G38" s="14">
        <v>53.88</v>
      </c>
      <c r="H38" s="14">
        <v>49.76</v>
      </c>
      <c r="I38" s="14"/>
      <c r="J38" s="14">
        <v>61.96</v>
      </c>
      <c r="K38" s="14">
        <v>70.19</v>
      </c>
      <c r="L38" s="14">
        <v>83.51</v>
      </c>
      <c r="M38" s="54"/>
      <c r="N38" s="14">
        <v>64.842520793999995</v>
      </c>
      <c r="O38" s="31">
        <v>1123.0924150000001</v>
      </c>
      <c r="P38" s="31" t="s">
        <v>27</v>
      </c>
      <c r="Q38" s="17" t="s">
        <v>27</v>
      </c>
      <c r="R38" s="38" t="s">
        <v>644</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v>9</v>
      </c>
      <c r="F39" s="15">
        <v>58.45</v>
      </c>
      <c r="G39" s="15">
        <v>54.02</v>
      </c>
      <c r="H39" s="15">
        <v>49.6</v>
      </c>
      <c r="I39" s="14"/>
      <c r="J39" s="15">
        <v>62.35</v>
      </c>
      <c r="K39" s="15">
        <v>71.19</v>
      </c>
      <c r="L39" s="15">
        <v>85.5</v>
      </c>
      <c r="M39" s="54"/>
      <c r="N39" s="15">
        <v>69.321088528999994</v>
      </c>
      <c r="O39" s="15">
        <v>118.20135157</v>
      </c>
      <c r="P39" s="15" t="s">
        <v>27</v>
      </c>
      <c r="Q39" s="16" t="s">
        <v>27</v>
      </c>
      <c r="R39" s="37" t="s">
        <v>645</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v>7</v>
      </c>
      <c r="F40" s="14">
        <v>9.58</v>
      </c>
      <c r="G40" s="14">
        <v>5.32</v>
      </c>
      <c r="H40" s="14">
        <v>1.07</v>
      </c>
      <c r="I40" s="14"/>
      <c r="J40" s="14">
        <v>12.46</v>
      </c>
      <c r="K40" s="14">
        <v>20.96</v>
      </c>
      <c r="L40" s="14">
        <v>34.729999999999997</v>
      </c>
      <c r="M40" s="54"/>
      <c r="N40" s="14">
        <v>74.720791716999997</v>
      </c>
      <c r="O40" s="31">
        <v>6.9619072380999993</v>
      </c>
      <c r="P40" s="31" t="s">
        <v>27</v>
      </c>
      <c r="Q40" s="17" t="s">
        <v>27</v>
      </c>
      <c r="R40" s="38" t="s">
        <v>646</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544</v>
      </c>
      <c r="E41" s="16">
        <v>0</v>
      </c>
      <c r="F41" s="15">
        <v>1.18</v>
      </c>
      <c r="G41" s="15">
        <v>0.65</v>
      </c>
      <c r="H41" s="15">
        <v>0.12</v>
      </c>
      <c r="I41" s="14"/>
      <c r="J41" s="15">
        <v>1.32</v>
      </c>
      <c r="K41" s="15">
        <v>2.37</v>
      </c>
      <c r="L41" s="15">
        <v>4.08</v>
      </c>
      <c r="M41" s="54"/>
      <c r="N41" s="15">
        <v>39.376478446</v>
      </c>
      <c r="O41" s="15">
        <v>3.6079006667</v>
      </c>
      <c r="P41" s="15" t="s">
        <v>26</v>
      </c>
      <c r="Q41" s="16" t="s">
        <v>26</v>
      </c>
      <c r="R41" s="37" t="s">
        <v>647</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470</v>
      </c>
      <c r="D42" s="17" t="s">
        <v>471</v>
      </c>
      <c r="E42" s="17">
        <v>1</v>
      </c>
      <c r="F42" s="14">
        <v>17.52</v>
      </c>
      <c r="G42" s="14">
        <v>14.35</v>
      </c>
      <c r="H42" s="14">
        <v>11.19</v>
      </c>
      <c r="I42" s="14"/>
      <c r="J42" s="14">
        <v>18.149999999999999</v>
      </c>
      <c r="K42" s="14">
        <v>24.47</v>
      </c>
      <c r="L42" s="14">
        <v>34.700000000000003</v>
      </c>
      <c r="M42" s="54"/>
      <c r="N42" s="14">
        <v>43.935355801</v>
      </c>
      <c r="O42" s="31">
        <v>2.9588435714000001</v>
      </c>
      <c r="P42" s="31" t="s">
        <v>26</v>
      </c>
      <c r="Q42" s="17" t="s">
        <v>26</v>
      </c>
      <c r="R42" s="38" t="s">
        <v>648</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65</v>
      </c>
      <c r="D43" s="16" t="s">
        <v>66</v>
      </c>
      <c r="E43" s="16">
        <v>7</v>
      </c>
      <c r="F43" s="15">
        <v>23.44</v>
      </c>
      <c r="G43" s="15">
        <v>19.64</v>
      </c>
      <c r="H43" s="15">
        <v>15.85</v>
      </c>
      <c r="I43" s="14"/>
      <c r="J43" s="15">
        <v>26.58</v>
      </c>
      <c r="K43" s="15">
        <v>34.159999999999997</v>
      </c>
      <c r="L43" s="15">
        <v>46.44</v>
      </c>
      <c r="M43" s="54"/>
      <c r="N43" s="15">
        <v>71.384673995</v>
      </c>
      <c r="O43" s="15">
        <v>107.45619646999999</v>
      </c>
      <c r="P43" s="15" t="s">
        <v>27</v>
      </c>
      <c r="Q43" s="16" t="s">
        <v>27</v>
      </c>
      <c r="R43" s="37" t="s">
        <v>649</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v>7</v>
      </c>
      <c r="F44" s="14">
        <v>21.66</v>
      </c>
      <c r="G44" s="14">
        <v>18.43</v>
      </c>
      <c r="H44" s="14">
        <v>15.2</v>
      </c>
      <c r="I44" s="14"/>
      <c r="J44" s="14">
        <v>24.28</v>
      </c>
      <c r="K44" s="14">
        <v>30.73</v>
      </c>
      <c r="L44" s="14">
        <v>41.19</v>
      </c>
      <c r="M44" s="54"/>
      <c r="N44" s="14">
        <v>68.135566037000004</v>
      </c>
      <c r="O44" s="31">
        <v>1187.1173627999999</v>
      </c>
      <c r="P44" s="31" t="s">
        <v>27</v>
      </c>
      <c r="Q44" s="17" t="s">
        <v>27</v>
      </c>
      <c r="R44" s="38" t="s">
        <v>650</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7</v>
      </c>
      <c r="F45" s="15">
        <v>6.78</v>
      </c>
      <c r="G45" s="15">
        <v>6.05</v>
      </c>
      <c r="H45" s="15">
        <v>5.33</v>
      </c>
      <c r="I45" s="14"/>
      <c r="J45" s="15">
        <v>7.09</v>
      </c>
      <c r="K45" s="15">
        <v>8.5299999999999994</v>
      </c>
      <c r="L45" s="15">
        <v>10.86</v>
      </c>
      <c r="M45" s="54"/>
      <c r="N45" s="15">
        <v>73.744102282</v>
      </c>
      <c r="O45" s="15">
        <v>10.351344809</v>
      </c>
      <c r="P45" s="15" t="s">
        <v>27</v>
      </c>
      <c r="Q45" s="16" t="s">
        <v>27</v>
      </c>
      <c r="R45" s="37" t="s">
        <v>651</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514</v>
      </c>
      <c r="D46" s="17" t="s">
        <v>515</v>
      </c>
      <c r="E46" s="17">
        <v>0</v>
      </c>
      <c r="F46" s="14">
        <v>62.21</v>
      </c>
      <c r="G46" s="14">
        <v>55.26</v>
      </c>
      <c r="H46" s="14">
        <v>48.32</v>
      </c>
      <c r="I46" s="14"/>
      <c r="J46" s="14">
        <v>64.77</v>
      </c>
      <c r="K46" s="14">
        <v>78.650000000000006</v>
      </c>
      <c r="L46" s="14">
        <v>101.12</v>
      </c>
      <c r="M46" s="54"/>
      <c r="N46" s="14">
        <v>15.5904311</v>
      </c>
      <c r="O46" s="31">
        <v>3.1705869032999998</v>
      </c>
      <c r="P46" s="31" t="s">
        <v>26</v>
      </c>
      <c r="Q46" s="17" t="s">
        <v>26</v>
      </c>
      <c r="R46" s="38" t="s">
        <v>652</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71</v>
      </c>
      <c r="D47" s="16" t="s">
        <v>72</v>
      </c>
      <c r="E47" s="16">
        <v>7</v>
      </c>
      <c r="F47" s="15">
        <v>17.7</v>
      </c>
      <c r="G47" s="15">
        <v>15.76</v>
      </c>
      <c r="H47" s="15">
        <v>13.83</v>
      </c>
      <c r="I47" s="14"/>
      <c r="J47" s="15">
        <v>19.079999999999998</v>
      </c>
      <c r="K47" s="15">
        <v>22.94</v>
      </c>
      <c r="L47" s="15">
        <v>29.18</v>
      </c>
      <c r="M47" s="54"/>
      <c r="N47" s="15">
        <v>75.242998291000006</v>
      </c>
      <c r="O47" s="15">
        <v>43.323096810000003</v>
      </c>
      <c r="P47" s="15" t="s">
        <v>27</v>
      </c>
      <c r="Q47" s="16" t="s">
        <v>27</v>
      </c>
      <c r="R47" s="37" t="s">
        <v>653</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v>10</v>
      </c>
      <c r="F48" s="14">
        <v>40.56</v>
      </c>
      <c r="G48" s="14">
        <v>38.04</v>
      </c>
      <c r="H48" s="14">
        <v>35.53</v>
      </c>
      <c r="I48" s="14"/>
      <c r="J48" s="14">
        <v>42.42</v>
      </c>
      <c r="K48" s="14">
        <v>47.44</v>
      </c>
      <c r="L48" s="14">
        <v>55.56</v>
      </c>
      <c r="M48" s="54"/>
      <c r="N48" s="14">
        <v>68.703878576999998</v>
      </c>
      <c r="O48" s="31">
        <v>293.89032466999998</v>
      </c>
      <c r="P48" s="31" t="s">
        <v>27</v>
      </c>
      <c r="Q48" s="17" t="s">
        <v>27</v>
      </c>
      <c r="R48" s="38" t="s">
        <v>654</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v>7</v>
      </c>
      <c r="F49" s="15">
        <v>31.87</v>
      </c>
      <c r="G49" s="15">
        <v>27.91</v>
      </c>
      <c r="H49" s="15">
        <v>23.96</v>
      </c>
      <c r="I49" s="14"/>
      <c r="J49" s="15">
        <v>34.799999999999997</v>
      </c>
      <c r="K49" s="15">
        <v>42.7</v>
      </c>
      <c r="L49" s="15">
        <v>55.5</v>
      </c>
      <c r="M49" s="54"/>
      <c r="N49" s="15">
        <v>67.566664216999996</v>
      </c>
      <c r="O49" s="15">
        <v>34.035948333</v>
      </c>
      <c r="P49" s="15" t="s">
        <v>27</v>
      </c>
      <c r="Q49" s="16" t="s">
        <v>27</v>
      </c>
      <c r="R49" s="37" t="s">
        <v>655</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v>9</v>
      </c>
      <c r="F50" s="14">
        <v>130.80000000000001</v>
      </c>
      <c r="G50" s="14">
        <v>126.32</v>
      </c>
      <c r="H50" s="14">
        <v>121.85</v>
      </c>
      <c r="I50" s="14"/>
      <c r="J50" s="14">
        <v>135</v>
      </c>
      <c r="K50" s="14">
        <v>143.94</v>
      </c>
      <c r="L50" s="14">
        <v>158.41999999999999</v>
      </c>
      <c r="M50" s="54"/>
      <c r="N50" s="14">
        <v>63.261860755000001</v>
      </c>
      <c r="O50" s="31">
        <v>8.2934257537999994</v>
      </c>
      <c r="P50" s="31" t="s">
        <v>27</v>
      </c>
      <c r="Q50" s="17" t="s">
        <v>27</v>
      </c>
      <c r="R50" s="38" t="s">
        <v>656</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v>10</v>
      </c>
      <c r="F51" s="15">
        <v>12.01</v>
      </c>
      <c r="G51" s="15">
        <v>10.56</v>
      </c>
      <c r="H51" s="15">
        <v>9.1199999999999992</v>
      </c>
      <c r="I51" s="14"/>
      <c r="J51" s="15">
        <v>12.89</v>
      </c>
      <c r="K51" s="15">
        <v>15.77</v>
      </c>
      <c r="L51" s="15">
        <v>20.440000000000001</v>
      </c>
      <c r="M51" s="54"/>
      <c r="N51" s="15">
        <v>80.270654929000003</v>
      </c>
      <c r="O51" s="15">
        <v>3.1503746190000004</v>
      </c>
      <c r="P51" s="15" t="s">
        <v>27</v>
      </c>
      <c r="Q51" s="16" t="s">
        <v>27</v>
      </c>
      <c r="R51" s="37" t="s">
        <v>657</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v>7</v>
      </c>
      <c r="F52" s="14">
        <v>8.01</v>
      </c>
      <c r="G52" s="14">
        <v>6.8</v>
      </c>
      <c r="H52" s="14">
        <v>5.59</v>
      </c>
      <c r="I52" s="14"/>
      <c r="J52" s="14">
        <v>8.84</v>
      </c>
      <c r="K52" s="14">
        <v>11.25</v>
      </c>
      <c r="L52" s="14">
        <v>15.16</v>
      </c>
      <c r="M52" s="54"/>
      <c r="N52" s="14">
        <v>60.173327749000002</v>
      </c>
      <c r="O52" s="31">
        <v>6.1888442857000001</v>
      </c>
      <c r="P52" s="31" t="s">
        <v>27</v>
      </c>
      <c r="Q52" s="17" t="s">
        <v>27</v>
      </c>
      <c r="R52" s="38" t="s">
        <v>658</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84</v>
      </c>
      <c r="E53" s="16">
        <v>10</v>
      </c>
      <c r="F53" s="15">
        <v>17.77</v>
      </c>
      <c r="G53" s="15">
        <v>15.38</v>
      </c>
      <c r="H53" s="15">
        <v>12.99</v>
      </c>
      <c r="I53" s="14"/>
      <c r="J53" s="15">
        <v>19.440000000000001</v>
      </c>
      <c r="K53" s="15">
        <v>24.21</v>
      </c>
      <c r="L53" s="15">
        <v>31.94</v>
      </c>
      <c r="M53" s="54"/>
      <c r="N53" s="15">
        <v>74.722834610999996</v>
      </c>
      <c r="O53" s="15">
        <v>9.0909287143000004</v>
      </c>
      <c r="P53" s="15" t="s">
        <v>27</v>
      </c>
      <c r="Q53" s="16" t="s">
        <v>27</v>
      </c>
      <c r="R53" s="37" t="s">
        <v>659</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86</v>
      </c>
      <c r="E54" s="17">
        <v>7</v>
      </c>
      <c r="F54" s="14">
        <v>17.940000000000001</v>
      </c>
      <c r="G54" s="14">
        <v>15.99</v>
      </c>
      <c r="H54" s="14">
        <v>14.04</v>
      </c>
      <c r="I54" s="14"/>
      <c r="J54" s="14">
        <v>19.89</v>
      </c>
      <c r="K54" s="14">
        <v>23.78</v>
      </c>
      <c r="L54" s="14">
        <v>30.08</v>
      </c>
      <c r="M54" s="54"/>
      <c r="N54" s="14">
        <v>65.426220341000004</v>
      </c>
      <c r="O54" s="31">
        <v>288.36541590000002</v>
      </c>
      <c r="P54" s="31" t="s">
        <v>27</v>
      </c>
      <c r="Q54" s="17" t="s">
        <v>27</v>
      </c>
      <c r="R54" s="38" t="s">
        <v>660</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87</v>
      </c>
      <c r="E55" s="16">
        <v>7</v>
      </c>
      <c r="F55" s="15">
        <v>20.48</v>
      </c>
      <c r="G55" s="15">
        <v>18.239999999999998</v>
      </c>
      <c r="H55" s="15">
        <v>16.010000000000002</v>
      </c>
      <c r="I55" s="14"/>
      <c r="J55" s="15">
        <v>22.61</v>
      </c>
      <c r="K55" s="15">
        <v>27.07</v>
      </c>
      <c r="L55" s="15">
        <v>34.299999999999997</v>
      </c>
      <c r="M55" s="54"/>
      <c r="N55" s="15">
        <v>64.554168376999996</v>
      </c>
      <c r="O55" s="15">
        <v>1296.2650231</v>
      </c>
      <c r="P55" s="15" t="s">
        <v>27</v>
      </c>
      <c r="Q55" s="16" t="s">
        <v>27</v>
      </c>
      <c r="R55" s="37" t="s">
        <v>661</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88</v>
      </c>
      <c r="D56" s="17" t="s">
        <v>545</v>
      </c>
      <c r="E56" s="17">
        <v>0</v>
      </c>
      <c r="F56" s="14">
        <v>17.79</v>
      </c>
      <c r="G56" s="14">
        <v>17.09</v>
      </c>
      <c r="H56" s="14">
        <v>16.39</v>
      </c>
      <c r="I56" s="14"/>
      <c r="J56" s="14">
        <v>18.27</v>
      </c>
      <c r="K56" s="14">
        <v>19.66</v>
      </c>
      <c r="L56" s="14">
        <v>21.92</v>
      </c>
      <c r="M56" s="54"/>
      <c r="N56" s="14">
        <v>35.572272253000001</v>
      </c>
      <c r="O56" s="31">
        <v>1.6010852857</v>
      </c>
      <c r="P56" s="31" t="s">
        <v>26</v>
      </c>
      <c r="Q56" s="17" t="s">
        <v>26</v>
      </c>
      <c r="R56" s="38" t="s">
        <v>662</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89</v>
      </c>
      <c r="E57" s="16">
        <v>0</v>
      </c>
      <c r="F57" s="15">
        <v>19.88</v>
      </c>
      <c r="G57" s="15">
        <v>18.77</v>
      </c>
      <c r="H57" s="15">
        <v>17.66</v>
      </c>
      <c r="I57" s="14"/>
      <c r="J57" s="15">
        <v>20.399999999999999</v>
      </c>
      <c r="K57" s="15">
        <v>22.61</v>
      </c>
      <c r="L57" s="15">
        <v>26.2</v>
      </c>
      <c r="M57" s="54"/>
      <c r="N57" s="15">
        <v>35.218842903000002</v>
      </c>
      <c r="O57" s="15">
        <v>73.872213428999999</v>
      </c>
      <c r="P57" s="15" t="s">
        <v>26</v>
      </c>
      <c r="Q57" s="16" t="s">
        <v>26</v>
      </c>
      <c r="R57" s="37" t="s">
        <v>663</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90</v>
      </c>
      <c r="D58" s="17" t="s">
        <v>91</v>
      </c>
      <c r="E58" s="17">
        <v>7</v>
      </c>
      <c r="F58" s="14">
        <v>15.59</v>
      </c>
      <c r="G58" s="14">
        <v>14.42</v>
      </c>
      <c r="H58" s="14">
        <v>13.26</v>
      </c>
      <c r="I58" s="14"/>
      <c r="J58" s="14">
        <v>16.2</v>
      </c>
      <c r="K58" s="14">
        <v>18.52</v>
      </c>
      <c r="L58" s="14">
        <v>22.29</v>
      </c>
      <c r="M58" s="54"/>
      <c r="N58" s="14">
        <v>67.186484163000003</v>
      </c>
      <c r="O58" s="31">
        <v>110.25281109000001</v>
      </c>
      <c r="P58" s="31" t="s">
        <v>27</v>
      </c>
      <c r="Q58" s="17" t="s">
        <v>27</v>
      </c>
      <c r="R58" s="38" t="s">
        <v>664</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11</v>
      </c>
      <c r="D59" s="16" t="s">
        <v>92</v>
      </c>
      <c r="E59" s="16">
        <v>7</v>
      </c>
      <c r="F59" s="15">
        <v>23.5</v>
      </c>
      <c r="G59" s="15">
        <v>20.55</v>
      </c>
      <c r="H59" s="15">
        <v>17.61</v>
      </c>
      <c r="I59" s="14"/>
      <c r="J59" s="15">
        <v>27.19</v>
      </c>
      <c r="K59" s="15">
        <v>33.07</v>
      </c>
      <c r="L59" s="15">
        <v>42.58</v>
      </c>
      <c r="M59" s="54"/>
      <c r="N59" s="15">
        <v>57.062516805000001</v>
      </c>
      <c r="O59" s="15">
        <v>1193.0452826000001</v>
      </c>
      <c r="P59" s="15" t="s">
        <v>27</v>
      </c>
      <c r="Q59" s="16" t="s">
        <v>27</v>
      </c>
      <c r="R59" s="37" t="s">
        <v>665</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93</v>
      </c>
      <c r="D60" s="17" t="s">
        <v>94</v>
      </c>
      <c r="E60" s="17">
        <v>4</v>
      </c>
      <c r="F60" s="14">
        <v>18.46</v>
      </c>
      <c r="G60" s="14">
        <v>17.7</v>
      </c>
      <c r="H60" s="14">
        <v>16.95</v>
      </c>
      <c r="I60" s="14"/>
      <c r="J60" s="14">
        <v>19.350000000000001</v>
      </c>
      <c r="K60" s="14">
        <v>20.85</v>
      </c>
      <c r="L60" s="14">
        <v>23.28</v>
      </c>
      <c r="M60" s="54"/>
      <c r="N60" s="14">
        <v>56.050298464999997</v>
      </c>
      <c r="O60" s="31">
        <v>5.3251095714000005</v>
      </c>
      <c r="P60" s="31" t="s">
        <v>26</v>
      </c>
      <c r="Q60" s="17" t="s">
        <v>27</v>
      </c>
      <c r="R60" s="38" t="s">
        <v>666</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95</v>
      </c>
      <c r="D61" s="16" t="s">
        <v>96</v>
      </c>
      <c r="E61" s="16">
        <v>7</v>
      </c>
      <c r="F61" s="15">
        <v>4.2699999999999996</v>
      </c>
      <c r="G61" s="15">
        <v>2.17</v>
      </c>
      <c r="H61" s="15">
        <v>7.0000000000000007E-2</v>
      </c>
      <c r="I61" s="14"/>
      <c r="J61" s="15">
        <v>5.22</v>
      </c>
      <c r="K61" s="15">
        <v>9.41</v>
      </c>
      <c r="L61" s="15">
        <v>16.2</v>
      </c>
      <c r="M61" s="54"/>
      <c r="N61" s="15">
        <v>60.172556624999999</v>
      </c>
      <c r="O61" s="15">
        <v>24.734010667</v>
      </c>
      <c r="P61" s="15" t="s">
        <v>26</v>
      </c>
      <c r="Q61" s="16" t="s">
        <v>27</v>
      </c>
      <c r="R61" s="37" t="s">
        <v>667</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97</v>
      </c>
      <c r="D62" s="17" t="s">
        <v>98</v>
      </c>
      <c r="E62" s="17">
        <v>7</v>
      </c>
      <c r="F62" s="14">
        <v>20.399999999999999</v>
      </c>
      <c r="G62" s="14">
        <v>19.02</v>
      </c>
      <c r="H62" s="14">
        <v>17.64</v>
      </c>
      <c r="I62" s="14"/>
      <c r="J62" s="14">
        <v>21.08</v>
      </c>
      <c r="K62" s="14">
        <v>23.83</v>
      </c>
      <c r="L62" s="14">
        <v>28.29</v>
      </c>
      <c r="M62" s="54"/>
      <c r="N62" s="14">
        <v>74.542377791000007</v>
      </c>
      <c r="O62" s="31">
        <v>72.515704999999997</v>
      </c>
      <c r="P62" s="31" t="s">
        <v>27</v>
      </c>
      <c r="Q62" s="17" t="s">
        <v>27</v>
      </c>
      <c r="R62" s="38" t="s">
        <v>668</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99</v>
      </c>
      <c r="D63" s="16" t="s">
        <v>100</v>
      </c>
      <c r="E63" s="16">
        <v>0</v>
      </c>
      <c r="F63" s="15">
        <v>24.7</v>
      </c>
      <c r="G63" s="15">
        <v>22.38</v>
      </c>
      <c r="H63" s="15">
        <v>20.07</v>
      </c>
      <c r="I63" s="14"/>
      <c r="J63" s="15">
        <v>25.56</v>
      </c>
      <c r="K63" s="15">
        <v>30.18</v>
      </c>
      <c r="L63" s="15">
        <v>37.67</v>
      </c>
      <c r="M63" s="54"/>
      <c r="N63" s="15">
        <v>35.561575980000001</v>
      </c>
      <c r="O63" s="15">
        <v>7.1872801451999999</v>
      </c>
      <c r="P63" s="15" t="s">
        <v>26</v>
      </c>
      <c r="Q63" s="16" t="s">
        <v>26</v>
      </c>
      <c r="R63" s="37" t="s">
        <v>669</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101</v>
      </c>
      <c r="D64" s="17" t="s">
        <v>102</v>
      </c>
      <c r="E64" s="17">
        <v>7</v>
      </c>
      <c r="F64" s="14">
        <v>77.03</v>
      </c>
      <c r="G64" s="14">
        <v>65.77</v>
      </c>
      <c r="H64" s="14">
        <v>54.51</v>
      </c>
      <c r="I64" s="14"/>
      <c r="J64" s="14">
        <v>84.59</v>
      </c>
      <c r="K64" s="14">
        <v>107.1</v>
      </c>
      <c r="L64" s="14">
        <v>143.52000000000001</v>
      </c>
      <c r="M64" s="54"/>
      <c r="N64" s="14">
        <v>68.522464692</v>
      </c>
      <c r="O64" s="31">
        <v>1115.2966784999999</v>
      </c>
      <c r="P64" s="31" t="s">
        <v>27</v>
      </c>
      <c r="Q64" s="17" t="s">
        <v>27</v>
      </c>
      <c r="R64" s="38" t="s">
        <v>670</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v>9</v>
      </c>
      <c r="F65" s="15">
        <v>20.62</v>
      </c>
      <c r="G65" s="15">
        <v>19.25</v>
      </c>
      <c r="H65" s="15">
        <v>17.89</v>
      </c>
      <c r="I65" s="14"/>
      <c r="J65" s="15">
        <v>21.52</v>
      </c>
      <c r="K65" s="15">
        <v>24.24</v>
      </c>
      <c r="L65" s="15">
        <v>28.65</v>
      </c>
      <c r="M65" s="54"/>
      <c r="N65" s="15">
        <v>57.934556127999997</v>
      </c>
      <c r="O65" s="15">
        <v>163.14877166999997</v>
      </c>
      <c r="P65" s="15" t="s">
        <v>27</v>
      </c>
      <c r="Q65" s="16" t="s">
        <v>27</v>
      </c>
      <c r="R65" s="37" t="s">
        <v>671</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v>7</v>
      </c>
      <c r="F66" s="14">
        <v>6.35</v>
      </c>
      <c r="G66" s="14">
        <v>5.35</v>
      </c>
      <c r="H66" s="14">
        <v>4.3499999999999996</v>
      </c>
      <c r="I66" s="14"/>
      <c r="J66" s="14">
        <v>7.27</v>
      </c>
      <c r="K66" s="14">
        <v>9.26</v>
      </c>
      <c r="L66" s="14">
        <v>12.49</v>
      </c>
      <c r="M66" s="54"/>
      <c r="N66" s="14">
        <v>63.981187355000003</v>
      </c>
      <c r="O66" s="31">
        <v>8.6505015237999991</v>
      </c>
      <c r="P66" s="31" t="s">
        <v>27</v>
      </c>
      <c r="Q66" s="17" t="s">
        <v>27</v>
      </c>
      <c r="R66" s="38" t="s">
        <v>672</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v>1</v>
      </c>
      <c r="F67" s="15">
        <v>1.06</v>
      </c>
      <c r="G67" s="15">
        <v>0.62</v>
      </c>
      <c r="H67" s="15">
        <v>0.18</v>
      </c>
      <c r="I67" s="14"/>
      <c r="J67" s="15">
        <v>1.42</v>
      </c>
      <c r="K67" s="15">
        <v>2.29</v>
      </c>
      <c r="L67" s="15">
        <v>3.7</v>
      </c>
      <c r="M67" s="54"/>
      <c r="N67" s="15">
        <v>41.903975439</v>
      </c>
      <c r="O67" s="15">
        <v>19.534594429000002</v>
      </c>
      <c r="P67" s="15" t="s">
        <v>26</v>
      </c>
      <c r="Q67" s="16" t="s">
        <v>26</v>
      </c>
      <c r="R67" s="37" t="s">
        <v>673</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109</v>
      </c>
      <c r="D68" s="17" t="s">
        <v>110</v>
      </c>
      <c r="E68" s="17">
        <v>9</v>
      </c>
      <c r="F68" s="14">
        <v>11.23</v>
      </c>
      <c r="G68" s="14">
        <v>11.01</v>
      </c>
      <c r="H68" s="14">
        <v>10.79</v>
      </c>
      <c r="I68" s="14"/>
      <c r="J68" s="14">
        <v>11.39</v>
      </c>
      <c r="K68" s="14">
        <v>11.82</v>
      </c>
      <c r="L68" s="14">
        <v>12.53</v>
      </c>
      <c r="M68" s="54"/>
      <c r="N68" s="14">
        <v>63.440966969999998</v>
      </c>
      <c r="O68" s="31">
        <v>45.077566238000003</v>
      </c>
      <c r="P68" s="31" t="s">
        <v>27</v>
      </c>
      <c r="Q68" s="17" t="s">
        <v>27</v>
      </c>
      <c r="R68" s="38" t="s">
        <v>674</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111</v>
      </c>
      <c r="D69" s="16" t="s">
        <v>112</v>
      </c>
      <c r="E69" s="16">
        <v>7</v>
      </c>
      <c r="F69" s="15">
        <v>12.06</v>
      </c>
      <c r="G69" s="15">
        <v>10.08</v>
      </c>
      <c r="H69" s="15">
        <v>8.11</v>
      </c>
      <c r="I69" s="14"/>
      <c r="J69" s="15">
        <v>13.58</v>
      </c>
      <c r="K69" s="15">
        <v>17.52</v>
      </c>
      <c r="L69" s="15">
        <v>23.91</v>
      </c>
      <c r="M69" s="54"/>
      <c r="N69" s="15">
        <v>70.758593763999997</v>
      </c>
      <c r="O69" s="15">
        <v>127.98651228</v>
      </c>
      <c r="P69" s="15" t="s">
        <v>27</v>
      </c>
      <c r="Q69" s="16" t="s">
        <v>27</v>
      </c>
      <c r="R69" s="37" t="s">
        <v>675</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676</v>
      </c>
      <c r="D70" s="17" t="s">
        <v>677</v>
      </c>
      <c r="E70" s="17">
        <v>7</v>
      </c>
      <c r="F70" s="14">
        <v>189.01</v>
      </c>
      <c r="G70" s="14">
        <v>167.75</v>
      </c>
      <c r="H70" s="14">
        <v>146.49</v>
      </c>
      <c r="I70" s="14"/>
      <c r="J70" s="14">
        <v>197.01</v>
      </c>
      <c r="K70" s="14">
        <v>239.52</v>
      </c>
      <c r="L70" s="14">
        <v>308.32</v>
      </c>
      <c r="M70" s="54"/>
      <c r="N70" s="14">
        <v>85.634830050000005</v>
      </c>
      <c r="O70" s="31">
        <v>1.1984960951999999</v>
      </c>
      <c r="P70" s="31" t="s">
        <v>27</v>
      </c>
      <c r="Q70" s="17" t="s">
        <v>27</v>
      </c>
      <c r="R70" s="38" t="s">
        <v>678</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113</v>
      </c>
      <c r="D71" s="16" t="s">
        <v>476</v>
      </c>
      <c r="E71" s="16">
        <v>7</v>
      </c>
      <c r="F71" s="15">
        <v>17.73</v>
      </c>
      <c r="G71" s="15">
        <v>16.47</v>
      </c>
      <c r="H71" s="15">
        <v>15.22</v>
      </c>
      <c r="I71" s="14"/>
      <c r="J71" s="15">
        <v>18.62</v>
      </c>
      <c r="K71" s="15">
        <v>21.12</v>
      </c>
      <c r="L71" s="15">
        <v>25.17</v>
      </c>
      <c r="M71" s="54"/>
      <c r="N71" s="15">
        <v>62.538618653999997</v>
      </c>
      <c r="O71" s="15">
        <v>2.5987377618999998</v>
      </c>
      <c r="P71" s="15" t="s">
        <v>27</v>
      </c>
      <c r="Q71" s="16" t="s">
        <v>27</v>
      </c>
      <c r="R71" s="37" t="s">
        <v>679</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114</v>
      </c>
      <c r="E72" s="17">
        <v>8</v>
      </c>
      <c r="F72" s="14">
        <v>11.73</v>
      </c>
      <c r="G72" s="14">
        <v>10.95</v>
      </c>
      <c r="H72" s="14">
        <v>10.17</v>
      </c>
      <c r="I72" s="14"/>
      <c r="J72" s="14">
        <v>12.33</v>
      </c>
      <c r="K72" s="14">
        <v>13.88</v>
      </c>
      <c r="L72" s="14">
        <v>16.399999999999999</v>
      </c>
      <c r="M72" s="54"/>
      <c r="N72" s="14">
        <v>64.159680925999993</v>
      </c>
      <c r="O72" s="31">
        <v>211.46900752000002</v>
      </c>
      <c r="P72" s="31" t="s">
        <v>27</v>
      </c>
      <c r="Q72" s="17" t="s">
        <v>27</v>
      </c>
      <c r="R72" s="38" t="s">
        <v>680</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595</v>
      </c>
      <c r="D73" s="16" t="s">
        <v>596</v>
      </c>
      <c r="E73" s="16">
        <v>0</v>
      </c>
      <c r="F73" s="15">
        <v>102.01</v>
      </c>
      <c r="G73" s="15">
        <v>94.23</v>
      </c>
      <c r="H73" s="15">
        <v>86.46</v>
      </c>
      <c r="I73" s="14"/>
      <c r="J73" s="15">
        <v>103.97</v>
      </c>
      <c r="K73" s="15">
        <v>119.51</v>
      </c>
      <c r="L73" s="15">
        <v>144.66</v>
      </c>
      <c r="M73" s="54"/>
      <c r="N73" s="15">
        <v>22.981851687999999</v>
      </c>
      <c r="O73" s="15">
        <v>3.0901427471000003</v>
      </c>
      <c r="P73" s="15" t="s">
        <v>26</v>
      </c>
      <c r="Q73" s="16" t="s">
        <v>26</v>
      </c>
      <c r="R73" s="37" t="s">
        <v>681</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546</v>
      </c>
      <c r="D74" s="17" t="s">
        <v>547</v>
      </c>
      <c r="E74" s="17">
        <v>4</v>
      </c>
      <c r="F74" s="14">
        <v>90.68</v>
      </c>
      <c r="G74" s="14">
        <v>76.8</v>
      </c>
      <c r="H74" s="14">
        <v>62.93</v>
      </c>
      <c r="I74" s="14"/>
      <c r="J74" s="14">
        <v>99.19</v>
      </c>
      <c r="K74" s="14">
        <v>126.93</v>
      </c>
      <c r="L74" s="14">
        <v>171.83</v>
      </c>
      <c r="M74" s="54"/>
      <c r="N74" s="14">
        <v>37.055116826000003</v>
      </c>
      <c r="O74" s="31">
        <v>4.6124439842999996</v>
      </c>
      <c r="P74" s="31" t="s">
        <v>27</v>
      </c>
      <c r="Q74" s="17" t="s">
        <v>26</v>
      </c>
      <c r="R74" s="38" t="s">
        <v>682</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597</v>
      </c>
      <c r="D75" s="16" t="s">
        <v>598</v>
      </c>
      <c r="E75" s="16">
        <v>10</v>
      </c>
      <c r="F75" s="15">
        <v>76.02</v>
      </c>
      <c r="G75" s="15">
        <v>72.09</v>
      </c>
      <c r="H75" s="15">
        <v>68.17</v>
      </c>
      <c r="I75" s="14"/>
      <c r="J75" s="15">
        <v>77.069999999999993</v>
      </c>
      <c r="K75" s="15">
        <v>84.91</v>
      </c>
      <c r="L75" s="15">
        <v>97.6</v>
      </c>
      <c r="M75" s="54"/>
      <c r="N75" s="15">
        <v>62.920045432000002</v>
      </c>
      <c r="O75" s="15">
        <v>3.1792011238</v>
      </c>
      <c r="P75" s="15" t="s">
        <v>27</v>
      </c>
      <c r="Q75" s="16" t="s">
        <v>27</v>
      </c>
      <c r="R75" s="37" t="s">
        <v>683</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v>7</v>
      </c>
      <c r="F76" s="14">
        <v>2.82</v>
      </c>
      <c r="G76" s="14">
        <v>2.44</v>
      </c>
      <c r="H76" s="14">
        <v>2.06</v>
      </c>
      <c r="I76" s="14"/>
      <c r="J76" s="14">
        <v>3.21</v>
      </c>
      <c r="K76" s="14">
        <v>3.96</v>
      </c>
      <c r="L76" s="14">
        <v>5.18</v>
      </c>
      <c r="M76" s="54"/>
      <c r="N76" s="14">
        <v>66.250348220000006</v>
      </c>
      <c r="O76" s="31">
        <v>139.33730333</v>
      </c>
      <c r="P76" s="31" t="s">
        <v>27</v>
      </c>
      <c r="Q76" s="17" t="s">
        <v>27</v>
      </c>
      <c r="R76" s="38" t="s">
        <v>684</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548</v>
      </c>
      <c r="D77" s="16" t="s">
        <v>549</v>
      </c>
      <c r="E77" s="16">
        <v>0</v>
      </c>
      <c r="F77" s="15">
        <v>34.5</v>
      </c>
      <c r="G77" s="15">
        <v>30.2</v>
      </c>
      <c r="H77" s="15">
        <v>25.91</v>
      </c>
      <c r="I77" s="14"/>
      <c r="J77" s="15">
        <v>36.700000000000003</v>
      </c>
      <c r="K77" s="15">
        <v>45.28</v>
      </c>
      <c r="L77" s="15">
        <v>59.17</v>
      </c>
      <c r="M77" s="54"/>
      <c r="N77" s="15">
        <v>38.144620789000001</v>
      </c>
      <c r="O77" s="15">
        <v>7.7485869009999995</v>
      </c>
      <c r="P77" s="15" t="s">
        <v>26</v>
      </c>
      <c r="Q77" s="16" t="s">
        <v>26</v>
      </c>
      <c r="R77" s="37" t="s">
        <v>685</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v>4</v>
      </c>
      <c r="F78" s="14" t="s">
        <v>119</v>
      </c>
      <c r="G78" s="14" t="s">
        <v>119</v>
      </c>
      <c r="H78" s="14" t="s">
        <v>119</v>
      </c>
      <c r="I78" s="14"/>
      <c r="J78" s="14" t="s">
        <v>119</v>
      </c>
      <c r="K78" s="14" t="s">
        <v>119</v>
      </c>
      <c r="L78" s="14" t="s">
        <v>119</v>
      </c>
      <c r="M78" s="54"/>
      <c r="N78" s="14" t="s">
        <v>119</v>
      </c>
      <c r="O78" s="31" t="s">
        <v>119</v>
      </c>
      <c r="P78" s="31" t="s">
        <v>119</v>
      </c>
      <c r="Q78" s="17" t="s">
        <v>119</v>
      </c>
      <c r="R78" s="38" t="s">
        <v>120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v>10</v>
      </c>
      <c r="F79" s="15">
        <v>60.51</v>
      </c>
      <c r="G79" s="15">
        <v>55.95</v>
      </c>
      <c r="H79" s="15">
        <v>51.39</v>
      </c>
      <c r="I79" s="14"/>
      <c r="J79" s="15">
        <v>66.349999999999994</v>
      </c>
      <c r="K79" s="15">
        <v>75.459999999999994</v>
      </c>
      <c r="L79" s="15">
        <v>90.22</v>
      </c>
      <c r="M79" s="54"/>
      <c r="N79" s="15">
        <v>68.515768183000006</v>
      </c>
      <c r="O79" s="15">
        <v>313.86393551999998</v>
      </c>
      <c r="P79" s="15" t="s">
        <v>27</v>
      </c>
      <c r="Q79" s="16" t="s">
        <v>27</v>
      </c>
      <c r="R79" s="37" t="s">
        <v>686</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v>7</v>
      </c>
      <c r="F80" s="14">
        <v>17.12</v>
      </c>
      <c r="G80" s="14">
        <v>15.7</v>
      </c>
      <c r="H80" s="14">
        <v>14.28</v>
      </c>
      <c r="I80" s="14"/>
      <c r="J80" s="14">
        <v>18</v>
      </c>
      <c r="K80" s="14">
        <v>20.83</v>
      </c>
      <c r="L80" s="14">
        <v>25.42</v>
      </c>
      <c r="M80" s="54"/>
      <c r="N80" s="14">
        <v>75.858884575999994</v>
      </c>
      <c r="O80" s="31">
        <v>391.45516924000003</v>
      </c>
      <c r="P80" s="31" t="s">
        <v>27</v>
      </c>
      <c r="Q80" s="17" t="s">
        <v>27</v>
      </c>
      <c r="R80" s="38" t="s">
        <v>687</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v>7</v>
      </c>
      <c r="F81" s="15">
        <v>4.8</v>
      </c>
      <c r="G81" s="15">
        <v>4.0599999999999996</v>
      </c>
      <c r="H81" s="15">
        <v>3.32</v>
      </c>
      <c r="I81" s="14"/>
      <c r="J81" s="15">
        <v>5.47</v>
      </c>
      <c r="K81" s="15">
        <v>6.94</v>
      </c>
      <c r="L81" s="15">
        <v>9.32</v>
      </c>
      <c r="M81" s="54"/>
      <c r="N81" s="15">
        <v>68.881555985000006</v>
      </c>
      <c r="O81" s="15">
        <v>186.06702218999999</v>
      </c>
      <c r="P81" s="15" t="s">
        <v>27</v>
      </c>
      <c r="Q81" s="16" t="s">
        <v>27</v>
      </c>
      <c r="R81" s="37" t="s">
        <v>688</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v>9</v>
      </c>
      <c r="F82" s="14">
        <v>49.57</v>
      </c>
      <c r="G82" s="14">
        <v>45.65</v>
      </c>
      <c r="H82" s="14">
        <v>41.73</v>
      </c>
      <c r="I82" s="14"/>
      <c r="J82" s="14">
        <v>52.92</v>
      </c>
      <c r="K82" s="14">
        <v>60.75</v>
      </c>
      <c r="L82" s="14">
        <v>73.430000000000007</v>
      </c>
      <c r="M82" s="54"/>
      <c r="N82" s="14">
        <v>67.045536315999996</v>
      </c>
      <c r="O82" s="31">
        <v>97.106874714</v>
      </c>
      <c r="P82" s="31" t="s">
        <v>27</v>
      </c>
      <c r="Q82" s="17" t="s">
        <v>27</v>
      </c>
      <c r="R82" s="38" t="s">
        <v>689</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550</v>
      </c>
      <c r="D83" s="16" t="s">
        <v>551</v>
      </c>
      <c r="E83" s="16">
        <v>3</v>
      </c>
      <c r="F83" s="15">
        <v>57.02</v>
      </c>
      <c r="G83" s="15">
        <v>48.53</v>
      </c>
      <c r="H83" s="15">
        <v>40.04</v>
      </c>
      <c r="I83" s="14"/>
      <c r="J83" s="15">
        <v>58.74</v>
      </c>
      <c r="K83" s="15">
        <v>75.709999999999994</v>
      </c>
      <c r="L83" s="15">
        <v>103.18</v>
      </c>
      <c r="M83" s="54"/>
      <c r="N83" s="15">
        <v>41.409809979000002</v>
      </c>
      <c r="O83" s="15">
        <v>9.0588465933000002</v>
      </c>
      <c r="P83" s="15" t="s">
        <v>27</v>
      </c>
      <c r="Q83" s="16" t="s">
        <v>26</v>
      </c>
      <c r="R83" s="37" t="s">
        <v>690</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463</v>
      </c>
      <c r="D84" s="17" t="s">
        <v>464</v>
      </c>
      <c r="E84" s="17">
        <v>7</v>
      </c>
      <c r="F84" s="14">
        <v>6.41</v>
      </c>
      <c r="G84" s="14">
        <v>5.23</v>
      </c>
      <c r="H84" s="14">
        <v>4.05</v>
      </c>
      <c r="I84" s="14"/>
      <c r="J84" s="14">
        <v>7.2</v>
      </c>
      <c r="K84" s="14">
        <v>9.5500000000000007</v>
      </c>
      <c r="L84" s="14">
        <v>13.36</v>
      </c>
      <c r="M84" s="54"/>
      <c r="N84" s="14">
        <v>68.423274315</v>
      </c>
      <c r="O84" s="31">
        <v>2.6656762380999997</v>
      </c>
      <c r="P84" s="31" t="s">
        <v>27</v>
      </c>
      <c r="Q84" s="17" t="s">
        <v>27</v>
      </c>
      <c r="R84" s="38" t="s">
        <v>691</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v>2</v>
      </c>
      <c r="F85" s="15">
        <v>4.9000000000000004</v>
      </c>
      <c r="G85" s="15">
        <v>3.97</v>
      </c>
      <c r="H85" s="15">
        <v>3.05</v>
      </c>
      <c r="I85" s="14"/>
      <c r="J85" s="15">
        <v>5.03</v>
      </c>
      <c r="K85" s="15">
        <v>6.87</v>
      </c>
      <c r="L85" s="15">
        <v>9.86</v>
      </c>
      <c r="M85" s="54"/>
      <c r="N85" s="15">
        <v>41.578231678999998</v>
      </c>
      <c r="O85" s="15">
        <v>49.792502048000003</v>
      </c>
      <c r="P85" s="15" t="s">
        <v>26</v>
      </c>
      <c r="Q85" s="16" t="s">
        <v>26</v>
      </c>
      <c r="R85" s="37" t="s">
        <v>692</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v>7</v>
      </c>
      <c r="F86" s="14">
        <v>31.61</v>
      </c>
      <c r="G86" s="14">
        <v>28.95</v>
      </c>
      <c r="H86" s="14">
        <v>26.3</v>
      </c>
      <c r="I86" s="14"/>
      <c r="J86" s="14">
        <v>35.19</v>
      </c>
      <c r="K86" s="14">
        <v>40.49</v>
      </c>
      <c r="L86" s="14">
        <v>49.09</v>
      </c>
      <c r="M86" s="54"/>
      <c r="N86" s="14">
        <v>58.082125015000003</v>
      </c>
      <c r="O86" s="31">
        <v>172.94578324</v>
      </c>
      <c r="P86" s="31" t="s">
        <v>27</v>
      </c>
      <c r="Q86" s="17" t="s">
        <v>27</v>
      </c>
      <c r="R86" s="38" t="s">
        <v>693</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v>4</v>
      </c>
      <c r="F87" s="15">
        <v>1.51</v>
      </c>
      <c r="G87" s="15">
        <v>1.23</v>
      </c>
      <c r="H87" s="15">
        <v>0.96</v>
      </c>
      <c r="I87" s="14"/>
      <c r="J87" s="15">
        <v>1.73</v>
      </c>
      <c r="K87" s="15">
        <v>2.27</v>
      </c>
      <c r="L87" s="15">
        <v>3.15</v>
      </c>
      <c r="M87" s="54"/>
      <c r="N87" s="15">
        <v>49.742777111999999</v>
      </c>
      <c r="O87" s="15">
        <v>24.909914951999998</v>
      </c>
      <c r="P87" s="15" t="s">
        <v>26</v>
      </c>
      <c r="Q87" s="16" t="s">
        <v>27</v>
      </c>
      <c r="R87" s="37" t="s">
        <v>694</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v>7</v>
      </c>
      <c r="F88" s="14">
        <v>31.72</v>
      </c>
      <c r="G88" s="14">
        <v>26.82</v>
      </c>
      <c r="H88" s="14">
        <v>21.93</v>
      </c>
      <c r="I88" s="14"/>
      <c r="J88" s="14">
        <v>35.909999999999997</v>
      </c>
      <c r="K88" s="14">
        <v>45.69</v>
      </c>
      <c r="L88" s="14">
        <v>61.53</v>
      </c>
      <c r="M88" s="54"/>
      <c r="N88" s="14">
        <v>60.922767225000001</v>
      </c>
      <c r="O88" s="31">
        <v>316.12484795</v>
      </c>
      <c r="P88" s="31" t="s">
        <v>27</v>
      </c>
      <c r="Q88" s="17" t="s">
        <v>27</v>
      </c>
      <c r="R88" s="38" t="s">
        <v>695</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v>4</v>
      </c>
      <c r="F89" s="15">
        <v>30.02</v>
      </c>
      <c r="G89" s="15">
        <v>25.32</v>
      </c>
      <c r="H89" s="15">
        <v>20.63</v>
      </c>
      <c r="I89" s="14"/>
      <c r="J89" s="15">
        <v>33.81</v>
      </c>
      <c r="K89" s="15">
        <v>43.19</v>
      </c>
      <c r="L89" s="15">
        <v>58.38</v>
      </c>
      <c r="M89" s="54"/>
      <c r="N89" s="15">
        <v>62.083259108</v>
      </c>
      <c r="O89" s="15">
        <v>9.7358744762000011</v>
      </c>
      <c r="P89" s="15" t="s">
        <v>26</v>
      </c>
      <c r="Q89" s="16" t="s">
        <v>27</v>
      </c>
      <c r="R89" s="37" t="s">
        <v>696</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v>7</v>
      </c>
      <c r="F90" s="14">
        <v>4.7699999999999996</v>
      </c>
      <c r="G90" s="14">
        <v>3.75</v>
      </c>
      <c r="H90" s="14">
        <v>2.73</v>
      </c>
      <c r="I90" s="14"/>
      <c r="J90" s="14">
        <v>5.29</v>
      </c>
      <c r="K90" s="14">
        <v>7.32</v>
      </c>
      <c r="L90" s="14">
        <v>10.61</v>
      </c>
      <c r="M90" s="54"/>
      <c r="N90" s="14">
        <v>77.158523299999999</v>
      </c>
      <c r="O90" s="31">
        <v>6.2733477618999993</v>
      </c>
      <c r="P90" s="31" t="s">
        <v>27</v>
      </c>
      <c r="Q90" s="17" t="s">
        <v>27</v>
      </c>
      <c r="R90" s="38" t="s">
        <v>697</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698</v>
      </c>
      <c r="D91" s="16" t="s">
        <v>699</v>
      </c>
      <c r="E91" s="16">
        <v>7</v>
      </c>
      <c r="F91" s="15">
        <v>135.83000000000001</v>
      </c>
      <c r="G91" s="15">
        <v>122.04</v>
      </c>
      <c r="H91" s="15">
        <v>108.25</v>
      </c>
      <c r="I91" s="14"/>
      <c r="J91" s="15">
        <v>146.85</v>
      </c>
      <c r="K91" s="15">
        <v>174.42</v>
      </c>
      <c r="L91" s="15">
        <v>219.04</v>
      </c>
      <c r="M91" s="54"/>
      <c r="N91" s="15">
        <v>50.736826538000003</v>
      </c>
      <c r="O91" s="15">
        <v>1.1182668633000001</v>
      </c>
      <c r="P91" s="15" t="s">
        <v>27</v>
      </c>
      <c r="Q91" s="16" t="s">
        <v>27</v>
      </c>
      <c r="R91" s="37" t="s">
        <v>700</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140</v>
      </c>
      <c r="D92" s="17" t="s">
        <v>141</v>
      </c>
      <c r="E92" s="17">
        <v>4</v>
      </c>
      <c r="F92" s="14">
        <v>101.11</v>
      </c>
      <c r="G92" s="14">
        <v>85.95</v>
      </c>
      <c r="H92" s="14">
        <v>70.790000000000006</v>
      </c>
      <c r="I92" s="14"/>
      <c r="J92" s="14">
        <v>112</v>
      </c>
      <c r="K92" s="14">
        <v>142.31</v>
      </c>
      <c r="L92" s="14">
        <v>191.37</v>
      </c>
      <c r="M92" s="54"/>
      <c r="N92" s="14">
        <v>35.106159599000001</v>
      </c>
      <c r="O92" s="31">
        <v>4.3748010428999997</v>
      </c>
      <c r="P92" s="31" t="s">
        <v>27</v>
      </c>
      <c r="Q92" s="17" t="s">
        <v>26</v>
      </c>
      <c r="R92" s="38" t="s">
        <v>701</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142</v>
      </c>
      <c r="D93" s="16" t="s">
        <v>143</v>
      </c>
      <c r="E93" s="16">
        <v>4</v>
      </c>
      <c r="F93" s="15">
        <v>19.04</v>
      </c>
      <c r="G93" s="15">
        <v>18.23</v>
      </c>
      <c r="H93" s="15">
        <v>17.420000000000002</v>
      </c>
      <c r="I93" s="14"/>
      <c r="J93" s="15">
        <v>19.36</v>
      </c>
      <c r="K93" s="15">
        <v>20.97</v>
      </c>
      <c r="L93" s="15">
        <v>23.59</v>
      </c>
      <c r="M93" s="54"/>
      <c r="N93" s="15">
        <v>48.594497938000004</v>
      </c>
      <c r="O93" s="15">
        <v>14.800577380999998</v>
      </c>
      <c r="P93" s="15" t="s">
        <v>27</v>
      </c>
      <c r="Q93" s="16" t="s">
        <v>26</v>
      </c>
      <c r="R93" s="37" t="s">
        <v>702</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144</v>
      </c>
      <c r="D94" s="17" t="s">
        <v>145</v>
      </c>
      <c r="E94" s="17">
        <v>7</v>
      </c>
      <c r="F94" s="14">
        <v>7.32</v>
      </c>
      <c r="G94" s="14">
        <v>6.31</v>
      </c>
      <c r="H94" s="14">
        <v>5.3</v>
      </c>
      <c r="I94" s="14"/>
      <c r="J94" s="14">
        <v>7.8</v>
      </c>
      <c r="K94" s="14">
        <v>9.81</v>
      </c>
      <c r="L94" s="14">
        <v>13.07</v>
      </c>
      <c r="M94" s="54"/>
      <c r="N94" s="14">
        <v>83.019106949999994</v>
      </c>
      <c r="O94" s="31">
        <v>28.657455666999997</v>
      </c>
      <c r="P94" s="31" t="s">
        <v>27</v>
      </c>
      <c r="Q94" s="17" t="s">
        <v>27</v>
      </c>
      <c r="R94" s="38" t="s">
        <v>703</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146</v>
      </c>
      <c r="D95" s="16" t="s">
        <v>147</v>
      </c>
      <c r="E95" s="16">
        <v>10</v>
      </c>
      <c r="F95" s="15">
        <v>14.7</v>
      </c>
      <c r="G95" s="15">
        <v>12.89</v>
      </c>
      <c r="H95" s="15">
        <v>11.08</v>
      </c>
      <c r="I95" s="14"/>
      <c r="J95" s="15">
        <v>16.170000000000002</v>
      </c>
      <c r="K95" s="15">
        <v>19.78</v>
      </c>
      <c r="L95" s="15">
        <v>25.62</v>
      </c>
      <c r="M95" s="54"/>
      <c r="N95" s="15">
        <v>72.340477149999998</v>
      </c>
      <c r="O95" s="15">
        <v>16.649956429000003</v>
      </c>
      <c r="P95" s="15" t="s">
        <v>27</v>
      </c>
      <c r="Q95" s="16" t="s">
        <v>27</v>
      </c>
      <c r="R95" s="37" t="s">
        <v>704</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148</v>
      </c>
      <c r="D96" s="17" t="s">
        <v>149</v>
      </c>
      <c r="E96" s="17">
        <v>4</v>
      </c>
      <c r="F96" s="14">
        <v>11.4</v>
      </c>
      <c r="G96" s="14">
        <v>9.89</v>
      </c>
      <c r="H96" s="14">
        <v>8.39</v>
      </c>
      <c r="I96" s="14"/>
      <c r="J96" s="14">
        <v>12.37</v>
      </c>
      <c r="K96" s="14">
        <v>15.37</v>
      </c>
      <c r="L96" s="14">
        <v>20.23</v>
      </c>
      <c r="M96" s="54"/>
      <c r="N96" s="14">
        <v>62.684754144999999</v>
      </c>
      <c r="O96" s="31">
        <v>147.65224505</v>
      </c>
      <c r="P96" s="31" t="s">
        <v>26</v>
      </c>
      <c r="Q96" s="17" t="s">
        <v>27</v>
      </c>
      <c r="R96" s="38" t="s">
        <v>705</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150</v>
      </c>
      <c r="D97" s="16" t="s">
        <v>151</v>
      </c>
      <c r="E97" s="16">
        <v>10</v>
      </c>
      <c r="F97" s="15">
        <v>12.78</v>
      </c>
      <c r="G97" s="15">
        <v>9.98</v>
      </c>
      <c r="H97" s="15">
        <v>7.19</v>
      </c>
      <c r="I97" s="14"/>
      <c r="J97" s="15">
        <v>14.87</v>
      </c>
      <c r="K97" s="15">
        <v>20.45</v>
      </c>
      <c r="L97" s="15">
        <v>29.48</v>
      </c>
      <c r="M97" s="54"/>
      <c r="N97" s="15">
        <v>76.515536600000004</v>
      </c>
      <c r="O97" s="15">
        <v>154.66364261999999</v>
      </c>
      <c r="P97" s="15" t="s">
        <v>27</v>
      </c>
      <c r="Q97" s="16" t="s">
        <v>27</v>
      </c>
      <c r="R97" s="37" t="s">
        <v>706</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152</v>
      </c>
      <c r="D98" s="17" t="s">
        <v>153</v>
      </c>
      <c r="E98" s="17">
        <v>9</v>
      </c>
      <c r="F98" s="14">
        <v>196.62</v>
      </c>
      <c r="G98" s="14">
        <v>185.18</v>
      </c>
      <c r="H98" s="14">
        <v>173.74</v>
      </c>
      <c r="I98" s="14"/>
      <c r="J98" s="14">
        <v>209.26</v>
      </c>
      <c r="K98" s="14">
        <v>232.13</v>
      </c>
      <c r="L98" s="14">
        <v>269.16000000000003</v>
      </c>
      <c r="M98" s="54"/>
      <c r="N98" s="14">
        <v>59.067880258999999</v>
      </c>
      <c r="O98" s="31">
        <v>7.4068792372000001</v>
      </c>
      <c r="P98" s="31" t="s">
        <v>27</v>
      </c>
      <c r="Q98" s="17" t="s">
        <v>27</v>
      </c>
      <c r="R98" s="38" t="s">
        <v>707</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154</v>
      </c>
      <c r="D99" s="16" t="s">
        <v>155</v>
      </c>
      <c r="E99" s="16">
        <v>4</v>
      </c>
      <c r="F99" s="15">
        <v>150</v>
      </c>
      <c r="G99" s="15" t="s">
        <v>119</v>
      </c>
      <c r="H99" s="15" t="s">
        <v>119</v>
      </c>
      <c r="I99" s="14"/>
      <c r="J99" s="15" t="s">
        <v>119</v>
      </c>
      <c r="K99" s="15" t="s">
        <v>119</v>
      </c>
      <c r="L99" s="15" t="s">
        <v>119</v>
      </c>
      <c r="M99" s="54"/>
      <c r="N99" s="15">
        <v>94.064508982000007</v>
      </c>
      <c r="O99" s="15">
        <v>1.0764285713999999</v>
      </c>
      <c r="P99" s="15" t="s">
        <v>26</v>
      </c>
      <c r="Q99" s="16" t="s">
        <v>27</v>
      </c>
      <c r="R99" s="37" t="s">
        <v>119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156</v>
      </c>
      <c r="D100" s="17" t="s">
        <v>157</v>
      </c>
      <c r="E100" s="17">
        <v>3</v>
      </c>
      <c r="F100" s="14">
        <v>89.2</v>
      </c>
      <c r="G100" s="14">
        <v>78.72</v>
      </c>
      <c r="H100" s="14">
        <v>68.25</v>
      </c>
      <c r="I100" s="14"/>
      <c r="J100" s="14">
        <v>91.59</v>
      </c>
      <c r="K100" s="14">
        <v>112.53</v>
      </c>
      <c r="L100" s="14">
        <v>146.41999999999999</v>
      </c>
      <c r="M100" s="54"/>
      <c r="N100" s="14">
        <v>32.506813414</v>
      </c>
      <c r="O100" s="31">
        <v>629.23499247999996</v>
      </c>
      <c r="P100" s="31" t="s">
        <v>27</v>
      </c>
      <c r="Q100" s="17" t="s">
        <v>26</v>
      </c>
      <c r="R100" s="38" t="s">
        <v>708</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158</v>
      </c>
      <c r="D101" s="16" t="s">
        <v>159</v>
      </c>
      <c r="E101" s="16">
        <v>7</v>
      </c>
      <c r="F101" s="15">
        <v>64.8</v>
      </c>
      <c r="G101" s="15">
        <v>56.55</v>
      </c>
      <c r="H101" s="15">
        <v>48.31</v>
      </c>
      <c r="I101" s="14"/>
      <c r="J101" s="15">
        <v>69.05</v>
      </c>
      <c r="K101" s="15">
        <v>85.53</v>
      </c>
      <c r="L101" s="15">
        <v>112.2</v>
      </c>
      <c r="M101" s="54"/>
      <c r="N101" s="15">
        <v>80.625036336999997</v>
      </c>
      <c r="O101" s="15">
        <v>254.03128386</v>
      </c>
      <c r="P101" s="15" t="s">
        <v>27</v>
      </c>
      <c r="Q101" s="16" t="s">
        <v>27</v>
      </c>
      <c r="R101" s="37" t="s">
        <v>709</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160</v>
      </c>
      <c r="D102" s="17" t="s">
        <v>161</v>
      </c>
      <c r="E102" s="17">
        <v>10</v>
      </c>
      <c r="F102" s="14">
        <v>30.79</v>
      </c>
      <c r="G102" s="14">
        <v>28.21</v>
      </c>
      <c r="H102" s="14">
        <v>25.64</v>
      </c>
      <c r="I102" s="14"/>
      <c r="J102" s="14">
        <v>31.9</v>
      </c>
      <c r="K102" s="14">
        <v>37.04</v>
      </c>
      <c r="L102" s="14">
        <v>45.37</v>
      </c>
      <c r="M102" s="54"/>
      <c r="N102" s="14">
        <v>84.196688721000001</v>
      </c>
      <c r="O102" s="31">
        <v>379.08598167000002</v>
      </c>
      <c r="P102" s="31" t="s">
        <v>27</v>
      </c>
      <c r="Q102" s="17" t="s">
        <v>27</v>
      </c>
      <c r="R102" s="38" t="s">
        <v>710</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162</v>
      </c>
      <c r="D103" s="16" t="s">
        <v>163</v>
      </c>
      <c r="E103" s="16">
        <v>10</v>
      </c>
      <c r="F103" s="15">
        <v>30.82</v>
      </c>
      <c r="G103" s="15">
        <v>28.21</v>
      </c>
      <c r="H103" s="15">
        <v>25.6</v>
      </c>
      <c r="I103" s="14"/>
      <c r="J103" s="15">
        <v>33.1</v>
      </c>
      <c r="K103" s="15">
        <v>38.31</v>
      </c>
      <c r="L103" s="15">
        <v>46.75</v>
      </c>
      <c r="M103" s="54"/>
      <c r="N103" s="15">
        <v>64.048954722000005</v>
      </c>
      <c r="O103" s="15">
        <v>112.39254937999999</v>
      </c>
      <c r="P103" s="15" t="s">
        <v>27</v>
      </c>
      <c r="Q103" s="16" t="s">
        <v>27</v>
      </c>
      <c r="R103" s="37" t="s">
        <v>711</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164</v>
      </c>
      <c r="D104" s="17" t="s">
        <v>165</v>
      </c>
      <c r="E104" s="17">
        <v>7</v>
      </c>
      <c r="F104" s="14">
        <v>47.88</v>
      </c>
      <c r="G104" s="14">
        <v>42.42</v>
      </c>
      <c r="H104" s="14">
        <v>36.97</v>
      </c>
      <c r="I104" s="14"/>
      <c r="J104" s="14">
        <v>51.26</v>
      </c>
      <c r="K104" s="14">
        <v>62.16</v>
      </c>
      <c r="L104" s="14">
        <v>79.81</v>
      </c>
      <c r="M104" s="54"/>
      <c r="N104" s="14">
        <v>75.533938211999995</v>
      </c>
      <c r="O104" s="31">
        <v>600.03475537999998</v>
      </c>
      <c r="P104" s="31" t="s">
        <v>27</v>
      </c>
      <c r="Q104" s="17" t="s">
        <v>27</v>
      </c>
      <c r="R104" s="38" t="s">
        <v>712</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487</v>
      </c>
      <c r="D105" s="16" t="s">
        <v>488</v>
      </c>
      <c r="E105" s="16">
        <v>7</v>
      </c>
      <c r="F105" s="15">
        <v>24.89</v>
      </c>
      <c r="G105" s="15">
        <v>22.28</v>
      </c>
      <c r="H105" s="15">
        <v>19.68</v>
      </c>
      <c r="I105" s="14"/>
      <c r="J105" s="15">
        <v>26.9</v>
      </c>
      <c r="K105" s="15">
        <v>32.1</v>
      </c>
      <c r="L105" s="15">
        <v>40.520000000000003</v>
      </c>
      <c r="M105" s="54"/>
      <c r="N105" s="15">
        <v>64.015308546</v>
      </c>
      <c r="O105" s="15">
        <v>1.8458220952</v>
      </c>
      <c r="P105" s="15" t="s">
        <v>27</v>
      </c>
      <c r="Q105" s="16" t="s">
        <v>27</v>
      </c>
      <c r="R105" s="37" t="s">
        <v>713</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166</v>
      </c>
      <c r="D106" s="17" t="s">
        <v>167</v>
      </c>
      <c r="E106" s="17">
        <v>4</v>
      </c>
      <c r="F106" s="14">
        <v>5.62</v>
      </c>
      <c r="G106" s="14">
        <v>4.8899999999999997</v>
      </c>
      <c r="H106" s="14">
        <v>4.16</v>
      </c>
      <c r="I106" s="14"/>
      <c r="J106" s="14">
        <v>6.3</v>
      </c>
      <c r="K106" s="14">
        <v>7.75</v>
      </c>
      <c r="L106" s="14">
        <v>10.11</v>
      </c>
      <c r="M106" s="54"/>
      <c r="N106" s="14">
        <v>69.737329747000004</v>
      </c>
      <c r="O106" s="31">
        <v>8.4463947618999988</v>
      </c>
      <c r="P106" s="31" t="s">
        <v>26</v>
      </c>
      <c r="Q106" s="17" t="s">
        <v>27</v>
      </c>
      <c r="R106" s="38" t="s">
        <v>714</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715</v>
      </c>
      <c r="D107" s="16" t="s">
        <v>716</v>
      </c>
      <c r="E107" s="16">
        <v>9</v>
      </c>
      <c r="F107" s="15">
        <v>109.8</v>
      </c>
      <c r="G107" s="15">
        <v>101.91</v>
      </c>
      <c r="H107" s="15">
        <v>94.02</v>
      </c>
      <c r="I107" s="14"/>
      <c r="J107" s="15">
        <v>111.71</v>
      </c>
      <c r="K107" s="15">
        <v>127.48</v>
      </c>
      <c r="L107" s="15">
        <v>153</v>
      </c>
      <c r="M107" s="54"/>
      <c r="N107" s="15">
        <v>65.247509846</v>
      </c>
      <c r="O107" s="15">
        <v>1.4788479262000001</v>
      </c>
      <c r="P107" s="15" t="s">
        <v>27</v>
      </c>
      <c r="Q107" s="16" t="s">
        <v>27</v>
      </c>
      <c r="R107" s="37" t="s">
        <v>717</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168</v>
      </c>
      <c r="D108" s="17" t="s">
        <v>169</v>
      </c>
      <c r="E108" s="17">
        <v>7</v>
      </c>
      <c r="F108" s="14">
        <v>17.739999999999998</v>
      </c>
      <c r="G108" s="14">
        <v>14.64</v>
      </c>
      <c r="H108" s="14">
        <v>11.55</v>
      </c>
      <c r="I108" s="14"/>
      <c r="J108" s="14">
        <v>20.09</v>
      </c>
      <c r="K108" s="14">
        <v>26.27</v>
      </c>
      <c r="L108" s="14">
        <v>36.28</v>
      </c>
      <c r="M108" s="54"/>
      <c r="N108" s="14">
        <v>72.814535183999993</v>
      </c>
      <c r="O108" s="31">
        <v>59.790227094999999</v>
      </c>
      <c r="P108" s="31" t="s">
        <v>27</v>
      </c>
      <c r="Q108" s="17" t="s">
        <v>27</v>
      </c>
      <c r="R108" s="38" t="s">
        <v>718</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170</v>
      </c>
      <c r="D109" s="16" t="s">
        <v>171</v>
      </c>
      <c r="E109" s="16">
        <v>4</v>
      </c>
      <c r="F109" s="15">
        <v>6.04</v>
      </c>
      <c r="G109" s="15">
        <v>5.41</v>
      </c>
      <c r="H109" s="15">
        <v>4.79</v>
      </c>
      <c r="I109" s="14"/>
      <c r="J109" s="15">
        <v>6.76</v>
      </c>
      <c r="K109" s="15">
        <v>8</v>
      </c>
      <c r="L109" s="15">
        <v>10.01</v>
      </c>
      <c r="M109" s="54"/>
      <c r="N109" s="15">
        <v>62.219147771999999</v>
      </c>
      <c r="O109" s="15">
        <v>7.8179698095000001</v>
      </c>
      <c r="P109" s="15" t="s">
        <v>26</v>
      </c>
      <c r="Q109" s="16" t="s">
        <v>27</v>
      </c>
      <c r="R109" s="37" t="s">
        <v>719</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172</v>
      </c>
      <c r="D110" s="17" t="s">
        <v>173</v>
      </c>
      <c r="E110" s="17">
        <v>10</v>
      </c>
      <c r="F110" s="14">
        <v>26.24</v>
      </c>
      <c r="G110" s="14">
        <v>22.02</v>
      </c>
      <c r="H110" s="14">
        <v>17.809999999999999</v>
      </c>
      <c r="I110" s="14"/>
      <c r="J110" s="14">
        <v>27.95</v>
      </c>
      <c r="K110" s="14">
        <v>36.369999999999997</v>
      </c>
      <c r="L110" s="14">
        <v>49.99</v>
      </c>
      <c r="M110" s="54"/>
      <c r="N110" s="14">
        <v>80.106201550999998</v>
      </c>
      <c r="O110" s="31">
        <v>121.57365799999999</v>
      </c>
      <c r="P110" s="31" t="s">
        <v>27</v>
      </c>
      <c r="Q110" s="17" t="s">
        <v>27</v>
      </c>
      <c r="R110" s="38" t="s">
        <v>720</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552</v>
      </c>
      <c r="D111" s="16" t="s">
        <v>553</v>
      </c>
      <c r="E111" s="16">
        <v>7</v>
      </c>
      <c r="F111" s="15">
        <v>77.16</v>
      </c>
      <c r="G111" s="15">
        <v>70.59</v>
      </c>
      <c r="H111" s="15">
        <v>64.03</v>
      </c>
      <c r="I111" s="14"/>
      <c r="J111" s="15">
        <v>81.99</v>
      </c>
      <c r="K111" s="15">
        <v>95.11</v>
      </c>
      <c r="L111" s="15">
        <v>116.35</v>
      </c>
      <c r="M111" s="54"/>
      <c r="N111" s="15">
        <v>50.224306728000002</v>
      </c>
      <c r="O111" s="15">
        <v>3.6270752362000001</v>
      </c>
      <c r="P111" s="15" t="s">
        <v>27</v>
      </c>
      <c r="Q111" s="16" t="s">
        <v>27</v>
      </c>
      <c r="R111" s="37" t="s">
        <v>721</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174</v>
      </c>
      <c r="D112" s="17" t="s">
        <v>175</v>
      </c>
      <c r="E112" s="17">
        <v>10</v>
      </c>
      <c r="F112" s="14">
        <v>27.35</v>
      </c>
      <c r="G112" s="14">
        <v>24.37</v>
      </c>
      <c r="H112" s="14">
        <v>21.39</v>
      </c>
      <c r="I112" s="14"/>
      <c r="J112" s="14">
        <v>28.52</v>
      </c>
      <c r="K112" s="14">
        <v>34.47</v>
      </c>
      <c r="L112" s="14">
        <v>44.12</v>
      </c>
      <c r="M112" s="54"/>
      <c r="N112" s="14">
        <v>89.768454981000005</v>
      </c>
      <c r="O112" s="31">
        <v>7.6105075714000003</v>
      </c>
      <c r="P112" s="31" t="s">
        <v>27</v>
      </c>
      <c r="Q112" s="17" t="s">
        <v>27</v>
      </c>
      <c r="R112" s="38" t="s">
        <v>722</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494</v>
      </c>
      <c r="D113" s="16" t="s">
        <v>495</v>
      </c>
      <c r="E113" s="16">
        <v>3</v>
      </c>
      <c r="F113" s="15">
        <v>114.72</v>
      </c>
      <c r="G113" s="15">
        <v>101.99</v>
      </c>
      <c r="H113" s="15">
        <v>89.26</v>
      </c>
      <c r="I113" s="14"/>
      <c r="J113" s="15">
        <v>119.02</v>
      </c>
      <c r="K113" s="15">
        <v>144.47</v>
      </c>
      <c r="L113" s="15">
        <v>185.67</v>
      </c>
      <c r="M113" s="54"/>
      <c r="N113" s="15">
        <v>34.041495185999999</v>
      </c>
      <c r="O113" s="15">
        <v>2.6456292561999999</v>
      </c>
      <c r="P113" s="15" t="s">
        <v>27</v>
      </c>
      <c r="Q113" s="16" t="s">
        <v>26</v>
      </c>
      <c r="R113" s="37" t="s">
        <v>723</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554</v>
      </c>
      <c r="D114" s="17" t="s">
        <v>555</v>
      </c>
      <c r="E114" s="17">
        <v>4</v>
      </c>
      <c r="F114" s="14">
        <v>0.36</v>
      </c>
      <c r="G114" s="14">
        <v>-0.04</v>
      </c>
      <c r="H114" s="14">
        <v>-0.45</v>
      </c>
      <c r="I114" s="14"/>
      <c r="J114" s="14">
        <v>0.54</v>
      </c>
      <c r="K114" s="14">
        <v>1.35</v>
      </c>
      <c r="L114" s="14">
        <v>2.67</v>
      </c>
      <c r="M114" s="54"/>
      <c r="N114" s="14">
        <v>65.156922460000004</v>
      </c>
      <c r="O114" s="31">
        <v>3.1684467143000004</v>
      </c>
      <c r="P114" s="31" t="s">
        <v>26</v>
      </c>
      <c r="Q114" s="17" t="s">
        <v>27</v>
      </c>
      <c r="R114" s="38" t="s">
        <v>724</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725</v>
      </c>
      <c r="D115" s="16" t="s">
        <v>726</v>
      </c>
      <c r="E115" s="16">
        <v>3</v>
      </c>
      <c r="F115" s="15">
        <v>120.47</v>
      </c>
      <c r="G115" s="15">
        <v>103.64</v>
      </c>
      <c r="H115" s="15">
        <v>86.81</v>
      </c>
      <c r="I115" s="14"/>
      <c r="J115" s="15">
        <v>120.47</v>
      </c>
      <c r="K115" s="15">
        <v>154.12</v>
      </c>
      <c r="L115" s="15">
        <v>208.57</v>
      </c>
      <c r="M115" s="54"/>
      <c r="N115" s="15">
        <v>45.166837246999997</v>
      </c>
      <c r="O115" s="15">
        <v>1.1074701995</v>
      </c>
      <c r="P115" s="15" t="s">
        <v>26</v>
      </c>
      <c r="Q115" s="16" t="s">
        <v>26</v>
      </c>
      <c r="R115" s="37" t="s">
        <v>727</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177</v>
      </c>
      <c r="E116" s="17">
        <v>7</v>
      </c>
      <c r="F116" s="14">
        <v>25.48</v>
      </c>
      <c r="G116" s="14">
        <v>23.36</v>
      </c>
      <c r="H116" s="14">
        <v>21.24</v>
      </c>
      <c r="I116" s="14"/>
      <c r="J116" s="14">
        <v>27.13</v>
      </c>
      <c r="K116" s="14">
        <v>31.36</v>
      </c>
      <c r="L116" s="14">
        <v>38.200000000000003</v>
      </c>
      <c r="M116" s="54"/>
      <c r="N116" s="14">
        <v>58.328821832000003</v>
      </c>
      <c r="O116" s="31">
        <v>262.25392256999999</v>
      </c>
      <c r="P116" s="31" t="s">
        <v>27</v>
      </c>
      <c r="Q116" s="17" t="s">
        <v>27</v>
      </c>
      <c r="R116" s="38" t="s">
        <v>728</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178</v>
      </c>
      <c r="D117" s="16" t="s">
        <v>179</v>
      </c>
      <c r="E117" s="16">
        <v>7</v>
      </c>
      <c r="F117" s="15">
        <v>11.49</v>
      </c>
      <c r="G117" s="15">
        <v>10.47</v>
      </c>
      <c r="H117" s="15">
        <v>9.4499999999999993</v>
      </c>
      <c r="I117" s="14"/>
      <c r="J117" s="15">
        <v>12.23</v>
      </c>
      <c r="K117" s="15">
        <v>14.26</v>
      </c>
      <c r="L117" s="15">
        <v>17.54</v>
      </c>
      <c r="M117" s="54"/>
      <c r="N117" s="15">
        <v>57.716008981000002</v>
      </c>
      <c r="O117" s="15">
        <v>116.07469947000001</v>
      </c>
      <c r="P117" s="15" t="s">
        <v>27</v>
      </c>
      <c r="Q117" s="16" t="s">
        <v>27</v>
      </c>
      <c r="R117" s="37" t="s">
        <v>729</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180</v>
      </c>
      <c r="D118" s="17" t="s">
        <v>181</v>
      </c>
      <c r="E118" s="17">
        <v>10</v>
      </c>
      <c r="F118" s="14">
        <v>15.73</v>
      </c>
      <c r="G118" s="14">
        <v>13.44</v>
      </c>
      <c r="H118" s="14">
        <v>11.16</v>
      </c>
      <c r="I118" s="14"/>
      <c r="J118" s="14">
        <v>18.25</v>
      </c>
      <c r="K118" s="14">
        <v>22.81</v>
      </c>
      <c r="L118" s="14">
        <v>30.2</v>
      </c>
      <c r="M118" s="54"/>
      <c r="N118" s="14">
        <v>69.223373558999995</v>
      </c>
      <c r="O118" s="31">
        <v>99.998422332999994</v>
      </c>
      <c r="P118" s="31" t="s">
        <v>27</v>
      </c>
      <c r="Q118" s="17" t="s">
        <v>27</v>
      </c>
      <c r="R118" s="38" t="s">
        <v>730</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182</v>
      </c>
      <c r="D119" s="16" t="s">
        <v>183</v>
      </c>
      <c r="E119" s="16">
        <v>7</v>
      </c>
      <c r="F119" s="15">
        <v>4.42</v>
      </c>
      <c r="G119" s="15">
        <v>3.99</v>
      </c>
      <c r="H119" s="15">
        <v>3.57</v>
      </c>
      <c r="I119" s="14"/>
      <c r="J119" s="15">
        <v>4.7</v>
      </c>
      <c r="K119" s="15">
        <v>5.54</v>
      </c>
      <c r="L119" s="15">
        <v>6.9</v>
      </c>
      <c r="M119" s="54"/>
      <c r="N119" s="15">
        <v>74.152144519999993</v>
      </c>
      <c r="O119" s="15">
        <v>11.322550570999999</v>
      </c>
      <c r="P119" s="15" t="s">
        <v>27</v>
      </c>
      <c r="Q119" s="16" t="s">
        <v>27</v>
      </c>
      <c r="R119" s="37" t="s">
        <v>731</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184</v>
      </c>
      <c r="D120" s="17" t="s">
        <v>185</v>
      </c>
      <c r="E120" s="17">
        <v>7</v>
      </c>
      <c r="F120" s="14">
        <v>5.25</v>
      </c>
      <c r="G120" s="14">
        <v>4.51</v>
      </c>
      <c r="H120" s="14">
        <v>3.77</v>
      </c>
      <c r="I120" s="14"/>
      <c r="J120" s="14">
        <v>5.82</v>
      </c>
      <c r="K120" s="14">
        <v>7.29</v>
      </c>
      <c r="L120" s="14">
        <v>9.68</v>
      </c>
      <c r="M120" s="54"/>
      <c r="N120" s="14">
        <v>59.424456040000003</v>
      </c>
      <c r="O120" s="31">
        <v>38.177666143000003</v>
      </c>
      <c r="P120" s="31" t="s">
        <v>27</v>
      </c>
      <c r="Q120" s="17" t="s">
        <v>27</v>
      </c>
      <c r="R120" s="38" t="s">
        <v>732</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186</v>
      </c>
      <c r="D121" s="16" t="s">
        <v>187</v>
      </c>
      <c r="E121" s="16">
        <v>4</v>
      </c>
      <c r="F121" s="15">
        <v>10.050000000000001</v>
      </c>
      <c r="G121" s="15">
        <v>8.82</v>
      </c>
      <c r="H121" s="15">
        <v>7.59</v>
      </c>
      <c r="I121" s="14"/>
      <c r="J121" s="15">
        <v>11.48</v>
      </c>
      <c r="K121" s="15">
        <v>13.93</v>
      </c>
      <c r="L121" s="15">
        <v>17.91</v>
      </c>
      <c r="M121" s="54"/>
      <c r="N121" s="15">
        <v>63.883737605999997</v>
      </c>
      <c r="O121" s="15">
        <v>50.817826142999998</v>
      </c>
      <c r="P121" s="15" t="s">
        <v>26</v>
      </c>
      <c r="Q121" s="16" t="s">
        <v>27</v>
      </c>
      <c r="R121" s="37" t="s">
        <v>733</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188</v>
      </c>
      <c r="D122" s="17" t="s">
        <v>189</v>
      </c>
      <c r="E122" s="17">
        <v>4</v>
      </c>
      <c r="F122" s="14" t="s">
        <v>119</v>
      </c>
      <c r="G122" s="14" t="s">
        <v>119</v>
      </c>
      <c r="H122" s="14" t="s">
        <v>119</v>
      </c>
      <c r="I122" s="14"/>
      <c r="J122" s="14" t="s">
        <v>119</v>
      </c>
      <c r="K122" s="14" t="s">
        <v>119</v>
      </c>
      <c r="L122" s="14" t="s">
        <v>119</v>
      </c>
      <c r="M122" s="54"/>
      <c r="N122" s="14" t="s">
        <v>119</v>
      </c>
      <c r="O122" s="31" t="s">
        <v>119</v>
      </c>
      <c r="P122" s="31" t="s">
        <v>119</v>
      </c>
      <c r="Q122" s="17" t="s">
        <v>119</v>
      </c>
      <c r="R122" s="38" t="s">
        <v>120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489</v>
      </c>
      <c r="D123" s="16" t="s">
        <v>490</v>
      </c>
      <c r="E123" s="16">
        <v>10</v>
      </c>
      <c r="F123" s="15">
        <v>3.01</v>
      </c>
      <c r="G123" s="15">
        <v>2.5499999999999998</v>
      </c>
      <c r="H123" s="15">
        <v>2.1</v>
      </c>
      <c r="I123" s="14"/>
      <c r="J123" s="15">
        <v>3.43</v>
      </c>
      <c r="K123" s="15">
        <v>4.33</v>
      </c>
      <c r="L123" s="15">
        <v>5.8</v>
      </c>
      <c r="M123" s="54"/>
      <c r="N123" s="15">
        <v>67.779407711999994</v>
      </c>
      <c r="O123" s="15">
        <v>1.7268199523999999</v>
      </c>
      <c r="P123" s="15" t="s">
        <v>27</v>
      </c>
      <c r="Q123" s="16" t="s">
        <v>27</v>
      </c>
      <c r="R123" s="37" t="s">
        <v>734</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516</v>
      </c>
      <c r="D124" s="17" t="s">
        <v>517</v>
      </c>
      <c r="E124" s="17">
        <v>7</v>
      </c>
      <c r="F124" s="14">
        <v>2.44</v>
      </c>
      <c r="G124" s="14">
        <v>2.08</v>
      </c>
      <c r="H124" s="14">
        <v>1.72</v>
      </c>
      <c r="I124" s="14"/>
      <c r="J124" s="14">
        <v>2.8</v>
      </c>
      <c r="K124" s="14">
        <v>3.51</v>
      </c>
      <c r="L124" s="14">
        <v>4.66</v>
      </c>
      <c r="M124" s="54"/>
      <c r="N124" s="14">
        <v>62.718553409000002</v>
      </c>
      <c r="O124" s="31">
        <v>2.5756400475999999</v>
      </c>
      <c r="P124" s="31" t="s">
        <v>27</v>
      </c>
      <c r="Q124" s="17" t="s">
        <v>27</v>
      </c>
      <c r="R124" s="38" t="s">
        <v>735</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190</v>
      </c>
      <c r="D125" s="16" t="s">
        <v>191</v>
      </c>
      <c r="E125" s="16">
        <v>7</v>
      </c>
      <c r="F125" s="15">
        <v>4.0199999999999996</v>
      </c>
      <c r="G125" s="15">
        <v>3.67</v>
      </c>
      <c r="H125" s="15">
        <v>3.32</v>
      </c>
      <c r="I125" s="14"/>
      <c r="J125" s="15">
        <v>4.16</v>
      </c>
      <c r="K125" s="15">
        <v>4.8499999999999996</v>
      </c>
      <c r="L125" s="15">
        <v>5.98</v>
      </c>
      <c r="M125" s="54"/>
      <c r="N125" s="15">
        <v>75.815791911999995</v>
      </c>
      <c r="O125" s="15">
        <v>7.2274012857000001</v>
      </c>
      <c r="P125" s="15" t="s">
        <v>27</v>
      </c>
      <c r="Q125" s="16" t="s">
        <v>27</v>
      </c>
      <c r="R125" s="37" t="s">
        <v>736</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192</v>
      </c>
      <c r="D126" s="17" t="s">
        <v>193</v>
      </c>
      <c r="E126" s="17">
        <v>7</v>
      </c>
      <c r="F126" s="14">
        <v>25.18</v>
      </c>
      <c r="G126" s="14">
        <v>21.91</v>
      </c>
      <c r="H126" s="14">
        <v>18.64</v>
      </c>
      <c r="I126" s="14"/>
      <c r="J126" s="14">
        <v>30</v>
      </c>
      <c r="K126" s="14">
        <v>36.53</v>
      </c>
      <c r="L126" s="14">
        <v>47.1</v>
      </c>
      <c r="M126" s="54"/>
      <c r="N126" s="14">
        <v>55.221796898000001</v>
      </c>
      <c r="O126" s="31">
        <v>115.38795442</v>
      </c>
      <c r="P126" s="31" t="s">
        <v>27</v>
      </c>
      <c r="Q126" s="17" t="s">
        <v>27</v>
      </c>
      <c r="R126" s="38" t="s">
        <v>737</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194</v>
      </c>
      <c r="D127" s="16" t="s">
        <v>195</v>
      </c>
      <c r="E127" s="16">
        <v>7</v>
      </c>
      <c r="F127" s="15">
        <v>31.3</v>
      </c>
      <c r="G127" s="15">
        <v>27.89</v>
      </c>
      <c r="H127" s="15">
        <v>24.48</v>
      </c>
      <c r="I127" s="14"/>
      <c r="J127" s="15">
        <v>33.6</v>
      </c>
      <c r="K127" s="15">
        <v>40.409999999999997</v>
      </c>
      <c r="L127" s="15">
        <v>51.44</v>
      </c>
      <c r="M127" s="54"/>
      <c r="N127" s="15">
        <v>71.588823543999993</v>
      </c>
      <c r="O127" s="15">
        <v>129.55702794999999</v>
      </c>
      <c r="P127" s="15" t="s">
        <v>27</v>
      </c>
      <c r="Q127" s="16" t="s">
        <v>27</v>
      </c>
      <c r="R127" s="37" t="s">
        <v>738</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196</v>
      </c>
      <c r="D128" s="17" t="s">
        <v>197</v>
      </c>
      <c r="E128" s="17">
        <v>3</v>
      </c>
      <c r="F128" s="14">
        <v>82.01</v>
      </c>
      <c r="G128" s="14">
        <v>65.709999999999994</v>
      </c>
      <c r="H128" s="14">
        <v>49.42</v>
      </c>
      <c r="I128" s="14"/>
      <c r="J128" s="14">
        <v>85.16</v>
      </c>
      <c r="K128" s="14">
        <v>117.74</v>
      </c>
      <c r="L128" s="14">
        <v>170.47</v>
      </c>
      <c r="M128" s="54"/>
      <c r="N128" s="14">
        <v>26.867881103999999</v>
      </c>
      <c r="O128" s="31">
        <v>38.412059157000002</v>
      </c>
      <c r="P128" s="31" t="s">
        <v>27</v>
      </c>
      <c r="Q128" s="17" t="s">
        <v>26</v>
      </c>
      <c r="R128" s="38" t="s">
        <v>739</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198</v>
      </c>
      <c r="D129" s="16" t="s">
        <v>199</v>
      </c>
      <c r="E129" s="16">
        <v>7</v>
      </c>
      <c r="F129" s="15">
        <v>17.25</v>
      </c>
      <c r="G129" s="15">
        <v>14.81</v>
      </c>
      <c r="H129" s="15">
        <v>12.37</v>
      </c>
      <c r="I129" s="14"/>
      <c r="J129" s="15">
        <v>19.96</v>
      </c>
      <c r="K129" s="15">
        <v>24.83</v>
      </c>
      <c r="L129" s="15">
        <v>32.72</v>
      </c>
      <c r="M129" s="54"/>
      <c r="N129" s="15">
        <v>62.506237706</v>
      </c>
      <c r="O129" s="15">
        <v>24.544652286000002</v>
      </c>
      <c r="P129" s="15" t="s">
        <v>27</v>
      </c>
      <c r="Q129" s="16" t="s">
        <v>27</v>
      </c>
      <c r="R129" s="37" t="s">
        <v>740</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200</v>
      </c>
      <c r="D130" s="17" t="s">
        <v>201</v>
      </c>
      <c r="E130" s="17">
        <v>4</v>
      </c>
      <c r="F130" s="14">
        <v>34.200000000000003</v>
      </c>
      <c r="G130" s="14">
        <v>30.3</v>
      </c>
      <c r="H130" s="14">
        <v>26.4</v>
      </c>
      <c r="I130" s="14"/>
      <c r="J130" s="14">
        <v>38.51</v>
      </c>
      <c r="K130" s="14">
        <v>46.3</v>
      </c>
      <c r="L130" s="14">
        <v>58.92</v>
      </c>
      <c r="M130" s="54"/>
      <c r="N130" s="14">
        <v>60.723616907999997</v>
      </c>
      <c r="O130" s="31">
        <v>140.05737468000001</v>
      </c>
      <c r="P130" s="31" t="s">
        <v>26</v>
      </c>
      <c r="Q130" s="17" t="s">
        <v>27</v>
      </c>
      <c r="R130" s="38" t="s">
        <v>741</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202</v>
      </c>
      <c r="D131" s="16" t="s">
        <v>203</v>
      </c>
      <c r="E131" s="16">
        <v>10</v>
      </c>
      <c r="F131" s="15">
        <v>10.34</v>
      </c>
      <c r="G131" s="15">
        <v>9.6</v>
      </c>
      <c r="H131" s="15">
        <v>8.8699999999999992</v>
      </c>
      <c r="I131" s="14"/>
      <c r="J131" s="15">
        <v>10.96</v>
      </c>
      <c r="K131" s="15">
        <v>12.42</v>
      </c>
      <c r="L131" s="15">
        <v>14.79</v>
      </c>
      <c r="M131" s="54"/>
      <c r="N131" s="15">
        <v>76.751687102000005</v>
      </c>
      <c r="O131" s="15">
        <v>9.6074627143000004</v>
      </c>
      <c r="P131" s="15" t="s">
        <v>27</v>
      </c>
      <c r="Q131" s="16" t="s">
        <v>27</v>
      </c>
      <c r="R131" s="37" t="s">
        <v>742</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204</v>
      </c>
      <c r="D132" s="17" t="s">
        <v>205</v>
      </c>
      <c r="E132" s="17">
        <v>7</v>
      </c>
      <c r="F132" s="14">
        <v>8</v>
      </c>
      <c r="G132" s="14">
        <v>7.66</v>
      </c>
      <c r="H132" s="14">
        <v>7.32</v>
      </c>
      <c r="I132" s="14"/>
      <c r="J132" s="14">
        <v>8.4700000000000006</v>
      </c>
      <c r="K132" s="14">
        <v>9.14</v>
      </c>
      <c r="L132" s="14">
        <v>10.220000000000001</v>
      </c>
      <c r="M132" s="54"/>
      <c r="N132" s="14">
        <v>65.451072310000001</v>
      </c>
      <c r="O132" s="31">
        <v>6.1492302381000004</v>
      </c>
      <c r="P132" s="31" t="s">
        <v>26</v>
      </c>
      <c r="Q132" s="17" t="s">
        <v>27</v>
      </c>
      <c r="R132" s="38" t="s">
        <v>743</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206</v>
      </c>
      <c r="D133" s="16" t="s">
        <v>207</v>
      </c>
      <c r="E133" s="16">
        <v>7</v>
      </c>
      <c r="F133" s="15">
        <v>68.510000000000005</v>
      </c>
      <c r="G133" s="15">
        <v>61.44</v>
      </c>
      <c r="H133" s="15">
        <v>54.38</v>
      </c>
      <c r="I133" s="14"/>
      <c r="J133" s="15">
        <v>71.5</v>
      </c>
      <c r="K133" s="15">
        <v>85.62</v>
      </c>
      <c r="L133" s="15">
        <v>108.48</v>
      </c>
      <c r="M133" s="54"/>
      <c r="N133" s="15">
        <v>76.852194838000003</v>
      </c>
      <c r="O133" s="15">
        <v>69.97320790500001</v>
      </c>
      <c r="P133" s="15" t="s">
        <v>27</v>
      </c>
      <c r="Q133" s="16" t="s">
        <v>27</v>
      </c>
      <c r="R133" s="37" t="s">
        <v>744</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208</v>
      </c>
      <c r="D134" s="17" t="s">
        <v>209</v>
      </c>
      <c r="E134" s="17">
        <v>9</v>
      </c>
      <c r="F134" s="14">
        <v>28.55</v>
      </c>
      <c r="G134" s="14">
        <v>26.91</v>
      </c>
      <c r="H134" s="14">
        <v>25.27</v>
      </c>
      <c r="I134" s="14"/>
      <c r="J134" s="14">
        <v>30.25</v>
      </c>
      <c r="K134" s="14">
        <v>33.520000000000003</v>
      </c>
      <c r="L134" s="14">
        <v>38.81</v>
      </c>
      <c r="M134" s="54"/>
      <c r="N134" s="14">
        <v>69.695582345000005</v>
      </c>
      <c r="O134" s="31">
        <v>151.23880314000002</v>
      </c>
      <c r="P134" s="31" t="s">
        <v>27</v>
      </c>
      <c r="Q134" s="17" t="s">
        <v>27</v>
      </c>
      <c r="R134" s="38" t="s">
        <v>745</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458</v>
      </c>
      <c r="E135" s="16">
        <v>7</v>
      </c>
      <c r="F135" s="15">
        <v>15.56</v>
      </c>
      <c r="G135" s="15">
        <v>14.25</v>
      </c>
      <c r="H135" s="15">
        <v>12.95</v>
      </c>
      <c r="I135" s="14"/>
      <c r="J135" s="15">
        <v>16.600000000000001</v>
      </c>
      <c r="K135" s="15">
        <v>19.2</v>
      </c>
      <c r="L135" s="15">
        <v>23.43</v>
      </c>
      <c r="M135" s="54"/>
      <c r="N135" s="15">
        <v>63.947133972000003</v>
      </c>
      <c r="O135" s="15">
        <v>2.7940650000000002</v>
      </c>
      <c r="P135" s="15" t="s">
        <v>27</v>
      </c>
      <c r="Q135" s="16" t="s">
        <v>27</v>
      </c>
      <c r="R135" s="37" t="s">
        <v>746</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210</v>
      </c>
      <c r="D136" s="17" t="s">
        <v>211</v>
      </c>
      <c r="E136" s="17">
        <v>7</v>
      </c>
      <c r="F136" s="14">
        <v>15.46</v>
      </c>
      <c r="G136" s="14">
        <v>14.05</v>
      </c>
      <c r="H136" s="14">
        <v>12.65</v>
      </c>
      <c r="I136" s="14"/>
      <c r="J136" s="14">
        <v>16.63</v>
      </c>
      <c r="K136" s="14">
        <v>19.43</v>
      </c>
      <c r="L136" s="14">
        <v>23.96</v>
      </c>
      <c r="M136" s="54"/>
      <c r="N136" s="14">
        <v>59.977328688999997</v>
      </c>
      <c r="O136" s="31">
        <v>551.18708095</v>
      </c>
      <c r="P136" s="31" t="s">
        <v>27</v>
      </c>
      <c r="Q136" s="17" t="s">
        <v>27</v>
      </c>
      <c r="R136" s="38" t="s">
        <v>747</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213</v>
      </c>
      <c r="E137" s="16">
        <v>7</v>
      </c>
      <c r="F137" s="15">
        <v>52.08</v>
      </c>
      <c r="G137" s="15">
        <v>47.39</v>
      </c>
      <c r="H137" s="15">
        <v>42.71</v>
      </c>
      <c r="I137" s="14"/>
      <c r="J137" s="15">
        <v>55.43</v>
      </c>
      <c r="K137" s="15">
        <v>64.790000000000006</v>
      </c>
      <c r="L137" s="15">
        <v>79.94</v>
      </c>
      <c r="M137" s="54"/>
      <c r="N137" s="15">
        <v>65.461030918000006</v>
      </c>
      <c r="O137" s="15">
        <v>110.72280519</v>
      </c>
      <c r="P137" s="15" t="s">
        <v>27</v>
      </c>
      <c r="Q137" s="16" t="s">
        <v>27</v>
      </c>
      <c r="R137" s="37" t="s">
        <v>748</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212</v>
      </c>
      <c r="D138" s="17" t="s">
        <v>214</v>
      </c>
      <c r="E138" s="17">
        <v>7</v>
      </c>
      <c r="F138" s="14">
        <v>48.14</v>
      </c>
      <c r="G138" s="14">
        <v>43.95</v>
      </c>
      <c r="H138" s="14">
        <v>39.770000000000003</v>
      </c>
      <c r="I138" s="14"/>
      <c r="J138" s="14">
        <v>50.85</v>
      </c>
      <c r="K138" s="14">
        <v>59.21</v>
      </c>
      <c r="L138" s="14">
        <v>72.739999999999995</v>
      </c>
      <c r="M138" s="54"/>
      <c r="N138" s="14">
        <v>66.126987016000001</v>
      </c>
      <c r="O138" s="31">
        <v>1657.5418026</v>
      </c>
      <c r="P138" s="31" t="s">
        <v>27</v>
      </c>
      <c r="Q138" s="17" t="s">
        <v>27</v>
      </c>
      <c r="R138" s="38" t="s">
        <v>749</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215</v>
      </c>
      <c r="D139" s="16" t="s">
        <v>216</v>
      </c>
      <c r="E139" s="16">
        <v>7</v>
      </c>
      <c r="F139" s="15">
        <v>2.97</v>
      </c>
      <c r="G139" s="15">
        <v>2.56</v>
      </c>
      <c r="H139" s="15">
        <v>2.16</v>
      </c>
      <c r="I139" s="14"/>
      <c r="J139" s="15">
        <v>3.18</v>
      </c>
      <c r="K139" s="15">
        <v>3.98</v>
      </c>
      <c r="L139" s="15">
        <v>5.28</v>
      </c>
      <c r="M139" s="54"/>
      <c r="N139" s="15">
        <v>72.451422480999994</v>
      </c>
      <c r="O139" s="15">
        <v>3.0860502380999999</v>
      </c>
      <c r="P139" s="15" t="s">
        <v>27</v>
      </c>
      <c r="Q139" s="16" t="s">
        <v>27</v>
      </c>
      <c r="R139" s="37" t="s">
        <v>750</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217</v>
      </c>
      <c r="D140" s="17" t="s">
        <v>218</v>
      </c>
      <c r="E140" s="17">
        <v>6</v>
      </c>
      <c r="F140" s="14">
        <v>64.55</v>
      </c>
      <c r="G140" s="14">
        <v>58.86</v>
      </c>
      <c r="H140" s="14">
        <v>53.17</v>
      </c>
      <c r="I140" s="14"/>
      <c r="J140" s="14">
        <v>65.75</v>
      </c>
      <c r="K140" s="14">
        <v>77.12</v>
      </c>
      <c r="L140" s="14">
        <v>95.53</v>
      </c>
      <c r="M140" s="54"/>
      <c r="N140" s="14">
        <v>67.663222359000002</v>
      </c>
      <c r="O140" s="31">
        <v>137.66699507999999</v>
      </c>
      <c r="P140" s="31" t="s">
        <v>26</v>
      </c>
      <c r="Q140" s="17" t="s">
        <v>27</v>
      </c>
      <c r="R140" s="38" t="s">
        <v>751</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219</v>
      </c>
      <c r="D141" s="16" t="s">
        <v>220</v>
      </c>
      <c r="E141" s="16">
        <v>7</v>
      </c>
      <c r="F141" s="15">
        <v>13.08</v>
      </c>
      <c r="G141" s="15">
        <v>11.5</v>
      </c>
      <c r="H141" s="15">
        <v>9.92</v>
      </c>
      <c r="I141" s="14"/>
      <c r="J141" s="15">
        <v>14.73</v>
      </c>
      <c r="K141" s="15">
        <v>17.88</v>
      </c>
      <c r="L141" s="15">
        <v>23</v>
      </c>
      <c r="M141" s="54"/>
      <c r="N141" s="15">
        <v>58.949593116999999</v>
      </c>
      <c r="O141" s="15">
        <v>57.028914524000001</v>
      </c>
      <c r="P141" s="15" t="s">
        <v>27</v>
      </c>
      <c r="Q141" s="16" t="s">
        <v>27</v>
      </c>
      <c r="R141" s="37" t="s">
        <v>752</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221</v>
      </c>
      <c r="D142" s="17" t="s">
        <v>222</v>
      </c>
      <c r="E142" s="17">
        <v>6</v>
      </c>
      <c r="F142" s="14">
        <v>164.68</v>
      </c>
      <c r="G142" s="14">
        <v>154.69</v>
      </c>
      <c r="H142" s="14">
        <v>144.71</v>
      </c>
      <c r="I142" s="14"/>
      <c r="J142" s="14">
        <v>169.11</v>
      </c>
      <c r="K142" s="14">
        <v>189.07</v>
      </c>
      <c r="L142" s="14">
        <v>221.38</v>
      </c>
      <c r="M142" s="54"/>
      <c r="N142" s="14">
        <v>38.838458170999999</v>
      </c>
      <c r="O142" s="31">
        <v>6.3565807076</v>
      </c>
      <c r="P142" s="31" t="s">
        <v>27</v>
      </c>
      <c r="Q142" s="17" t="s">
        <v>26</v>
      </c>
      <c r="R142" s="38" t="s">
        <v>753</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223</v>
      </c>
      <c r="D143" s="16" t="s">
        <v>224</v>
      </c>
      <c r="E143" s="16">
        <v>7</v>
      </c>
      <c r="F143" s="15">
        <v>10.73</v>
      </c>
      <c r="G143" s="15">
        <v>8.1999999999999993</v>
      </c>
      <c r="H143" s="15">
        <v>5.68</v>
      </c>
      <c r="I143" s="14"/>
      <c r="J143" s="15">
        <v>12.84</v>
      </c>
      <c r="K143" s="15">
        <v>17.88</v>
      </c>
      <c r="L143" s="15">
        <v>26.04</v>
      </c>
      <c r="M143" s="54"/>
      <c r="N143" s="15">
        <v>71.810468383</v>
      </c>
      <c r="O143" s="15">
        <v>22.460046381000002</v>
      </c>
      <c r="P143" s="15" t="s">
        <v>27</v>
      </c>
      <c r="Q143" s="16" t="s">
        <v>27</v>
      </c>
      <c r="R143" s="37" t="s">
        <v>754</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225</v>
      </c>
      <c r="D144" s="17" t="s">
        <v>226</v>
      </c>
      <c r="E144" s="17">
        <v>4</v>
      </c>
      <c r="F144" s="14">
        <v>7.12</v>
      </c>
      <c r="G144" s="14">
        <v>6.41</v>
      </c>
      <c r="H144" s="14">
        <v>5.71</v>
      </c>
      <c r="I144" s="14"/>
      <c r="J144" s="14">
        <v>7.84</v>
      </c>
      <c r="K144" s="14">
        <v>9.24</v>
      </c>
      <c r="L144" s="14">
        <v>11.51</v>
      </c>
      <c r="M144" s="54"/>
      <c r="N144" s="14">
        <v>65.384782715</v>
      </c>
      <c r="O144" s="31">
        <v>12.612914761000001</v>
      </c>
      <c r="P144" s="31" t="s">
        <v>26</v>
      </c>
      <c r="Q144" s="17" t="s">
        <v>27</v>
      </c>
      <c r="R144" s="38" t="s">
        <v>755</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481</v>
      </c>
      <c r="E145" s="16">
        <v>2</v>
      </c>
      <c r="F145" s="15">
        <v>3.65</v>
      </c>
      <c r="G145" s="15">
        <v>3.38</v>
      </c>
      <c r="H145" s="15">
        <v>3.11</v>
      </c>
      <c r="I145" s="14"/>
      <c r="J145" s="15">
        <v>3.72</v>
      </c>
      <c r="K145" s="15">
        <v>4.25</v>
      </c>
      <c r="L145" s="15">
        <v>5.12</v>
      </c>
      <c r="M145" s="54"/>
      <c r="N145" s="15">
        <v>37.952272528000002</v>
      </c>
      <c r="O145" s="15">
        <v>2.9167346189999996</v>
      </c>
      <c r="P145" s="15" t="s">
        <v>26</v>
      </c>
      <c r="Q145" s="16" t="s">
        <v>26</v>
      </c>
      <c r="R145" s="37" t="s">
        <v>756</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228</v>
      </c>
      <c r="E146" s="17">
        <v>0</v>
      </c>
      <c r="F146" s="14">
        <v>3.6</v>
      </c>
      <c r="G146" s="14">
        <v>3.41</v>
      </c>
      <c r="H146" s="14">
        <v>3.22</v>
      </c>
      <c r="I146" s="14"/>
      <c r="J146" s="14">
        <v>3.65</v>
      </c>
      <c r="K146" s="14">
        <v>4.0199999999999996</v>
      </c>
      <c r="L146" s="14">
        <v>4.63</v>
      </c>
      <c r="M146" s="54"/>
      <c r="N146" s="14">
        <v>40.397163077000002</v>
      </c>
      <c r="O146" s="31">
        <v>15.256898714</v>
      </c>
      <c r="P146" s="31" t="s">
        <v>26</v>
      </c>
      <c r="Q146" s="17" t="s">
        <v>26</v>
      </c>
      <c r="R146" s="38" t="s">
        <v>757</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227</v>
      </c>
      <c r="D147" s="16" t="s">
        <v>229</v>
      </c>
      <c r="E147" s="16">
        <v>2</v>
      </c>
      <c r="F147" s="15">
        <v>18</v>
      </c>
      <c r="G147" s="15">
        <v>16.98</v>
      </c>
      <c r="H147" s="15">
        <v>15.96</v>
      </c>
      <c r="I147" s="14"/>
      <c r="J147" s="15">
        <v>18.309999999999999</v>
      </c>
      <c r="K147" s="15">
        <v>20.34</v>
      </c>
      <c r="L147" s="15">
        <v>23.63</v>
      </c>
      <c r="M147" s="54"/>
      <c r="N147" s="15">
        <v>44.200811366000003</v>
      </c>
      <c r="O147" s="15">
        <v>127.45949822999999</v>
      </c>
      <c r="P147" s="15" t="s">
        <v>26</v>
      </c>
      <c r="Q147" s="16" t="s">
        <v>26</v>
      </c>
      <c r="R147" s="37" t="s">
        <v>758</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556</v>
      </c>
      <c r="D148" s="17" t="s">
        <v>557</v>
      </c>
      <c r="E148" s="17">
        <v>0</v>
      </c>
      <c r="F148" s="14">
        <v>32.630000000000003</v>
      </c>
      <c r="G148" s="14">
        <v>25.77</v>
      </c>
      <c r="H148" s="14">
        <v>18.920000000000002</v>
      </c>
      <c r="I148" s="14"/>
      <c r="J148" s="14">
        <v>34.549999999999997</v>
      </c>
      <c r="K148" s="14">
        <v>48.25</v>
      </c>
      <c r="L148" s="14">
        <v>70.44</v>
      </c>
      <c r="M148" s="54"/>
      <c r="N148" s="14">
        <v>29.987668578000001</v>
      </c>
      <c r="O148" s="31">
        <v>1.1186856138000001</v>
      </c>
      <c r="P148" s="31" t="s">
        <v>26</v>
      </c>
      <c r="Q148" s="17" t="s">
        <v>26</v>
      </c>
      <c r="R148" s="38" t="s">
        <v>759</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230</v>
      </c>
      <c r="D149" s="16" t="s">
        <v>231</v>
      </c>
      <c r="E149" s="16">
        <v>7</v>
      </c>
      <c r="F149" s="15">
        <v>14.31</v>
      </c>
      <c r="G149" s="15">
        <v>12.11</v>
      </c>
      <c r="H149" s="15">
        <v>9.92</v>
      </c>
      <c r="I149" s="14"/>
      <c r="J149" s="15">
        <v>16.2</v>
      </c>
      <c r="K149" s="15">
        <v>20.58</v>
      </c>
      <c r="L149" s="15">
        <v>27.68</v>
      </c>
      <c r="M149" s="54"/>
      <c r="N149" s="15">
        <v>74.214256886000001</v>
      </c>
      <c r="O149" s="15">
        <v>15.285213333</v>
      </c>
      <c r="P149" s="15" t="s">
        <v>27</v>
      </c>
      <c r="Q149" s="16" t="s">
        <v>27</v>
      </c>
      <c r="R149" s="37" t="s">
        <v>760</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232</v>
      </c>
      <c r="D150" s="17" t="s">
        <v>233</v>
      </c>
      <c r="E150" s="17">
        <v>7</v>
      </c>
      <c r="F150" s="14">
        <v>3.67</v>
      </c>
      <c r="G150" s="14">
        <v>3.13</v>
      </c>
      <c r="H150" s="14">
        <v>2.59</v>
      </c>
      <c r="I150" s="14"/>
      <c r="J150" s="14">
        <v>4.1500000000000004</v>
      </c>
      <c r="K150" s="14">
        <v>5.22</v>
      </c>
      <c r="L150" s="14">
        <v>6.96</v>
      </c>
      <c r="M150" s="54"/>
      <c r="N150" s="14">
        <v>61.930619196999999</v>
      </c>
      <c r="O150" s="31">
        <v>12.032572</v>
      </c>
      <c r="P150" s="31" t="s">
        <v>26</v>
      </c>
      <c r="Q150" s="17" t="s">
        <v>27</v>
      </c>
      <c r="R150" s="38" t="s">
        <v>761</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234</v>
      </c>
      <c r="D151" s="16" t="s">
        <v>235</v>
      </c>
      <c r="E151" s="16">
        <v>7</v>
      </c>
      <c r="F151" s="15">
        <v>48.79</v>
      </c>
      <c r="G151" s="15">
        <v>41.5</v>
      </c>
      <c r="H151" s="15">
        <v>34.21</v>
      </c>
      <c r="I151" s="14"/>
      <c r="J151" s="15">
        <v>54.87</v>
      </c>
      <c r="K151" s="15">
        <v>69.44</v>
      </c>
      <c r="L151" s="15">
        <v>93.03</v>
      </c>
      <c r="M151" s="54"/>
      <c r="N151" s="15">
        <v>68.707050215999999</v>
      </c>
      <c r="O151" s="15">
        <v>769.23723504999998</v>
      </c>
      <c r="P151" s="15" t="s">
        <v>27</v>
      </c>
      <c r="Q151" s="16" t="s">
        <v>27</v>
      </c>
      <c r="R151" s="37" t="s">
        <v>762</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234</v>
      </c>
      <c r="D152" s="17" t="s">
        <v>472</v>
      </c>
      <c r="E152" s="17">
        <v>4</v>
      </c>
      <c r="F152" s="14">
        <v>47.64</v>
      </c>
      <c r="G152" s="14">
        <v>40.44</v>
      </c>
      <c r="H152" s="14">
        <v>33.25</v>
      </c>
      <c r="I152" s="14"/>
      <c r="J152" s="14">
        <v>53.79</v>
      </c>
      <c r="K152" s="14">
        <v>68.17</v>
      </c>
      <c r="L152" s="14">
        <v>91.46</v>
      </c>
      <c r="M152" s="54"/>
      <c r="N152" s="14">
        <v>68.387705580000002</v>
      </c>
      <c r="O152" s="31">
        <v>10.400468238</v>
      </c>
      <c r="P152" s="31" t="s">
        <v>26</v>
      </c>
      <c r="Q152" s="17" t="s">
        <v>27</v>
      </c>
      <c r="R152" s="38" t="s">
        <v>763</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236</v>
      </c>
      <c r="D153" s="16" t="s">
        <v>237</v>
      </c>
      <c r="E153" s="16">
        <v>7</v>
      </c>
      <c r="F153" s="15">
        <v>28.72</v>
      </c>
      <c r="G153" s="15">
        <v>25.93</v>
      </c>
      <c r="H153" s="15">
        <v>23.15</v>
      </c>
      <c r="I153" s="14"/>
      <c r="J153" s="15">
        <v>31.53</v>
      </c>
      <c r="K153" s="15">
        <v>37.090000000000003</v>
      </c>
      <c r="L153" s="15">
        <v>46.1</v>
      </c>
      <c r="M153" s="54"/>
      <c r="N153" s="15">
        <v>66.814935066999993</v>
      </c>
      <c r="O153" s="15">
        <v>21.944689048000001</v>
      </c>
      <c r="P153" s="15" t="s">
        <v>27</v>
      </c>
      <c r="Q153" s="16" t="s">
        <v>27</v>
      </c>
      <c r="R153" s="37" t="s">
        <v>764</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238</v>
      </c>
      <c r="D154" s="17" t="s">
        <v>239</v>
      </c>
      <c r="E154" s="17">
        <v>7</v>
      </c>
      <c r="F154" s="14">
        <v>13.24</v>
      </c>
      <c r="G154" s="14">
        <v>11.63</v>
      </c>
      <c r="H154" s="14">
        <v>10.02</v>
      </c>
      <c r="I154" s="14"/>
      <c r="J154" s="14">
        <v>15.16</v>
      </c>
      <c r="K154" s="14">
        <v>18.37</v>
      </c>
      <c r="L154" s="14">
        <v>23.58</v>
      </c>
      <c r="M154" s="54"/>
      <c r="N154" s="14">
        <v>63.636745120999997</v>
      </c>
      <c r="O154" s="31">
        <v>339.23974919</v>
      </c>
      <c r="P154" s="31" t="s">
        <v>27</v>
      </c>
      <c r="Q154" s="17" t="s">
        <v>27</v>
      </c>
      <c r="R154" s="38" t="s">
        <v>765</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240</v>
      </c>
      <c r="D155" s="16" t="s">
        <v>241</v>
      </c>
      <c r="E155" s="16">
        <v>7</v>
      </c>
      <c r="F155" s="15">
        <v>5.18</v>
      </c>
      <c r="G155" s="15">
        <v>4.45</v>
      </c>
      <c r="H155" s="15">
        <v>3.73</v>
      </c>
      <c r="I155" s="14"/>
      <c r="J155" s="15">
        <v>5.83</v>
      </c>
      <c r="K155" s="15">
        <v>7.27</v>
      </c>
      <c r="L155" s="15">
        <v>9.61</v>
      </c>
      <c r="M155" s="54"/>
      <c r="N155" s="15">
        <v>69.826129019000007</v>
      </c>
      <c r="O155" s="15">
        <v>21.005146571000001</v>
      </c>
      <c r="P155" s="15" t="s">
        <v>27</v>
      </c>
      <c r="Q155" s="16" t="s">
        <v>27</v>
      </c>
      <c r="R155" s="37" t="s">
        <v>766</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242</v>
      </c>
      <c r="D156" s="17" t="s">
        <v>243</v>
      </c>
      <c r="E156" s="17">
        <v>7</v>
      </c>
      <c r="F156" s="14">
        <v>19.05</v>
      </c>
      <c r="G156" s="14">
        <v>17.57</v>
      </c>
      <c r="H156" s="14">
        <v>16.100000000000001</v>
      </c>
      <c r="I156" s="14"/>
      <c r="J156" s="14">
        <v>20.79</v>
      </c>
      <c r="K156" s="14">
        <v>23.73</v>
      </c>
      <c r="L156" s="14">
        <v>28.5</v>
      </c>
      <c r="M156" s="54"/>
      <c r="N156" s="14">
        <v>70.475705163000001</v>
      </c>
      <c r="O156" s="31">
        <v>20.095851524</v>
      </c>
      <c r="P156" s="31" t="s">
        <v>26</v>
      </c>
      <c r="Q156" s="17" t="s">
        <v>27</v>
      </c>
      <c r="R156" s="38" t="s">
        <v>767</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244</v>
      </c>
      <c r="D157" s="16" t="s">
        <v>245</v>
      </c>
      <c r="E157" s="16">
        <v>7</v>
      </c>
      <c r="F157" s="15">
        <v>10.28</v>
      </c>
      <c r="G157" s="15">
        <v>7.51</v>
      </c>
      <c r="H157" s="15">
        <v>4.75</v>
      </c>
      <c r="I157" s="14"/>
      <c r="J157" s="15">
        <v>12.7</v>
      </c>
      <c r="K157" s="15">
        <v>18.22</v>
      </c>
      <c r="L157" s="15">
        <v>27.16</v>
      </c>
      <c r="M157" s="54"/>
      <c r="N157" s="15">
        <v>71.525829348000002</v>
      </c>
      <c r="O157" s="15">
        <v>363.88590880999999</v>
      </c>
      <c r="P157" s="15" t="s">
        <v>27</v>
      </c>
      <c r="Q157" s="16" t="s">
        <v>27</v>
      </c>
      <c r="R157" s="37" t="s">
        <v>768</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246</v>
      </c>
      <c r="D158" s="17" t="s">
        <v>247</v>
      </c>
      <c r="E158" s="17">
        <v>6</v>
      </c>
      <c r="F158" s="14">
        <v>4.3099999999999996</v>
      </c>
      <c r="G158" s="14">
        <v>3.67</v>
      </c>
      <c r="H158" s="14">
        <v>3.03</v>
      </c>
      <c r="I158" s="14"/>
      <c r="J158" s="14">
        <v>4.6500000000000004</v>
      </c>
      <c r="K158" s="14">
        <v>5.92</v>
      </c>
      <c r="L158" s="14">
        <v>7.98</v>
      </c>
      <c r="M158" s="54"/>
      <c r="N158" s="14">
        <v>67.132286847000003</v>
      </c>
      <c r="O158" s="31">
        <v>10.576424428000001</v>
      </c>
      <c r="P158" s="31" t="s">
        <v>26</v>
      </c>
      <c r="Q158" s="17" t="s">
        <v>27</v>
      </c>
      <c r="R158" s="38" t="s">
        <v>769</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246</v>
      </c>
      <c r="D159" s="16" t="s">
        <v>248</v>
      </c>
      <c r="E159" s="16">
        <v>6</v>
      </c>
      <c r="F159" s="15">
        <v>4.5999999999999996</v>
      </c>
      <c r="G159" s="15">
        <v>3.98</v>
      </c>
      <c r="H159" s="15">
        <v>3.36</v>
      </c>
      <c r="I159" s="14"/>
      <c r="J159" s="15">
        <v>4.99</v>
      </c>
      <c r="K159" s="15">
        <v>6.22</v>
      </c>
      <c r="L159" s="15">
        <v>8.2100000000000009</v>
      </c>
      <c r="M159" s="54"/>
      <c r="N159" s="15">
        <v>66.092046680999999</v>
      </c>
      <c r="O159" s="15">
        <v>87.935304000000002</v>
      </c>
      <c r="P159" s="15" t="s">
        <v>26</v>
      </c>
      <c r="Q159" s="16" t="s">
        <v>27</v>
      </c>
      <c r="R159" s="37" t="s">
        <v>770</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249</v>
      </c>
      <c r="D160" s="17" t="s">
        <v>12</v>
      </c>
      <c r="E160" s="17">
        <v>7</v>
      </c>
      <c r="F160" s="14">
        <v>18.41</v>
      </c>
      <c r="G160" s="14">
        <v>16.82</v>
      </c>
      <c r="H160" s="14">
        <v>15.24</v>
      </c>
      <c r="I160" s="14"/>
      <c r="J160" s="14">
        <v>19.3</v>
      </c>
      <c r="K160" s="14">
        <v>22.46</v>
      </c>
      <c r="L160" s="14">
        <v>27.58</v>
      </c>
      <c r="M160" s="54"/>
      <c r="N160" s="14">
        <v>69.515279403999997</v>
      </c>
      <c r="O160" s="31">
        <v>108.52312570999999</v>
      </c>
      <c r="P160" s="31" t="s">
        <v>27</v>
      </c>
      <c r="Q160" s="17" t="s">
        <v>27</v>
      </c>
      <c r="R160" s="38" t="s">
        <v>771</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250</v>
      </c>
      <c r="D161" s="16" t="s">
        <v>251</v>
      </c>
      <c r="E161" s="16">
        <v>4</v>
      </c>
      <c r="F161" s="15">
        <v>123.29</v>
      </c>
      <c r="G161" s="15">
        <v>96.29</v>
      </c>
      <c r="H161" s="15">
        <v>69.3</v>
      </c>
      <c r="I161" s="14"/>
      <c r="J161" s="15">
        <v>134.5</v>
      </c>
      <c r="K161" s="15">
        <v>188.48</v>
      </c>
      <c r="L161" s="15">
        <v>275.83999999999997</v>
      </c>
      <c r="M161" s="54"/>
      <c r="N161" s="15">
        <v>34.692466558</v>
      </c>
      <c r="O161" s="15">
        <v>4.9125661599999999</v>
      </c>
      <c r="P161" s="15" t="s">
        <v>27</v>
      </c>
      <c r="Q161" s="16" t="s">
        <v>26</v>
      </c>
      <c r="R161" s="37" t="s">
        <v>772</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558</v>
      </c>
      <c r="D162" s="17" t="s">
        <v>559</v>
      </c>
      <c r="E162" s="17">
        <v>7</v>
      </c>
      <c r="F162" s="14">
        <v>6.24</v>
      </c>
      <c r="G162" s="14">
        <v>5.52</v>
      </c>
      <c r="H162" s="14">
        <v>4.8</v>
      </c>
      <c r="I162" s="14"/>
      <c r="J162" s="14">
        <v>6.85</v>
      </c>
      <c r="K162" s="14">
        <v>8.2799999999999994</v>
      </c>
      <c r="L162" s="14">
        <v>10.6</v>
      </c>
      <c r="M162" s="54"/>
      <c r="N162" s="14">
        <v>65.698976529000007</v>
      </c>
      <c r="O162" s="31">
        <v>1.8557411904999999</v>
      </c>
      <c r="P162" s="31" t="s">
        <v>27</v>
      </c>
      <c r="Q162" s="17" t="s">
        <v>27</v>
      </c>
      <c r="R162" s="38" t="s">
        <v>773</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599</v>
      </c>
      <c r="D163" s="16" t="s">
        <v>600</v>
      </c>
      <c r="E163" s="16">
        <v>3</v>
      </c>
      <c r="F163" s="15">
        <v>59.2</v>
      </c>
      <c r="G163" s="15">
        <v>53.77</v>
      </c>
      <c r="H163" s="15">
        <v>48.35</v>
      </c>
      <c r="I163" s="14"/>
      <c r="J163" s="15">
        <v>59.99</v>
      </c>
      <c r="K163" s="15">
        <v>70.83</v>
      </c>
      <c r="L163" s="15">
        <v>88.37</v>
      </c>
      <c r="M163" s="54"/>
      <c r="N163" s="15">
        <v>44.479171669999999</v>
      </c>
      <c r="O163" s="15">
        <v>1.1502271414</v>
      </c>
      <c r="P163" s="15" t="s">
        <v>26</v>
      </c>
      <c r="Q163" s="16" t="s">
        <v>26</v>
      </c>
      <c r="R163" s="37" t="s">
        <v>774</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252</v>
      </c>
      <c r="D164" s="17" t="s">
        <v>253</v>
      </c>
      <c r="E164" s="17">
        <v>3</v>
      </c>
      <c r="F164" s="14">
        <v>4.8600000000000003</v>
      </c>
      <c r="G164" s="14">
        <v>4.1500000000000004</v>
      </c>
      <c r="H164" s="14">
        <v>3.45</v>
      </c>
      <c r="I164" s="14"/>
      <c r="J164" s="14">
        <v>5.0599999999999996</v>
      </c>
      <c r="K164" s="14">
        <v>6.46</v>
      </c>
      <c r="L164" s="14">
        <v>8.74</v>
      </c>
      <c r="M164" s="54"/>
      <c r="N164" s="14">
        <v>38.934475982000002</v>
      </c>
      <c r="O164" s="31">
        <v>9.1119758095000005</v>
      </c>
      <c r="P164" s="31" t="s">
        <v>27</v>
      </c>
      <c r="Q164" s="17" t="s">
        <v>26</v>
      </c>
      <c r="R164" s="38" t="s">
        <v>775</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560</v>
      </c>
      <c r="D165" s="16" t="s">
        <v>561</v>
      </c>
      <c r="E165" s="16">
        <v>7</v>
      </c>
      <c r="F165" s="15">
        <v>3.38</v>
      </c>
      <c r="G165" s="15">
        <v>3.07</v>
      </c>
      <c r="H165" s="15">
        <v>2.77</v>
      </c>
      <c r="I165" s="14"/>
      <c r="J165" s="15">
        <v>3.66</v>
      </c>
      <c r="K165" s="15">
        <v>4.26</v>
      </c>
      <c r="L165" s="15">
        <v>5.24</v>
      </c>
      <c r="M165" s="54"/>
      <c r="N165" s="15">
        <v>62.125335104000001</v>
      </c>
      <c r="O165" s="15">
        <v>1.7893022381000001</v>
      </c>
      <c r="P165" s="15" t="s">
        <v>27</v>
      </c>
      <c r="Q165" s="16" t="s">
        <v>27</v>
      </c>
      <c r="R165" s="37" t="s">
        <v>776</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254</v>
      </c>
      <c r="D166" s="17" t="s">
        <v>255</v>
      </c>
      <c r="E166" s="17">
        <v>4</v>
      </c>
      <c r="F166" s="14">
        <v>76.2</v>
      </c>
      <c r="G166" s="14">
        <v>69.56</v>
      </c>
      <c r="H166" s="14">
        <v>62.93</v>
      </c>
      <c r="I166" s="14"/>
      <c r="J166" s="14">
        <v>79.94</v>
      </c>
      <c r="K166" s="14">
        <v>93.2</v>
      </c>
      <c r="L166" s="14">
        <v>114.67</v>
      </c>
      <c r="M166" s="54"/>
      <c r="N166" s="14">
        <v>49.069941636999999</v>
      </c>
      <c r="O166" s="31">
        <v>135.28543356999998</v>
      </c>
      <c r="P166" s="31" t="s">
        <v>26</v>
      </c>
      <c r="Q166" s="17" t="s">
        <v>27</v>
      </c>
      <c r="R166" s="38" t="s">
        <v>777</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562</v>
      </c>
      <c r="D167" s="16" t="s">
        <v>563</v>
      </c>
      <c r="E167" s="16">
        <v>7</v>
      </c>
      <c r="F167" s="15">
        <v>75.849999999999994</v>
      </c>
      <c r="G167" s="15">
        <v>67.61</v>
      </c>
      <c r="H167" s="15">
        <v>59.38</v>
      </c>
      <c r="I167" s="14"/>
      <c r="J167" s="15">
        <v>79.86</v>
      </c>
      <c r="K167" s="15">
        <v>96.32</v>
      </c>
      <c r="L167" s="15">
        <v>122.96</v>
      </c>
      <c r="M167" s="54"/>
      <c r="N167" s="15">
        <v>77.610036636999993</v>
      </c>
      <c r="O167" s="15">
        <v>2.1321388095000002</v>
      </c>
      <c r="P167" s="15" t="s">
        <v>27</v>
      </c>
      <c r="Q167" s="16" t="s">
        <v>27</v>
      </c>
      <c r="R167" s="37" t="s">
        <v>778</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256</v>
      </c>
      <c r="D168" s="17" t="s">
        <v>257</v>
      </c>
      <c r="E168" s="17">
        <v>7</v>
      </c>
      <c r="F168" s="14">
        <v>132.13</v>
      </c>
      <c r="G168" s="14">
        <v>116.85</v>
      </c>
      <c r="H168" s="14">
        <v>101.58</v>
      </c>
      <c r="I168" s="14"/>
      <c r="J168" s="14">
        <v>144.63999999999999</v>
      </c>
      <c r="K168" s="14">
        <v>175.18</v>
      </c>
      <c r="L168" s="14">
        <v>224.61</v>
      </c>
      <c r="M168" s="54"/>
      <c r="N168" s="14">
        <v>53.429222828</v>
      </c>
      <c r="O168" s="31">
        <v>49.981304418000001</v>
      </c>
      <c r="P168" s="31" t="s">
        <v>27</v>
      </c>
      <c r="Q168" s="17" t="s">
        <v>27</v>
      </c>
      <c r="R168" s="38" t="s">
        <v>779</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258</v>
      </c>
      <c r="D169" s="16" t="s">
        <v>259</v>
      </c>
      <c r="E169" s="16">
        <v>7</v>
      </c>
      <c r="F169" s="15">
        <v>35.83</v>
      </c>
      <c r="G169" s="15">
        <v>33.479999999999997</v>
      </c>
      <c r="H169" s="15">
        <v>31.13</v>
      </c>
      <c r="I169" s="14"/>
      <c r="J169" s="15">
        <v>38.64</v>
      </c>
      <c r="K169" s="15">
        <v>43.33</v>
      </c>
      <c r="L169" s="15">
        <v>50.93</v>
      </c>
      <c r="M169" s="54"/>
      <c r="N169" s="15">
        <v>62.434331016999998</v>
      </c>
      <c r="O169" s="15">
        <v>11.801462903999999</v>
      </c>
      <c r="P169" s="15" t="s">
        <v>27</v>
      </c>
      <c r="Q169" s="16" t="s">
        <v>27</v>
      </c>
      <c r="R169" s="37" t="s">
        <v>780</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260</v>
      </c>
      <c r="D170" s="17" t="s">
        <v>261</v>
      </c>
      <c r="E170" s="17">
        <v>3</v>
      </c>
      <c r="F170" s="14">
        <v>770.11</v>
      </c>
      <c r="G170" s="14">
        <v>630.51</v>
      </c>
      <c r="H170" s="14">
        <v>490.92</v>
      </c>
      <c r="I170" s="14"/>
      <c r="J170" s="14">
        <v>798.19</v>
      </c>
      <c r="K170" s="14">
        <v>1077.3699999999999</v>
      </c>
      <c r="L170" s="14">
        <v>1529.13</v>
      </c>
      <c r="M170" s="54"/>
      <c r="N170" s="14">
        <v>28.979911854000001</v>
      </c>
      <c r="O170" s="31">
        <v>98.109543233000011</v>
      </c>
      <c r="P170" s="31" t="s">
        <v>27</v>
      </c>
      <c r="Q170" s="17" t="s">
        <v>26</v>
      </c>
      <c r="R170" s="38" t="s">
        <v>781</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262</v>
      </c>
      <c r="D171" s="16" t="s">
        <v>263</v>
      </c>
      <c r="E171" s="16">
        <v>7</v>
      </c>
      <c r="F171" s="15">
        <v>111.69</v>
      </c>
      <c r="G171" s="15">
        <v>99.4</v>
      </c>
      <c r="H171" s="15">
        <v>87.12</v>
      </c>
      <c r="I171" s="14"/>
      <c r="J171" s="15">
        <v>115.06</v>
      </c>
      <c r="K171" s="15">
        <v>139.62</v>
      </c>
      <c r="L171" s="15">
        <v>179.38</v>
      </c>
      <c r="M171" s="54"/>
      <c r="N171" s="15">
        <v>56.617838425999999</v>
      </c>
      <c r="O171" s="15">
        <v>41.001966447999997</v>
      </c>
      <c r="P171" s="15" t="s">
        <v>27</v>
      </c>
      <c r="Q171" s="16" t="s">
        <v>27</v>
      </c>
      <c r="R171" s="37" t="s">
        <v>782</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264</v>
      </c>
      <c r="D172" s="17" t="s">
        <v>265</v>
      </c>
      <c r="E172" s="17">
        <v>7</v>
      </c>
      <c r="F172" s="14">
        <v>16.03</v>
      </c>
      <c r="G172" s="14">
        <v>15.67</v>
      </c>
      <c r="H172" s="14">
        <v>15.31</v>
      </c>
      <c r="I172" s="14"/>
      <c r="J172" s="14">
        <v>16.309999999999999</v>
      </c>
      <c r="K172" s="14">
        <v>17.02</v>
      </c>
      <c r="L172" s="14">
        <v>18.18</v>
      </c>
      <c r="M172" s="54"/>
      <c r="N172" s="14">
        <v>74.009633085000004</v>
      </c>
      <c r="O172" s="31">
        <v>16.761426143000001</v>
      </c>
      <c r="P172" s="31" t="s">
        <v>27</v>
      </c>
      <c r="Q172" s="17" t="s">
        <v>27</v>
      </c>
      <c r="R172" s="38" t="s">
        <v>601</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266</v>
      </c>
      <c r="D173" s="16" t="s">
        <v>267</v>
      </c>
      <c r="E173" s="16">
        <v>4</v>
      </c>
      <c r="F173" s="15">
        <v>4.1500000000000004</v>
      </c>
      <c r="G173" s="15">
        <v>3.6</v>
      </c>
      <c r="H173" s="15">
        <v>3.05</v>
      </c>
      <c r="I173" s="14"/>
      <c r="J173" s="15">
        <v>4.74</v>
      </c>
      <c r="K173" s="15">
        <v>5.83</v>
      </c>
      <c r="L173" s="15">
        <v>7.6</v>
      </c>
      <c r="M173" s="54"/>
      <c r="N173" s="15">
        <v>49.587416388999998</v>
      </c>
      <c r="O173" s="15">
        <v>103.94851419</v>
      </c>
      <c r="P173" s="15" t="s">
        <v>26</v>
      </c>
      <c r="Q173" s="16" t="s">
        <v>27</v>
      </c>
      <c r="R173" s="37" t="s">
        <v>783</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466</v>
      </c>
      <c r="D174" s="17" t="s">
        <v>467</v>
      </c>
      <c r="E174" s="17">
        <v>10</v>
      </c>
      <c r="F174" s="14">
        <v>3.83</v>
      </c>
      <c r="G174" s="14">
        <v>3.4</v>
      </c>
      <c r="H174" s="14">
        <v>2.98</v>
      </c>
      <c r="I174" s="14"/>
      <c r="J174" s="14">
        <v>4.12</v>
      </c>
      <c r="K174" s="14">
        <v>4.96</v>
      </c>
      <c r="L174" s="14">
        <v>6.32</v>
      </c>
      <c r="M174" s="54"/>
      <c r="N174" s="14">
        <v>72.985829644999995</v>
      </c>
      <c r="O174" s="31">
        <v>2.8359362856999999</v>
      </c>
      <c r="P174" s="31" t="s">
        <v>27</v>
      </c>
      <c r="Q174" s="17" t="s">
        <v>27</v>
      </c>
      <c r="R174" s="38" t="s">
        <v>784</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268</v>
      </c>
      <c r="D175" s="16" t="s">
        <v>269</v>
      </c>
      <c r="E175" s="16">
        <v>10</v>
      </c>
      <c r="F175" s="15">
        <v>53.44</v>
      </c>
      <c r="G175" s="15">
        <v>39.46</v>
      </c>
      <c r="H175" s="15">
        <v>25.48</v>
      </c>
      <c r="I175" s="14"/>
      <c r="J175" s="15">
        <v>57.05</v>
      </c>
      <c r="K175" s="15">
        <v>85</v>
      </c>
      <c r="L175" s="15">
        <v>130.24</v>
      </c>
      <c r="M175" s="54"/>
      <c r="N175" s="15">
        <v>69.847727684000006</v>
      </c>
      <c r="O175" s="15">
        <v>5.4867617966999997</v>
      </c>
      <c r="P175" s="15" t="s">
        <v>27</v>
      </c>
      <c r="Q175" s="16" t="s">
        <v>27</v>
      </c>
      <c r="R175" s="37" t="s">
        <v>785</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270</v>
      </c>
      <c r="D176" s="17" t="s">
        <v>271</v>
      </c>
      <c r="E176" s="17">
        <v>7</v>
      </c>
      <c r="F176" s="14">
        <v>19.38</v>
      </c>
      <c r="G176" s="14">
        <v>16.940000000000001</v>
      </c>
      <c r="H176" s="14">
        <v>14.5</v>
      </c>
      <c r="I176" s="14"/>
      <c r="J176" s="14">
        <v>20.83</v>
      </c>
      <c r="K176" s="14">
        <v>25.7</v>
      </c>
      <c r="L176" s="14">
        <v>33.6</v>
      </c>
      <c r="M176" s="54"/>
      <c r="N176" s="14">
        <v>76.428502441000006</v>
      </c>
      <c r="O176" s="31">
        <v>300.02000738000004</v>
      </c>
      <c r="P176" s="31" t="s">
        <v>27</v>
      </c>
      <c r="Q176" s="17" t="s">
        <v>27</v>
      </c>
      <c r="R176" s="38" t="s">
        <v>786</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272</v>
      </c>
      <c r="D177" s="16" t="s">
        <v>273</v>
      </c>
      <c r="E177" s="16">
        <v>7</v>
      </c>
      <c r="F177" s="15">
        <v>29.89</v>
      </c>
      <c r="G177" s="15">
        <v>26.65</v>
      </c>
      <c r="H177" s="15">
        <v>23.41</v>
      </c>
      <c r="I177" s="14"/>
      <c r="J177" s="15">
        <v>33.020000000000003</v>
      </c>
      <c r="K177" s="15">
        <v>39.49</v>
      </c>
      <c r="L177" s="15">
        <v>49.97</v>
      </c>
      <c r="M177" s="54"/>
      <c r="N177" s="15">
        <v>69.421624257999994</v>
      </c>
      <c r="O177" s="15">
        <v>54.115555095000005</v>
      </c>
      <c r="P177" s="15" t="s">
        <v>27</v>
      </c>
      <c r="Q177" s="16" t="s">
        <v>27</v>
      </c>
      <c r="R177" s="37" t="s">
        <v>787</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274</v>
      </c>
      <c r="D178" s="17" t="s">
        <v>275</v>
      </c>
      <c r="E178" s="17">
        <v>7</v>
      </c>
      <c r="F178" s="14">
        <v>15.76</v>
      </c>
      <c r="G178" s="14">
        <v>11.75</v>
      </c>
      <c r="H178" s="14">
        <v>7.74</v>
      </c>
      <c r="I178" s="14"/>
      <c r="J178" s="14">
        <v>19.41</v>
      </c>
      <c r="K178" s="14">
        <v>27.42</v>
      </c>
      <c r="L178" s="14">
        <v>40.39</v>
      </c>
      <c r="M178" s="54"/>
      <c r="N178" s="14">
        <v>76.675166005999998</v>
      </c>
      <c r="O178" s="31">
        <v>205.30142595000001</v>
      </c>
      <c r="P178" s="31" t="s">
        <v>27</v>
      </c>
      <c r="Q178" s="17" t="s">
        <v>27</v>
      </c>
      <c r="R178" s="38" t="s">
        <v>788</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276</v>
      </c>
      <c r="D179" s="16" t="s">
        <v>277</v>
      </c>
      <c r="E179" s="16">
        <v>10</v>
      </c>
      <c r="F179" s="15">
        <v>7.08</v>
      </c>
      <c r="G179" s="15">
        <v>5.84</v>
      </c>
      <c r="H179" s="15">
        <v>4.5999999999999996</v>
      </c>
      <c r="I179" s="14"/>
      <c r="J179" s="15">
        <v>8.1999999999999993</v>
      </c>
      <c r="K179" s="15">
        <v>10.67</v>
      </c>
      <c r="L179" s="15">
        <v>14.67</v>
      </c>
      <c r="M179" s="54"/>
      <c r="N179" s="15">
        <v>79.241548202000004</v>
      </c>
      <c r="O179" s="15">
        <v>101.14758857000001</v>
      </c>
      <c r="P179" s="15" t="s">
        <v>27</v>
      </c>
      <c r="Q179" s="16" t="s">
        <v>27</v>
      </c>
      <c r="R179" s="37" t="s">
        <v>789</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278</v>
      </c>
      <c r="D180" s="17" t="s">
        <v>279</v>
      </c>
      <c r="E180" s="17">
        <v>7</v>
      </c>
      <c r="F180" s="14">
        <v>2.2400000000000002</v>
      </c>
      <c r="G180" s="14">
        <v>1.94</v>
      </c>
      <c r="H180" s="14">
        <v>1.65</v>
      </c>
      <c r="I180" s="14"/>
      <c r="J180" s="14">
        <v>2.46</v>
      </c>
      <c r="K180" s="14">
        <v>3.04</v>
      </c>
      <c r="L180" s="14">
        <v>3.98</v>
      </c>
      <c r="M180" s="54"/>
      <c r="N180" s="14">
        <v>71.464713728000007</v>
      </c>
      <c r="O180" s="31">
        <v>5.4229712380999997</v>
      </c>
      <c r="P180" s="31" t="s">
        <v>27</v>
      </c>
      <c r="Q180" s="17" t="s">
        <v>27</v>
      </c>
      <c r="R180" s="38" t="s">
        <v>790</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280</v>
      </c>
      <c r="D181" s="16" t="s">
        <v>281</v>
      </c>
      <c r="E181" s="16">
        <v>7</v>
      </c>
      <c r="F181" s="15">
        <v>37.04</v>
      </c>
      <c r="G181" s="15">
        <v>32.869999999999997</v>
      </c>
      <c r="H181" s="15">
        <v>28.7</v>
      </c>
      <c r="I181" s="14"/>
      <c r="J181" s="15">
        <v>39.380000000000003</v>
      </c>
      <c r="K181" s="15">
        <v>47.71</v>
      </c>
      <c r="L181" s="15">
        <v>61.19</v>
      </c>
      <c r="M181" s="54"/>
      <c r="N181" s="15">
        <v>77.508830562</v>
      </c>
      <c r="O181" s="15">
        <v>270.81613085999999</v>
      </c>
      <c r="P181" s="15" t="s">
        <v>27</v>
      </c>
      <c r="Q181" s="16" t="s">
        <v>27</v>
      </c>
      <c r="R181" s="37" t="s">
        <v>791</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282</v>
      </c>
      <c r="D182" s="17" t="s">
        <v>283</v>
      </c>
      <c r="E182" s="17">
        <v>2</v>
      </c>
      <c r="F182" s="14">
        <v>6.8</v>
      </c>
      <c r="G182" s="14">
        <v>5.83</v>
      </c>
      <c r="H182" s="14">
        <v>4.87</v>
      </c>
      <c r="I182" s="14"/>
      <c r="J182" s="14">
        <v>7.09</v>
      </c>
      <c r="K182" s="14">
        <v>9.01</v>
      </c>
      <c r="L182" s="14">
        <v>12.12</v>
      </c>
      <c r="M182" s="54"/>
      <c r="N182" s="14">
        <v>39.874187085999999</v>
      </c>
      <c r="O182" s="31">
        <v>92.691638000000012</v>
      </c>
      <c r="P182" s="31" t="s">
        <v>26</v>
      </c>
      <c r="Q182" s="17" t="s">
        <v>26</v>
      </c>
      <c r="R182" s="38" t="s">
        <v>792</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284</v>
      </c>
      <c r="D183" s="16" t="s">
        <v>285</v>
      </c>
      <c r="E183" s="16">
        <v>0</v>
      </c>
      <c r="F183" s="15">
        <v>7</v>
      </c>
      <c r="G183" s="15">
        <v>6.39</v>
      </c>
      <c r="H183" s="15">
        <v>5.79</v>
      </c>
      <c r="I183" s="14"/>
      <c r="J183" s="15">
        <v>7.22</v>
      </c>
      <c r="K183" s="15">
        <v>8.42</v>
      </c>
      <c r="L183" s="15">
        <v>10.37</v>
      </c>
      <c r="M183" s="54"/>
      <c r="N183" s="15">
        <v>43.048550859999999</v>
      </c>
      <c r="O183" s="15">
        <v>7.2109161424000003</v>
      </c>
      <c r="P183" s="15" t="s">
        <v>26</v>
      </c>
      <c r="Q183" s="16" t="s">
        <v>26</v>
      </c>
      <c r="R183" s="37" t="s">
        <v>793</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518</v>
      </c>
      <c r="D184" s="17" t="s">
        <v>519</v>
      </c>
      <c r="E184" s="17">
        <v>3</v>
      </c>
      <c r="F184" s="14">
        <v>87.19</v>
      </c>
      <c r="G184" s="14">
        <v>76.16</v>
      </c>
      <c r="H184" s="14">
        <v>65.14</v>
      </c>
      <c r="I184" s="14"/>
      <c r="J184" s="14">
        <v>89</v>
      </c>
      <c r="K184" s="14">
        <v>111.04</v>
      </c>
      <c r="L184" s="14">
        <v>146.71</v>
      </c>
      <c r="M184" s="54"/>
      <c r="N184" s="14">
        <v>42.940125893999998</v>
      </c>
      <c r="O184" s="31">
        <v>2.0325446566999998</v>
      </c>
      <c r="P184" s="31" t="s">
        <v>26</v>
      </c>
      <c r="Q184" s="17" t="s">
        <v>26</v>
      </c>
      <c r="R184" s="38" t="s">
        <v>794</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286</v>
      </c>
      <c r="D185" s="16" t="s">
        <v>287</v>
      </c>
      <c r="E185" s="16">
        <v>4</v>
      </c>
      <c r="F185" s="15">
        <v>12.45</v>
      </c>
      <c r="G185" s="15">
        <v>11.23</v>
      </c>
      <c r="H185" s="15">
        <v>10.02</v>
      </c>
      <c r="I185" s="14"/>
      <c r="J185" s="15">
        <v>13.37</v>
      </c>
      <c r="K185" s="15">
        <v>15.79</v>
      </c>
      <c r="L185" s="15">
        <v>19.72</v>
      </c>
      <c r="M185" s="54"/>
      <c r="N185" s="15">
        <v>53.454759064000001</v>
      </c>
      <c r="O185" s="15">
        <v>169.53695858999998</v>
      </c>
      <c r="P185" s="15" t="s">
        <v>26</v>
      </c>
      <c r="Q185" s="16" t="s">
        <v>27</v>
      </c>
      <c r="R185" s="37" t="s">
        <v>795</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288</v>
      </c>
      <c r="D186" s="17" t="s">
        <v>289</v>
      </c>
      <c r="E186" s="17">
        <v>3</v>
      </c>
      <c r="F186" s="14">
        <v>23.04</v>
      </c>
      <c r="G186" s="14">
        <v>21.29</v>
      </c>
      <c r="H186" s="14">
        <v>19.55</v>
      </c>
      <c r="I186" s="14"/>
      <c r="J186" s="14">
        <v>23.78</v>
      </c>
      <c r="K186" s="14">
        <v>27.26</v>
      </c>
      <c r="L186" s="14">
        <v>32.89</v>
      </c>
      <c r="M186" s="54"/>
      <c r="N186" s="14">
        <v>32.671883106000003</v>
      </c>
      <c r="O186" s="31">
        <v>96.921093202999998</v>
      </c>
      <c r="P186" s="31" t="s">
        <v>27</v>
      </c>
      <c r="Q186" s="17" t="s">
        <v>26</v>
      </c>
      <c r="R186" s="38" t="s">
        <v>796</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290</v>
      </c>
      <c r="D187" s="16" t="s">
        <v>291</v>
      </c>
      <c r="E187" s="16">
        <v>10</v>
      </c>
      <c r="F187" s="15">
        <v>10.24</v>
      </c>
      <c r="G187" s="15">
        <v>9.1199999999999992</v>
      </c>
      <c r="H187" s="15">
        <v>8</v>
      </c>
      <c r="I187" s="14"/>
      <c r="J187" s="15">
        <v>11.27</v>
      </c>
      <c r="K187" s="15">
        <v>13.5</v>
      </c>
      <c r="L187" s="15">
        <v>17.100000000000001</v>
      </c>
      <c r="M187" s="54"/>
      <c r="N187" s="15">
        <v>65.353384141000006</v>
      </c>
      <c r="O187" s="15">
        <v>18.051138475999998</v>
      </c>
      <c r="P187" s="15" t="s">
        <v>27</v>
      </c>
      <c r="Q187" s="16" t="s">
        <v>27</v>
      </c>
      <c r="R187" s="37" t="s">
        <v>797</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564</v>
      </c>
      <c r="D188" s="17" t="s">
        <v>565</v>
      </c>
      <c r="E188" s="17">
        <v>7</v>
      </c>
      <c r="F188" s="14">
        <v>53.64</v>
      </c>
      <c r="G188" s="14">
        <v>44.58</v>
      </c>
      <c r="H188" s="14">
        <v>35.53</v>
      </c>
      <c r="I188" s="14"/>
      <c r="J188" s="14">
        <v>58.14</v>
      </c>
      <c r="K188" s="14">
        <v>76.239999999999995</v>
      </c>
      <c r="L188" s="14">
        <v>105.54</v>
      </c>
      <c r="M188" s="54"/>
      <c r="N188" s="14">
        <v>52.282323792</v>
      </c>
      <c r="O188" s="31">
        <v>2.1094116509999998</v>
      </c>
      <c r="P188" s="31" t="s">
        <v>27</v>
      </c>
      <c r="Q188" s="17" t="s">
        <v>27</v>
      </c>
      <c r="R188" s="38" t="s">
        <v>798</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292</v>
      </c>
      <c r="D189" s="16" t="s">
        <v>293</v>
      </c>
      <c r="E189" s="16">
        <v>0</v>
      </c>
      <c r="F189" s="15">
        <v>1.01</v>
      </c>
      <c r="G189" s="15">
        <v>0.48</v>
      </c>
      <c r="H189" s="15">
        <v>-0.04</v>
      </c>
      <c r="I189" s="14"/>
      <c r="J189" s="15">
        <v>1.05</v>
      </c>
      <c r="K189" s="15">
        <v>2.1</v>
      </c>
      <c r="L189" s="15">
        <v>3.81</v>
      </c>
      <c r="M189" s="54"/>
      <c r="N189" s="15">
        <v>45.800071521</v>
      </c>
      <c r="O189" s="15">
        <v>8.6833490951999988</v>
      </c>
      <c r="P189" s="15" t="s">
        <v>26</v>
      </c>
      <c r="Q189" s="16" t="s">
        <v>26</v>
      </c>
      <c r="R189" s="37" t="s">
        <v>799</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294</v>
      </c>
      <c r="D190" s="17" t="s">
        <v>295</v>
      </c>
      <c r="E190" s="17">
        <v>0</v>
      </c>
      <c r="F190" s="14">
        <v>108.6</v>
      </c>
      <c r="G190" s="14">
        <v>87.87</v>
      </c>
      <c r="H190" s="14">
        <v>67.150000000000006</v>
      </c>
      <c r="I190" s="14"/>
      <c r="J190" s="14">
        <v>118.66</v>
      </c>
      <c r="K190" s="14">
        <v>160.1</v>
      </c>
      <c r="L190" s="14">
        <v>227.16</v>
      </c>
      <c r="M190" s="54"/>
      <c r="N190" s="14">
        <v>34.180426478000001</v>
      </c>
      <c r="O190" s="31">
        <v>18.584269593000002</v>
      </c>
      <c r="P190" s="31" t="s">
        <v>26</v>
      </c>
      <c r="Q190" s="17" t="s">
        <v>26</v>
      </c>
      <c r="R190" s="38" t="s">
        <v>800</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296</v>
      </c>
      <c r="D191" s="16" t="s">
        <v>297</v>
      </c>
      <c r="E191" s="16">
        <v>0</v>
      </c>
      <c r="F191" s="15">
        <v>6.81</v>
      </c>
      <c r="G191" s="15">
        <v>6</v>
      </c>
      <c r="H191" s="15">
        <v>5.2</v>
      </c>
      <c r="I191" s="14"/>
      <c r="J191" s="15">
        <v>7.22</v>
      </c>
      <c r="K191" s="15">
        <v>8.82</v>
      </c>
      <c r="L191" s="15">
        <v>11.42</v>
      </c>
      <c r="M191" s="54"/>
      <c r="N191" s="15">
        <v>44.890360557999998</v>
      </c>
      <c r="O191" s="15">
        <v>13.106729047</v>
      </c>
      <c r="P191" s="15" t="s">
        <v>26</v>
      </c>
      <c r="Q191" s="16" t="s">
        <v>26</v>
      </c>
      <c r="R191" s="37" t="s">
        <v>801</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312</v>
      </c>
      <c r="D192" s="17" t="s">
        <v>298</v>
      </c>
      <c r="E192" s="17">
        <v>7</v>
      </c>
      <c r="F192" s="14">
        <v>20.43</v>
      </c>
      <c r="G192" s="14">
        <v>18.3</v>
      </c>
      <c r="H192" s="14">
        <v>16.170000000000002</v>
      </c>
      <c r="I192" s="14"/>
      <c r="J192" s="14">
        <v>22.15</v>
      </c>
      <c r="K192" s="14">
        <v>26.4</v>
      </c>
      <c r="L192" s="14">
        <v>33.29</v>
      </c>
      <c r="M192" s="54"/>
      <c r="N192" s="14">
        <v>69.555202633999997</v>
      </c>
      <c r="O192" s="31">
        <v>76.198598809999993</v>
      </c>
      <c r="P192" s="31" t="s">
        <v>27</v>
      </c>
      <c r="Q192" s="17" t="s">
        <v>27</v>
      </c>
      <c r="R192" s="38" t="s">
        <v>802</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299</v>
      </c>
      <c r="D193" s="16" t="s">
        <v>300</v>
      </c>
      <c r="E193" s="16">
        <v>4</v>
      </c>
      <c r="F193" s="15">
        <v>3.1</v>
      </c>
      <c r="G193" s="15">
        <v>2.34</v>
      </c>
      <c r="H193" s="15">
        <v>1.58</v>
      </c>
      <c r="I193" s="14"/>
      <c r="J193" s="15">
        <v>3.35</v>
      </c>
      <c r="K193" s="15">
        <v>4.8600000000000003</v>
      </c>
      <c r="L193" s="15">
        <v>7.31</v>
      </c>
      <c r="M193" s="54"/>
      <c r="N193" s="15">
        <v>44.805533050000001</v>
      </c>
      <c r="O193" s="15">
        <v>25.520954952</v>
      </c>
      <c r="P193" s="15" t="s">
        <v>27</v>
      </c>
      <c r="Q193" s="16" t="s">
        <v>26</v>
      </c>
      <c r="R193" s="37" t="s">
        <v>803</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804</v>
      </c>
      <c r="D194" s="17" t="s">
        <v>805</v>
      </c>
      <c r="E194" s="17">
        <v>7</v>
      </c>
      <c r="F194" s="14">
        <v>10.69</v>
      </c>
      <c r="G194" s="14">
        <v>9.85</v>
      </c>
      <c r="H194" s="14">
        <v>9.01</v>
      </c>
      <c r="I194" s="14"/>
      <c r="J194" s="14">
        <v>11.21</v>
      </c>
      <c r="K194" s="14">
        <v>12.88</v>
      </c>
      <c r="L194" s="14">
        <v>15.58</v>
      </c>
      <c r="M194" s="54"/>
      <c r="N194" s="14">
        <v>72.346962531000003</v>
      </c>
      <c r="O194" s="31">
        <v>4.5130448072</v>
      </c>
      <c r="P194" s="31" t="s">
        <v>27</v>
      </c>
      <c r="Q194" s="17" t="s">
        <v>27</v>
      </c>
      <c r="R194" s="38" t="s">
        <v>806</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301</v>
      </c>
      <c r="D195" s="16" t="s">
        <v>302</v>
      </c>
      <c r="E195" s="16">
        <v>10</v>
      </c>
      <c r="F195" s="15">
        <v>4.8499999999999996</v>
      </c>
      <c r="G195" s="15">
        <v>4.07</v>
      </c>
      <c r="H195" s="15">
        <v>3.29</v>
      </c>
      <c r="I195" s="14"/>
      <c r="J195" s="15">
        <v>5.6</v>
      </c>
      <c r="K195" s="15">
        <v>7.15</v>
      </c>
      <c r="L195" s="15">
        <v>9.66</v>
      </c>
      <c r="M195" s="54"/>
      <c r="N195" s="15">
        <v>71.035143275999999</v>
      </c>
      <c r="O195" s="15">
        <v>50.479383999999996</v>
      </c>
      <c r="P195" s="15" t="s">
        <v>27</v>
      </c>
      <c r="Q195" s="16" t="s">
        <v>27</v>
      </c>
      <c r="R195" s="37" t="s">
        <v>807</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808</v>
      </c>
      <c r="D196" s="17" t="s">
        <v>303</v>
      </c>
      <c r="E196" s="17">
        <v>7</v>
      </c>
      <c r="F196" s="14">
        <v>334.63</v>
      </c>
      <c r="G196" s="14">
        <v>282.70999999999998</v>
      </c>
      <c r="H196" s="14">
        <v>230.79</v>
      </c>
      <c r="I196" s="14"/>
      <c r="J196" s="14">
        <v>352.02</v>
      </c>
      <c r="K196" s="14">
        <v>455.85</v>
      </c>
      <c r="L196" s="14">
        <v>623.87</v>
      </c>
      <c r="M196" s="54"/>
      <c r="N196" s="14">
        <v>58.710235107999999</v>
      </c>
      <c r="O196" s="31">
        <v>5.9082945880999995</v>
      </c>
      <c r="P196" s="31" t="s">
        <v>27</v>
      </c>
      <c r="Q196" s="17" t="s">
        <v>27</v>
      </c>
      <c r="R196" s="38" t="s">
        <v>809</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566</v>
      </c>
      <c r="D197" s="16" t="s">
        <v>567</v>
      </c>
      <c r="E197" s="16">
        <v>4</v>
      </c>
      <c r="F197" s="15">
        <v>31.02</v>
      </c>
      <c r="G197" s="15">
        <v>26.87</v>
      </c>
      <c r="H197" s="15">
        <v>22.73</v>
      </c>
      <c r="I197" s="14"/>
      <c r="J197" s="15">
        <v>32.5</v>
      </c>
      <c r="K197" s="15">
        <v>40.78</v>
      </c>
      <c r="L197" s="15">
        <v>54.19</v>
      </c>
      <c r="M197" s="54"/>
      <c r="N197" s="15">
        <v>39.783349373</v>
      </c>
      <c r="O197" s="15">
        <v>7.4251362810000003</v>
      </c>
      <c r="P197" s="15" t="s">
        <v>27</v>
      </c>
      <c r="Q197" s="16" t="s">
        <v>26</v>
      </c>
      <c r="R197" s="37" t="s">
        <v>810</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456</v>
      </c>
      <c r="D198" s="17" t="s">
        <v>457</v>
      </c>
      <c r="E198" s="17">
        <v>0</v>
      </c>
      <c r="F198" s="14">
        <v>0.37</v>
      </c>
      <c r="G198" s="14">
        <v>0.05</v>
      </c>
      <c r="H198" s="14">
        <v>-0.25</v>
      </c>
      <c r="I198" s="14"/>
      <c r="J198" s="14">
        <v>0.4</v>
      </c>
      <c r="K198" s="14">
        <v>1.02</v>
      </c>
      <c r="L198" s="14">
        <v>2.0299999999999998</v>
      </c>
      <c r="M198" s="54"/>
      <c r="N198" s="14">
        <v>46.017284471000004</v>
      </c>
      <c r="O198" s="31">
        <v>8.2086802380999995</v>
      </c>
      <c r="P198" s="31" t="s">
        <v>26</v>
      </c>
      <c r="Q198" s="17" t="s">
        <v>26</v>
      </c>
      <c r="R198" s="38" t="s">
        <v>811</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304</v>
      </c>
      <c r="D199" s="16" t="s">
        <v>305</v>
      </c>
      <c r="E199" s="16">
        <v>10</v>
      </c>
      <c r="F199" s="15">
        <v>63.9</v>
      </c>
      <c r="G199" s="15">
        <v>56.1</v>
      </c>
      <c r="H199" s="15">
        <v>48.3</v>
      </c>
      <c r="I199" s="14"/>
      <c r="J199" s="15">
        <v>65.430000000000007</v>
      </c>
      <c r="K199" s="15">
        <v>81.02</v>
      </c>
      <c r="L199" s="15">
        <v>106.26</v>
      </c>
      <c r="M199" s="54"/>
      <c r="N199" s="15">
        <v>84.734486532000005</v>
      </c>
      <c r="O199" s="15">
        <v>742.74729643000001</v>
      </c>
      <c r="P199" s="15" t="s">
        <v>27</v>
      </c>
      <c r="Q199" s="16" t="s">
        <v>27</v>
      </c>
      <c r="R199" s="37" t="s">
        <v>812</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304</v>
      </c>
      <c r="D200" s="17" t="s">
        <v>306</v>
      </c>
      <c r="E200" s="17">
        <v>10</v>
      </c>
      <c r="F200" s="14">
        <v>56.74</v>
      </c>
      <c r="G200" s="14">
        <v>49.98</v>
      </c>
      <c r="H200" s="14">
        <v>43.23</v>
      </c>
      <c r="I200" s="14"/>
      <c r="J200" s="14">
        <v>58.11</v>
      </c>
      <c r="K200" s="14">
        <v>71.61</v>
      </c>
      <c r="L200" s="14">
        <v>93.46</v>
      </c>
      <c r="M200" s="54"/>
      <c r="N200" s="14">
        <v>82.497190075999995</v>
      </c>
      <c r="O200" s="31">
        <v>2421.1374800999997</v>
      </c>
      <c r="P200" s="31" t="s">
        <v>27</v>
      </c>
      <c r="Q200" s="17" t="s">
        <v>27</v>
      </c>
      <c r="R200" s="38" t="s">
        <v>813</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459</v>
      </c>
      <c r="D201" s="16" t="s">
        <v>307</v>
      </c>
      <c r="E201" s="16">
        <v>7</v>
      </c>
      <c r="F201" s="15">
        <v>12.19</v>
      </c>
      <c r="G201" s="15">
        <v>11.12</v>
      </c>
      <c r="H201" s="15">
        <v>10.050000000000001</v>
      </c>
      <c r="I201" s="14"/>
      <c r="J201" s="15">
        <v>12.55</v>
      </c>
      <c r="K201" s="15">
        <v>14.68</v>
      </c>
      <c r="L201" s="15">
        <v>18.14</v>
      </c>
      <c r="M201" s="54"/>
      <c r="N201" s="15">
        <v>70.841156380000001</v>
      </c>
      <c r="O201" s="15">
        <v>23.472300190000002</v>
      </c>
      <c r="P201" s="15" t="s">
        <v>27</v>
      </c>
      <c r="Q201" s="16" t="s">
        <v>27</v>
      </c>
      <c r="R201" s="37" t="s">
        <v>814</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496</v>
      </c>
      <c r="D202" s="17" t="s">
        <v>308</v>
      </c>
      <c r="E202" s="17">
        <v>10</v>
      </c>
      <c r="F202" s="14">
        <v>67.11</v>
      </c>
      <c r="G202" s="14">
        <v>61.67</v>
      </c>
      <c r="H202" s="14">
        <v>56.23</v>
      </c>
      <c r="I202" s="14"/>
      <c r="J202" s="14">
        <v>68.959999999999994</v>
      </c>
      <c r="K202" s="14">
        <v>79.83</v>
      </c>
      <c r="L202" s="14">
        <v>97.43</v>
      </c>
      <c r="M202" s="54"/>
      <c r="N202" s="14">
        <v>74.270207063000001</v>
      </c>
      <c r="O202" s="31">
        <v>569.21412100000009</v>
      </c>
      <c r="P202" s="31" t="s">
        <v>27</v>
      </c>
      <c r="Q202" s="17" t="s">
        <v>27</v>
      </c>
      <c r="R202" s="38" t="s">
        <v>815</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465</v>
      </c>
      <c r="D203" s="16" t="s">
        <v>309</v>
      </c>
      <c r="E203" s="16">
        <v>9</v>
      </c>
      <c r="F203" s="15">
        <v>4.7300000000000004</v>
      </c>
      <c r="G203" s="15">
        <v>4.08</v>
      </c>
      <c r="H203" s="15">
        <v>3.43</v>
      </c>
      <c r="I203" s="14"/>
      <c r="J203" s="15">
        <v>5.15</v>
      </c>
      <c r="K203" s="15">
        <v>6.44</v>
      </c>
      <c r="L203" s="15">
        <v>8.5399999999999991</v>
      </c>
      <c r="M203" s="54"/>
      <c r="N203" s="15">
        <v>76.164300925999996</v>
      </c>
      <c r="O203" s="15">
        <v>20.319457</v>
      </c>
      <c r="P203" s="15" t="s">
        <v>27</v>
      </c>
      <c r="Q203" s="16" t="s">
        <v>27</v>
      </c>
      <c r="R203" s="37" t="s">
        <v>816</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491</v>
      </c>
      <c r="D204" s="17" t="s">
        <v>310</v>
      </c>
      <c r="E204" s="17">
        <v>7</v>
      </c>
      <c r="F204" s="14">
        <v>14.62</v>
      </c>
      <c r="G204" s="14">
        <v>12.78</v>
      </c>
      <c r="H204" s="14">
        <v>10.94</v>
      </c>
      <c r="I204" s="14"/>
      <c r="J204" s="14">
        <v>15.73</v>
      </c>
      <c r="K204" s="14">
        <v>19.399999999999999</v>
      </c>
      <c r="L204" s="14">
        <v>25.35</v>
      </c>
      <c r="M204" s="54"/>
      <c r="N204" s="14">
        <v>77.988351795</v>
      </c>
      <c r="O204" s="31">
        <v>14.203460476</v>
      </c>
      <c r="P204" s="31" t="s">
        <v>27</v>
      </c>
      <c r="Q204" s="17" t="s">
        <v>27</v>
      </c>
      <c r="R204" s="38" t="s">
        <v>817</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520</v>
      </c>
      <c r="D205" s="16" t="s">
        <v>311</v>
      </c>
      <c r="E205" s="16">
        <v>4</v>
      </c>
      <c r="F205" s="15">
        <v>8.0299999999999994</v>
      </c>
      <c r="G205" s="15">
        <v>7.13</v>
      </c>
      <c r="H205" s="15">
        <v>6.24</v>
      </c>
      <c r="I205" s="14"/>
      <c r="J205" s="15">
        <v>9.1999999999999993</v>
      </c>
      <c r="K205" s="15">
        <v>10.98</v>
      </c>
      <c r="L205" s="15">
        <v>13.87</v>
      </c>
      <c r="M205" s="54"/>
      <c r="N205" s="15">
        <v>61.435216169999997</v>
      </c>
      <c r="O205" s="15">
        <v>27.161864570999999</v>
      </c>
      <c r="P205" s="15" t="s">
        <v>26</v>
      </c>
      <c r="Q205" s="16" t="s">
        <v>27</v>
      </c>
      <c r="R205" s="37" t="s">
        <v>818</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462</v>
      </c>
      <c r="D206" s="17" t="s">
        <v>313</v>
      </c>
      <c r="E206" s="17">
        <v>10</v>
      </c>
      <c r="F206" s="14">
        <v>51.95</v>
      </c>
      <c r="G206" s="14">
        <v>49</v>
      </c>
      <c r="H206" s="14">
        <v>46.05</v>
      </c>
      <c r="I206" s="14"/>
      <c r="J206" s="14">
        <v>53.97</v>
      </c>
      <c r="K206" s="14">
        <v>59.86</v>
      </c>
      <c r="L206" s="14">
        <v>69.41</v>
      </c>
      <c r="M206" s="54"/>
      <c r="N206" s="14">
        <v>73.532554501999996</v>
      </c>
      <c r="O206" s="31">
        <v>107.66756271</v>
      </c>
      <c r="P206" s="31" t="s">
        <v>27</v>
      </c>
      <c r="Q206" s="17" t="s">
        <v>27</v>
      </c>
      <c r="R206" s="38" t="s">
        <v>819</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568</v>
      </c>
      <c r="D207" s="16" t="s">
        <v>569</v>
      </c>
      <c r="E207" s="16">
        <v>7</v>
      </c>
      <c r="F207" s="15">
        <v>2.6</v>
      </c>
      <c r="G207" s="15">
        <v>1.96</v>
      </c>
      <c r="H207" s="15">
        <v>1.33</v>
      </c>
      <c r="I207" s="14"/>
      <c r="J207" s="15">
        <v>3.34</v>
      </c>
      <c r="K207" s="15">
        <v>4.5999999999999996</v>
      </c>
      <c r="L207" s="15">
        <v>6.64</v>
      </c>
      <c r="M207" s="54"/>
      <c r="N207" s="15">
        <v>61.260271586000002</v>
      </c>
      <c r="O207" s="15">
        <v>1.4292632381000001</v>
      </c>
      <c r="P207" s="15" t="s">
        <v>27</v>
      </c>
      <c r="Q207" s="16" t="s">
        <v>27</v>
      </c>
      <c r="R207" s="37" t="s">
        <v>820</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477</v>
      </c>
      <c r="D208" s="17" t="s">
        <v>478</v>
      </c>
      <c r="E208" s="17">
        <v>7</v>
      </c>
      <c r="F208" s="14">
        <v>4.47</v>
      </c>
      <c r="G208" s="14">
        <v>3.87</v>
      </c>
      <c r="H208" s="14">
        <v>3.28</v>
      </c>
      <c r="I208" s="14"/>
      <c r="J208" s="14">
        <v>5.09</v>
      </c>
      <c r="K208" s="14">
        <v>6.27</v>
      </c>
      <c r="L208" s="14">
        <v>8.18</v>
      </c>
      <c r="M208" s="54"/>
      <c r="N208" s="14">
        <v>76.421572994000002</v>
      </c>
      <c r="O208" s="31">
        <v>4.6552152380999994</v>
      </c>
      <c r="P208" s="31" t="s">
        <v>27</v>
      </c>
      <c r="Q208" s="17" t="s">
        <v>27</v>
      </c>
      <c r="R208" s="38" t="s">
        <v>821</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314</v>
      </c>
      <c r="D209" s="16" t="s">
        <v>315</v>
      </c>
      <c r="E209" s="16">
        <v>7</v>
      </c>
      <c r="F209" s="15">
        <v>20.41</v>
      </c>
      <c r="G209" s="15">
        <v>18.239999999999998</v>
      </c>
      <c r="H209" s="15">
        <v>16.07</v>
      </c>
      <c r="I209" s="14"/>
      <c r="J209" s="15">
        <v>22.96</v>
      </c>
      <c r="K209" s="15">
        <v>27.29</v>
      </c>
      <c r="L209" s="15">
        <v>34.299999999999997</v>
      </c>
      <c r="M209" s="54"/>
      <c r="N209" s="15">
        <v>68.152020014000001</v>
      </c>
      <c r="O209" s="15">
        <v>16.795938332999999</v>
      </c>
      <c r="P209" s="15" t="s">
        <v>27</v>
      </c>
      <c r="Q209" s="16" t="s">
        <v>27</v>
      </c>
      <c r="R209" s="37" t="s">
        <v>822</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570</v>
      </c>
      <c r="D210" s="17" t="s">
        <v>571</v>
      </c>
      <c r="E210" s="17">
        <v>10</v>
      </c>
      <c r="F210" s="14">
        <v>8.91</v>
      </c>
      <c r="G210" s="14">
        <v>7.93</v>
      </c>
      <c r="H210" s="14">
        <v>6.95</v>
      </c>
      <c r="I210" s="14"/>
      <c r="J210" s="14">
        <v>9.27</v>
      </c>
      <c r="K210" s="14">
        <v>11.22</v>
      </c>
      <c r="L210" s="14">
        <v>14.38</v>
      </c>
      <c r="M210" s="54"/>
      <c r="N210" s="14">
        <v>80.548553527999999</v>
      </c>
      <c r="O210" s="31">
        <v>1.4943250000000001</v>
      </c>
      <c r="P210" s="31" t="s">
        <v>27</v>
      </c>
      <c r="Q210" s="17" t="s">
        <v>27</v>
      </c>
      <c r="R210" s="38" t="s">
        <v>823</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602</v>
      </c>
      <c r="D211" s="16" t="s">
        <v>603</v>
      </c>
      <c r="E211" s="16">
        <v>3</v>
      </c>
      <c r="F211" s="15">
        <v>71.849999999999994</v>
      </c>
      <c r="G211" s="15">
        <v>58.58</v>
      </c>
      <c r="H211" s="15">
        <v>45.32</v>
      </c>
      <c r="I211" s="14"/>
      <c r="J211" s="15">
        <v>73.63</v>
      </c>
      <c r="K211" s="15">
        <v>100.15</v>
      </c>
      <c r="L211" s="15">
        <v>143.08000000000001</v>
      </c>
      <c r="M211" s="54"/>
      <c r="N211" s="15">
        <v>35.676095466</v>
      </c>
      <c r="O211" s="15">
        <v>3.0704865423999999</v>
      </c>
      <c r="P211" s="15" t="s">
        <v>27</v>
      </c>
      <c r="Q211" s="16" t="s">
        <v>26</v>
      </c>
      <c r="R211" s="37" t="s">
        <v>824</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316</v>
      </c>
      <c r="D212" s="17" t="s">
        <v>317</v>
      </c>
      <c r="E212" s="17">
        <v>7</v>
      </c>
      <c r="F212" s="14">
        <v>2.11</v>
      </c>
      <c r="G212" s="14">
        <v>1.78</v>
      </c>
      <c r="H212" s="14">
        <v>1.45</v>
      </c>
      <c r="I212" s="14"/>
      <c r="J212" s="14">
        <v>2.4300000000000002</v>
      </c>
      <c r="K212" s="14">
        <v>3.08</v>
      </c>
      <c r="L212" s="14">
        <v>4.1399999999999997</v>
      </c>
      <c r="M212" s="54"/>
      <c r="N212" s="14">
        <v>65.269482224000001</v>
      </c>
      <c r="O212" s="31">
        <v>8.0994452380999995</v>
      </c>
      <c r="P212" s="31" t="s">
        <v>27</v>
      </c>
      <c r="Q212" s="17" t="s">
        <v>27</v>
      </c>
      <c r="R212" s="38" t="s">
        <v>825</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482</v>
      </c>
      <c r="D213" s="16" t="s">
        <v>453</v>
      </c>
      <c r="E213" s="16">
        <v>7</v>
      </c>
      <c r="F213" s="15">
        <v>2.39</v>
      </c>
      <c r="G213" s="15">
        <v>1.77</v>
      </c>
      <c r="H213" s="15">
        <v>1.1599999999999999</v>
      </c>
      <c r="I213" s="14"/>
      <c r="J213" s="15">
        <v>2.93</v>
      </c>
      <c r="K213" s="15">
        <v>4.1500000000000004</v>
      </c>
      <c r="L213" s="15">
        <v>6.14</v>
      </c>
      <c r="M213" s="54"/>
      <c r="N213" s="15">
        <v>69.009619580000006</v>
      </c>
      <c r="O213" s="15">
        <v>9.2028867618999985</v>
      </c>
      <c r="P213" s="15" t="s">
        <v>27</v>
      </c>
      <c r="Q213" s="16" t="s">
        <v>27</v>
      </c>
      <c r="R213" s="37" t="s">
        <v>826</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318</v>
      </c>
      <c r="D214" s="17" t="s">
        <v>319</v>
      </c>
      <c r="E214" s="17">
        <v>6</v>
      </c>
      <c r="F214" s="14">
        <v>20.05</v>
      </c>
      <c r="G214" s="14">
        <v>17.850000000000001</v>
      </c>
      <c r="H214" s="14">
        <v>15.66</v>
      </c>
      <c r="I214" s="14"/>
      <c r="J214" s="14">
        <v>23.12</v>
      </c>
      <c r="K214" s="14">
        <v>27.5</v>
      </c>
      <c r="L214" s="14">
        <v>34.6</v>
      </c>
      <c r="M214" s="54"/>
      <c r="N214" s="14">
        <v>59.699608449999999</v>
      </c>
      <c r="O214" s="31">
        <v>277.69642662000001</v>
      </c>
      <c r="P214" s="31" t="s">
        <v>26</v>
      </c>
      <c r="Q214" s="17" t="s">
        <v>27</v>
      </c>
      <c r="R214" s="38" t="s">
        <v>827</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320</v>
      </c>
      <c r="D215" s="16" t="s">
        <v>321</v>
      </c>
      <c r="E215" s="16">
        <v>7</v>
      </c>
      <c r="F215" s="15">
        <v>0.34</v>
      </c>
      <c r="G215" s="15">
        <v>0.25</v>
      </c>
      <c r="H215" s="15">
        <v>0.17</v>
      </c>
      <c r="I215" s="14"/>
      <c r="J215" s="15">
        <v>0.39</v>
      </c>
      <c r="K215" s="15">
        <v>0.55000000000000004</v>
      </c>
      <c r="L215" s="15">
        <v>0.81</v>
      </c>
      <c r="M215" s="54"/>
      <c r="N215" s="15">
        <v>67.823578146000003</v>
      </c>
      <c r="O215" s="15">
        <v>6.4456649524000005</v>
      </c>
      <c r="P215" s="15" t="s">
        <v>26</v>
      </c>
      <c r="Q215" s="16" t="s">
        <v>27</v>
      </c>
      <c r="R215" s="37" t="s">
        <v>828</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322</v>
      </c>
      <c r="D216" s="17" t="s">
        <v>323</v>
      </c>
      <c r="E216" s="17">
        <v>7</v>
      </c>
      <c r="F216" s="14">
        <v>7.12</v>
      </c>
      <c r="G216" s="14">
        <v>5.97</v>
      </c>
      <c r="H216" s="14">
        <v>4.82</v>
      </c>
      <c r="I216" s="14"/>
      <c r="J216" s="14">
        <v>7.9</v>
      </c>
      <c r="K216" s="14">
        <v>10.19</v>
      </c>
      <c r="L216" s="14">
        <v>13.91</v>
      </c>
      <c r="M216" s="54"/>
      <c r="N216" s="14">
        <v>75.466688218000002</v>
      </c>
      <c r="O216" s="31">
        <v>28.685302523999997</v>
      </c>
      <c r="P216" s="31" t="s">
        <v>27</v>
      </c>
      <c r="Q216" s="17" t="s">
        <v>27</v>
      </c>
      <c r="R216" s="38" t="s">
        <v>829</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324</v>
      </c>
      <c r="D217" s="16" t="s">
        <v>325</v>
      </c>
      <c r="E217" s="16">
        <v>7</v>
      </c>
      <c r="F217" s="15">
        <v>43</v>
      </c>
      <c r="G217" s="15">
        <v>38.520000000000003</v>
      </c>
      <c r="H217" s="15">
        <v>34.049999999999997</v>
      </c>
      <c r="I217" s="14"/>
      <c r="J217" s="15">
        <v>46.59</v>
      </c>
      <c r="K217" s="15">
        <v>55.53</v>
      </c>
      <c r="L217" s="15">
        <v>70.010000000000005</v>
      </c>
      <c r="M217" s="54"/>
      <c r="N217" s="15">
        <v>67.309319952999999</v>
      </c>
      <c r="O217" s="15">
        <v>354.88721899999996</v>
      </c>
      <c r="P217" s="15" t="s">
        <v>27</v>
      </c>
      <c r="Q217" s="16" t="s">
        <v>27</v>
      </c>
      <c r="R217" s="37" t="s">
        <v>830</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326</v>
      </c>
      <c r="D218" s="17" t="s">
        <v>327</v>
      </c>
      <c r="E218" s="17">
        <v>10</v>
      </c>
      <c r="F218" s="14">
        <v>9.6999999999999993</v>
      </c>
      <c r="G218" s="14">
        <v>8.3000000000000007</v>
      </c>
      <c r="H218" s="14">
        <v>6.91</v>
      </c>
      <c r="I218" s="14"/>
      <c r="J218" s="14">
        <v>10.92</v>
      </c>
      <c r="K218" s="14">
        <v>13.7</v>
      </c>
      <c r="L218" s="14">
        <v>18.22</v>
      </c>
      <c r="M218" s="54"/>
      <c r="N218" s="14">
        <v>77.962970248999994</v>
      </c>
      <c r="O218" s="31">
        <v>20.738031761999999</v>
      </c>
      <c r="P218" s="31" t="s">
        <v>27</v>
      </c>
      <c r="Q218" s="17" t="s">
        <v>27</v>
      </c>
      <c r="R218" s="38" t="s">
        <v>831</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572</v>
      </c>
      <c r="D219" s="16" t="s">
        <v>573</v>
      </c>
      <c r="E219" s="16">
        <v>7</v>
      </c>
      <c r="F219" s="15">
        <v>7.12</v>
      </c>
      <c r="G219" s="15">
        <v>6.28</v>
      </c>
      <c r="H219" s="15">
        <v>5.45</v>
      </c>
      <c r="I219" s="14"/>
      <c r="J219" s="15">
        <v>7.88</v>
      </c>
      <c r="K219" s="15">
        <v>9.5399999999999991</v>
      </c>
      <c r="L219" s="15">
        <v>12.23</v>
      </c>
      <c r="M219" s="54"/>
      <c r="N219" s="15">
        <v>75.725495871999996</v>
      </c>
      <c r="O219" s="15">
        <v>2.9867467619000001</v>
      </c>
      <c r="P219" s="15" t="s">
        <v>27</v>
      </c>
      <c r="Q219" s="16" t="s">
        <v>27</v>
      </c>
      <c r="R219" s="37" t="s">
        <v>832</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328</v>
      </c>
      <c r="D220" s="17" t="s">
        <v>329</v>
      </c>
      <c r="E220" s="17">
        <v>10</v>
      </c>
      <c r="F220" s="14">
        <v>18.440000000000001</v>
      </c>
      <c r="G220" s="14">
        <v>16.21</v>
      </c>
      <c r="H220" s="14">
        <v>13.98</v>
      </c>
      <c r="I220" s="14"/>
      <c r="J220" s="14">
        <v>19.37</v>
      </c>
      <c r="K220" s="14">
        <v>23.82</v>
      </c>
      <c r="L220" s="14">
        <v>31.03</v>
      </c>
      <c r="M220" s="54"/>
      <c r="N220" s="14">
        <v>81.549697492000007</v>
      </c>
      <c r="O220" s="31">
        <v>277.68690719</v>
      </c>
      <c r="P220" s="31" t="s">
        <v>27</v>
      </c>
      <c r="Q220" s="17" t="s">
        <v>27</v>
      </c>
      <c r="R220" s="38" t="s">
        <v>833</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330</v>
      </c>
      <c r="D221" s="16" t="s">
        <v>331</v>
      </c>
      <c r="E221" s="16">
        <v>7</v>
      </c>
      <c r="F221" s="15">
        <v>31.67</v>
      </c>
      <c r="G221" s="15">
        <v>28.27</v>
      </c>
      <c r="H221" s="15">
        <v>24.87</v>
      </c>
      <c r="I221" s="14"/>
      <c r="J221" s="15">
        <v>34.17</v>
      </c>
      <c r="K221" s="15">
        <v>40.96</v>
      </c>
      <c r="L221" s="15">
        <v>51.96</v>
      </c>
      <c r="M221" s="54"/>
      <c r="N221" s="15">
        <v>72.715180419000006</v>
      </c>
      <c r="O221" s="15">
        <v>743.06573481000009</v>
      </c>
      <c r="P221" s="15" t="s">
        <v>27</v>
      </c>
      <c r="Q221" s="16" t="s">
        <v>27</v>
      </c>
      <c r="R221" s="37" t="s">
        <v>834</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332</v>
      </c>
      <c r="D222" s="17" t="s">
        <v>497</v>
      </c>
      <c r="E222" s="17">
        <v>7</v>
      </c>
      <c r="F222" s="14">
        <v>8.93</v>
      </c>
      <c r="G222" s="14">
        <v>7.7</v>
      </c>
      <c r="H222" s="14">
        <v>6.47</v>
      </c>
      <c r="I222" s="14"/>
      <c r="J222" s="14">
        <v>10.6</v>
      </c>
      <c r="K222" s="14">
        <v>13.05</v>
      </c>
      <c r="L222" s="14">
        <v>17.03</v>
      </c>
      <c r="M222" s="54"/>
      <c r="N222" s="14">
        <v>60.565038285999997</v>
      </c>
      <c r="O222" s="31">
        <v>2.7751817142999999</v>
      </c>
      <c r="P222" s="31" t="s">
        <v>27</v>
      </c>
      <c r="Q222" s="17" t="s">
        <v>27</v>
      </c>
      <c r="R222" s="38" t="s">
        <v>835</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332</v>
      </c>
      <c r="D223" s="16" t="s">
        <v>333</v>
      </c>
      <c r="E223" s="16">
        <v>7</v>
      </c>
      <c r="F223" s="15">
        <v>7.65</v>
      </c>
      <c r="G223" s="15">
        <v>6.82</v>
      </c>
      <c r="H223" s="15">
        <v>6</v>
      </c>
      <c r="I223" s="14"/>
      <c r="J223" s="15">
        <v>8.83</v>
      </c>
      <c r="K223" s="15">
        <v>10.47</v>
      </c>
      <c r="L223" s="15">
        <v>13.13</v>
      </c>
      <c r="M223" s="54"/>
      <c r="N223" s="15">
        <v>62.206983958999999</v>
      </c>
      <c r="O223" s="15">
        <v>17.236891429</v>
      </c>
      <c r="P223" s="15" t="s">
        <v>27</v>
      </c>
      <c r="Q223" s="16" t="s">
        <v>27</v>
      </c>
      <c r="R223" s="37" t="s">
        <v>836</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332</v>
      </c>
      <c r="D224" s="17" t="s">
        <v>334</v>
      </c>
      <c r="E224" s="17">
        <v>7</v>
      </c>
      <c r="F224" s="14">
        <v>39.53</v>
      </c>
      <c r="G224" s="14">
        <v>34.950000000000003</v>
      </c>
      <c r="H224" s="14">
        <v>30.37</v>
      </c>
      <c r="I224" s="14"/>
      <c r="J224" s="14">
        <v>45.94</v>
      </c>
      <c r="K224" s="14">
        <v>55.09</v>
      </c>
      <c r="L224" s="14">
        <v>69.900000000000006</v>
      </c>
      <c r="M224" s="54"/>
      <c r="N224" s="14">
        <v>62.594869336999999</v>
      </c>
      <c r="O224" s="31">
        <v>87.334368713999993</v>
      </c>
      <c r="P224" s="31" t="s">
        <v>27</v>
      </c>
      <c r="Q224" s="17" t="s">
        <v>27</v>
      </c>
      <c r="R224" s="38" t="s">
        <v>837</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335</v>
      </c>
      <c r="D225" s="16" t="s">
        <v>521</v>
      </c>
      <c r="E225" s="16">
        <v>0</v>
      </c>
      <c r="F225" s="15">
        <v>14.06</v>
      </c>
      <c r="G225" s="15">
        <v>13</v>
      </c>
      <c r="H225" s="15">
        <v>11.95</v>
      </c>
      <c r="I225" s="14"/>
      <c r="J225" s="15">
        <v>14.43</v>
      </c>
      <c r="K225" s="15">
        <v>16.53</v>
      </c>
      <c r="L225" s="15">
        <v>19.93</v>
      </c>
      <c r="M225" s="54"/>
      <c r="N225" s="15">
        <v>36.445424459000002</v>
      </c>
      <c r="O225" s="15">
        <v>2.1523082856999998</v>
      </c>
      <c r="P225" s="15" t="s">
        <v>26</v>
      </c>
      <c r="Q225" s="16" t="s">
        <v>26</v>
      </c>
      <c r="R225" s="37" t="s">
        <v>838</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335</v>
      </c>
      <c r="D226" s="17" t="s">
        <v>473</v>
      </c>
      <c r="E226" s="17">
        <v>0</v>
      </c>
      <c r="F226" s="14">
        <v>13.99</v>
      </c>
      <c r="G226" s="14">
        <v>13.24</v>
      </c>
      <c r="H226" s="14">
        <v>12.49</v>
      </c>
      <c r="I226" s="14"/>
      <c r="J226" s="14">
        <v>14.46</v>
      </c>
      <c r="K226" s="14">
        <v>15.95</v>
      </c>
      <c r="L226" s="14">
        <v>18.37</v>
      </c>
      <c r="M226" s="54"/>
      <c r="N226" s="14">
        <v>39.181060260999999</v>
      </c>
      <c r="O226" s="31">
        <v>3.5290661905</v>
      </c>
      <c r="P226" s="31" t="s">
        <v>26</v>
      </c>
      <c r="Q226" s="17" t="s">
        <v>26</v>
      </c>
      <c r="R226" s="38" t="s">
        <v>839</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335</v>
      </c>
      <c r="D227" s="16" t="s">
        <v>336</v>
      </c>
      <c r="E227" s="16">
        <v>0</v>
      </c>
      <c r="F227" s="15">
        <v>28.06</v>
      </c>
      <c r="G227" s="15">
        <v>26.27</v>
      </c>
      <c r="H227" s="15">
        <v>24.48</v>
      </c>
      <c r="I227" s="14"/>
      <c r="J227" s="15">
        <v>28.79</v>
      </c>
      <c r="K227" s="15">
        <v>32.36</v>
      </c>
      <c r="L227" s="15">
        <v>38.14</v>
      </c>
      <c r="M227" s="54"/>
      <c r="N227" s="15">
        <v>37.240898256999998</v>
      </c>
      <c r="O227" s="15">
        <v>147.55270157000001</v>
      </c>
      <c r="P227" s="15" t="s">
        <v>26</v>
      </c>
      <c r="Q227" s="16" t="s">
        <v>26</v>
      </c>
      <c r="R227" s="37" t="s">
        <v>840</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337</v>
      </c>
      <c r="D228" s="17" t="s">
        <v>338</v>
      </c>
      <c r="E228" s="17">
        <v>7</v>
      </c>
      <c r="F228" s="14">
        <v>20.46</v>
      </c>
      <c r="G228" s="14">
        <v>17.93</v>
      </c>
      <c r="H228" s="14">
        <v>15.41</v>
      </c>
      <c r="I228" s="14"/>
      <c r="J228" s="14">
        <v>21.91</v>
      </c>
      <c r="K228" s="14">
        <v>26.95</v>
      </c>
      <c r="L228" s="14">
        <v>35.11</v>
      </c>
      <c r="M228" s="54"/>
      <c r="N228" s="14">
        <v>64.598117400999996</v>
      </c>
      <c r="O228" s="31">
        <v>38.843466809999995</v>
      </c>
      <c r="P228" s="31" t="s">
        <v>27</v>
      </c>
      <c r="Q228" s="17" t="s">
        <v>27</v>
      </c>
      <c r="R228" s="38" t="s">
        <v>841</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339</v>
      </c>
      <c r="D229" s="16" t="s">
        <v>340</v>
      </c>
      <c r="E229" s="16">
        <v>7</v>
      </c>
      <c r="F229" s="15">
        <v>4.99</v>
      </c>
      <c r="G229" s="15">
        <v>4.5999999999999996</v>
      </c>
      <c r="H229" s="15">
        <v>4.21</v>
      </c>
      <c r="I229" s="14"/>
      <c r="J229" s="15">
        <v>5.35</v>
      </c>
      <c r="K229" s="15">
        <v>6.12</v>
      </c>
      <c r="L229" s="15">
        <v>7.38</v>
      </c>
      <c r="M229" s="54"/>
      <c r="N229" s="15">
        <v>65.801580583000003</v>
      </c>
      <c r="O229" s="15">
        <v>3.3730968570999997</v>
      </c>
      <c r="P229" s="15" t="s">
        <v>27</v>
      </c>
      <c r="Q229" s="16" t="s">
        <v>27</v>
      </c>
      <c r="R229" s="37" t="s">
        <v>842</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534</v>
      </c>
      <c r="D230" s="17" t="s">
        <v>535</v>
      </c>
      <c r="E230" s="17">
        <v>3</v>
      </c>
      <c r="F230" s="14">
        <v>65.42</v>
      </c>
      <c r="G230" s="14">
        <v>51.68</v>
      </c>
      <c r="H230" s="14">
        <v>37.94</v>
      </c>
      <c r="I230" s="14"/>
      <c r="J230" s="14">
        <v>69.05</v>
      </c>
      <c r="K230" s="14">
        <v>96.52</v>
      </c>
      <c r="L230" s="14">
        <v>140.97</v>
      </c>
      <c r="M230" s="54"/>
      <c r="N230" s="14">
        <v>23.039322214999999</v>
      </c>
      <c r="O230" s="31">
        <v>2.1779835223999999</v>
      </c>
      <c r="P230" s="31" t="s">
        <v>27</v>
      </c>
      <c r="Q230" s="17" t="s">
        <v>26</v>
      </c>
      <c r="R230" s="38" t="s">
        <v>843</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341</v>
      </c>
      <c r="D231" s="16" t="s">
        <v>342</v>
      </c>
      <c r="E231" s="16">
        <v>7</v>
      </c>
      <c r="F231" s="15">
        <v>16.32</v>
      </c>
      <c r="G231" s="15">
        <v>13.81</v>
      </c>
      <c r="H231" s="15">
        <v>11.3</v>
      </c>
      <c r="I231" s="14"/>
      <c r="J231" s="15">
        <v>17.989999999999998</v>
      </c>
      <c r="K231" s="15">
        <v>23</v>
      </c>
      <c r="L231" s="15">
        <v>31.12</v>
      </c>
      <c r="M231" s="54"/>
      <c r="N231" s="15">
        <v>69.494082731999995</v>
      </c>
      <c r="O231" s="15">
        <v>15.329316809</v>
      </c>
      <c r="P231" s="15" t="s">
        <v>27</v>
      </c>
      <c r="Q231" s="16" t="s">
        <v>27</v>
      </c>
      <c r="R231" s="37" t="s">
        <v>844</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343</v>
      </c>
      <c r="D232" s="17" t="s">
        <v>344</v>
      </c>
      <c r="E232" s="17">
        <v>4</v>
      </c>
      <c r="F232" s="14">
        <v>5.97</v>
      </c>
      <c r="G232" s="14">
        <v>5.0199999999999996</v>
      </c>
      <c r="H232" s="14">
        <v>4.07</v>
      </c>
      <c r="I232" s="14"/>
      <c r="J232" s="14">
        <v>6.83</v>
      </c>
      <c r="K232" s="14">
        <v>8.7200000000000006</v>
      </c>
      <c r="L232" s="14">
        <v>11.79</v>
      </c>
      <c r="M232" s="54"/>
      <c r="N232" s="14">
        <v>50.185506697000001</v>
      </c>
      <c r="O232" s="31">
        <v>145.17128818999998</v>
      </c>
      <c r="P232" s="31" t="s">
        <v>26</v>
      </c>
      <c r="Q232" s="17" t="s">
        <v>27</v>
      </c>
      <c r="R232" s="38" t="s">
        <v>845</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345</v>
      </c>
      <c r="D233" s="16" t="s">
        <v>346</v>
      </c>
      <c r="E233" s="16">
        <v>7</v>
      </c>
      <c r="F233" s="15">
        <v>14.73</v>
      </c>
      <c r="G233" s="15">
        <v>11.12</v>
      </c>
      <c r="H233" s="15">
        <v>7.51</v>
      </c>
      <c r="I233" s="14"/>
      <c r="J233" s="15">
        <v>17.27</v>
      </c>
      <c r="K233" s="15">
        <v>24.48</v>
      </c>
      <c r="L233" s="15">
        <v>36.159999999999997</v>
      </c>
      <c r="M233" s="54"/>
      <c r="N233" s="15">
        <v>71.290802266</v>
      </c>
      <c r="O233" s="15">
        <v>92.405368428999992</v>
      </c>
      <c r="P233" s="15" t="s">
        <v>27</v>
      </c>
      <c r="Q233" s="16" t="s">
        <v>27</v>
      </c>
      <c r="R233" s="37" t="s">
        <v>846</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347</v>
      </c>
      <c r="D234" s="17" t="s">
        <v>348</v>
      </c>
      <c r="E234" s="17">
        <v>7</v>
      </c>
      <c r="F234" s="14">
        <v>17.309999999999999</v>
      </c>
      <c r="G234" s="14">
        <v>15.41</v>
      </c>
      <c r="H234" s="14">
        <v>13.52</v>
      </c>
      <c r="I234" s="14"/>
      <c r="J234" s="14">
        <v>18.12</v>
      </c>
      <c r="K234" s="14">
        <v>21.9</v>
      </c>
      <c r="L234" s="14">
        <v>28.02</v>
      </c>
      <c r="M234" s="54"/>
      <c r="N234" s="14">
        <v>57.352675926000003</v>
      </c>
      <c r="O234" s="31">
        <v>46.305168810000005</v>
      </c>
      <c r="P234" s="31" t="s">
        <v>27</v>
      </c>
      <c r="Q234" s="17" t="s">
        <v>27</v>
      </c>
      <c r="R234" s="38" t="s">
        <v>847</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349</v>
      </c>
      <c r="D235" s="16" t="s">
        <v>350</v>
      </c>
      <c r="E235" s="16">
        <v>7</v>
      </c>
      <c r="F235" s="15">
        <v>23.69</v>
      </c>
      <c r="G235" s="15">
        <v>20.89</v>
      </c>
      <c r="H235" s="15">
        <v>18.100000000000001</v>
      </c>
      <c r="I235" s="14"/>
      <c r="J235" s="15">
        <v>25.43</v>
      </c>
      <c r="K235" s="15">
        <v>31.01</v>
      </c>
      <c r="L235" s="15">
        <v>40.049999999999997</v>
      </c>
      <c r="M235" s="54"/>
      <c r="N235" s="15">
        <v>80.565482707000001</v>
      </c>
      <c r="O235" s="15">
        <v>239.78990624000002</v>
      </c>
      <c r="P235" s="15" t="s">
        <v>27</v>
      </c>
      <c r="Q235" s="16" t="s">
        <v>27</v>
      </c>
      <c r="R235" s="37" t="s">
        <v>848</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351</v>
      </c>
      <c r="D236" s="17" t="s">
        <v>352</v>
      </c>
      <c r="E236" s="17">
        <v>0</v>
      </c>
      <c r="F236" s="14">
        <v>50.76</v>
      </c>
      <c r="G236" s="14">
        <v>38.39</v>
      </c>
      <c r="H236" s="14">
        <v>26.02</v>
      </c>
      <c r="I236" s="14"/>
      <c r="J236" s="14">
        <v>52.3</v>
      </c>
      <c r="K236" s="14">
        <v>77.03</v>
      </c>
      <c r="L236" s="14">
        <v>117.05</v>
      </c>
      <c r="M236" s="54"/>
      <c r="N236" s="14">
        <v>39.414825155999999</v>
      </c>
      <c r="O236" s="31">
        <v>71.839204230999997</v>
      </c>
      <c r="P236" s="31" t="s">
        <v>26</v>
      </c>
      <c r="Q236" s="17" t="s">
        <v>26</v>
      </c>
      <c r="R236" s="38" t="s">
        <v>849</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353</v>
      </c>
      <c r="D237" s="16" t="s">
        <v>354</v>
      </c>
      <c r="E237" s="16">
        <v>4</v>
      </c>
      <c r="F237" s="15">
        <v>57.1</v>
      </c>
      <c r="G237" s="15">
        <v>52.36</v>
      </c>
      <c r="H237" s="15">
        <v>47.63</v>
      </c>
      <c r="I237" s="14"/>
      <c r="J237" s="15">
        <v>62.19</v>
      </c>
      <c r="K237" s="15">
        <v>71.650000000000006</v>
      </c>
      <c r="L237" s="15">
        <v>86.97</v>
      </c>
      <c r="M237" s="54"/>
      <c r="N237" s="15">
        <v>62.990738061999998</v>
      </c>
      <c r="O237" s="15">
        <v>20.726031534000001</v>
      </c>
      <c r="P237" s="15" t="s">
        <v>26</v>
      </c>
      <c r="Q237" s="16" t="s">
        <v>27</v>
      </c>
      <c r="R237" s="37" t="s">
        <v>850</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355</v>
      </c>
      <c r="D238" s="17" t="s">
        <v>356</v>
      </c>
      <c r="E238" s="17">
        <v>3</v>
      </c>
      <c r="F238" s="14">
        <v>10.199999999999999</v>
      </c>
      <c r="G238" s="14">
        <v>8.15</v>
      </c>
      <c r="H238" s="14">
        <v>6.1</v>
      </c>
      <c r="I238" s="14"/>
      <c r="J238" s="14">
        <v>10.95</v>
      </c>
      <c r="K238" s="14">
        <v>15.04</v>
      </c>
      <c r="L238" s="14">
        <v>21.67</v>
      </c>
      <c r="M238" s="54"/>
      <c r="N238" s="14">
        <v>34.742812077000004</v>
      </c>
      <c r="O238" s="31">
        <v>32.925160729000005</v>
      </c>
      <c r="P238" s="31" t="s">
        <v>27</v>
      </c>
      <c r="Q238" s="17" t="s">
        <v>26</v>
      </c>
      <c r="R238" s="38" t="s">
        <v>851</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357</v>
      </c>
      <c r="D239" s="16" t="s">
        <v>358</v>
      </c>
      <c r="E239" s="16">
        <v>0</v>
      </c>
      <c r="F239" s="15">
        <v>42.72</v>
      </c>
      <c r="G239" s="15">
        <v>39.770000000000003</v>
      </c>
      <c r="H239" s="15">
        <v>36.83</v>
      </c>
      <c r="I239" s="14"/>
      <c r="J239" s="15">
        <v>43.7</v>
      </c>
      <c r="K239" s="15">
        <v>49.58</v>
      </c>
      <c r="L239" s="15">
        <v>59.1</v>
      </c>
      <c r="M239" s="54"/>
      <c r="N239" s="15">
        <v>40.651984245000001</v>
      </c>
      <c r="O239" s="15">
        <v>325.43803013999997</v>
      </c>
      <c r="P239" s="15" t="s">
        <v>26</v>
      </c>
      <c r="Q239" s="16" t="s">
        <v>26</v>
      </c>
      <c r="R239" s="37" t="s">
        <v>852</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522</v>
      </c>
      <c r="D240" s="17" t="s">
        <v>523</v>
      </c>
      <c r="E240" s="17">
        <v>4</v>
      </c>
      <c r="F240" s="14">
        <v>3.89</v>
      </c>
      <c r="G240" s="14">
        <v>3.55</v>
      </c>
      <c r="H240" s="14">
        <v>3.22</v>
      </c>
      <c r="I240" s="14"/>
      <c r="J240" s="14">
        <v>4.1100000000000003</v>
      </c>
      <c r="K240" s="14">
        <v>4.7699999999999996</v>
      </c>
      <c r="L240" s="14">
        <v>5.85</v>
      </c>
      <c r="M240" s="54"/>
      <c r="N240" s="14">
        <v>61.233744952000002</v>
      </c>
      <c r="O240" s="31">
        <v>1.9516602381000001</v>
      </c>
      <c r="P240" s="31" t="s">
        <v>26</v>
      </c>
      <c r="Q240" s="17" t="s">
        <v>27</v>
      </c>
      <c r="R240" s="38" t="s">
        <v>853</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359</v>
      </c>
      <c r="D241" s="16" t="s">
        <v>574</v>
      </c>
      <c r="E241" s="16">
        <v>7</v>
      </c>
      <c r="F241" s="15">
        <v>14.75</v>
      </c>
      <c r="G241" s="15">
        <v>13.73</v>
      </c>
      <c r="H241" s="15">
        <v>12.72</v>
      </c>
      <c r="I241" s="14"/>
      <c r="J241" s="15">
        <v>15.4</v>
      </c>
      <c r="K241" s="15">
        <v>17.420000000000002</v>
      </c>
      <c r="L241" s="15">
        <v>20.7</v>
      </c>
      <c r="M241" s="54"/>
      <c r="N241" s="15">
        <v>75.323150349000002</v>
      </c>
      <c r="O241" s="15">
        <v>1.4185805714000002</v>
      </c>
      <c r="P241" s="15" t="s">
        <v>27</v>
      </c>
      <c r="Q241" s="16" t="s">
        <v>27</v>
      </c>
      <c r="R241" s="37" t="s">
        <v>854</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359</v>
      </c>
      <c r="D242" s="17" t="s">
        <v>360</v>
      </c>
      <c r="E242" s="17">
        <v>7</v>
      </c>
      <c r="F242" s="14">
        <v>15.06</v>
      </c>
      <c r="G242" s="14">
        <v>14.01</v>
      </c>
      <c r="H242" s="14">
        <v>12.96</v>
      </c>
      <c r="I242" s="14"/>
      <c r="J242" s="14">
        <v>15.71</v>
      </c>
      <c r="K242" s="14">
        <v>17.8</v>
      </c>
      <c r="L242" s="14">
        <v>21.2</v>
      </c>
      <c r="M242" s="54"/>
      <c r="N242" s="14">
        <v>81.386676597999994</v>
      </c>
      <c r="O242" s="31">
        <v>3.1857803333000003</v>
      </c>
      <c r="P242" s="31" t="s">
        <v>27</v>
      </c>
      <c r="Q242" s="17" t="s">
        <v>27</v>
      </c>
      <c r="R242" s="38" t="s">
        <v>855</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359</v>
      </c>
      <c r="D243" s="16" t="s">
        <v>361</v>
      </c>
      <c r="E243" s="16">
        <v>7</v>
      </c>
      <c r="F243" s="15">
        <v>44.9</v>
      </c>
      <c r="G243" s="15">
        <v>41.74</v>
      </c>
      <c r="H243" s="15">
        <v>38.58</v>
      </c>
      <c r="I243" s="14"/>
      <c r="J243" s="15">
        <v>46.91</v>
      </c>
      <c r="K243" s="15">
        <v>53.22</v>
      </c>
      <c r="L243" s="15">
        <v>63.44</v>
      </c>
      <c r="M243" s="54"/>
      <c r="N243" s="15">
        <v>73.954115896999994</v>
      </c>
      <c r="O243" s="15">
        <v>101.07470976</v>
      </c>
      <c r="P243" s="15" t="s">
        <v>27</v>
      </c>
      <c r="Q243" s="16" t="s">
        <v>27</v>
      </c>
      <c r="R243" s="37" t="s">
        <v>856</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362</v>
      </c>
      <c r="D244" s="17" t="s">
        <v>363</v>
      </c>
      <c r="E244" s="17">
        <v>3</v>
      </c>
      <c r="F244" s="14">
        <v>269</v>
      </c>
      <c r="G244" s="14">
        <v>247.43</v>
      </c>
      <c r="H244" s="14">
        <v>225.86</v>
      </c>
      <c r="I244" s="14"/>
      <c r="J244" s="14">
        <v>277.7</v>
      </c>
      <c r="K244" s="14">
        <v>320.83</v>
      </c>
      <c r="L244" s="14">
        <v>390.62</v>
      </c>
      <c r="M244" s="54"/>
      <c r="N244" s="14">
        <v>29.749245599000002</v>
      </c>
      <c r="O244" s="31">
        <v>31.914247501999998</v>
      </c>
      <c r="P244" s="31" t="s">
        <v>27</v>
      </c>
      <c r="Q244" s="17" t="s">
        <v>26</v>
      </c>
      <c r="R244" s="38" t="s">
        <v>857</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364</v>
      </c>
      <c r="D245" s="16" t="s">
        <v>365</v>
      </c>
      <c r="E245" s="16">
        <v>7</v>
      </c>
      <c r="F245" s="15">
        <v>8.7799999999999994</v>
      </c>
      <c r="G245" s="15">
        <v>6.92</v>
      </c>
      <c r="H245" s="15">
        <v>5.07</v>
      </c>
      <c r="I245" s="14"/>
      <c r="J245" s="15">
        <v>10.06</v>
      </c>
      <c r="K245" s="15">
        <v>13.76</v>
      </c>
      <c r="L245" s="15">
        <v>19.760000000000002</v>
      </c>
      <c r="M245" s="54"/>
      <c r="N245" s="15">
        <v>60.747467895</v>
      </c>
      <c r="O245" s="15">
        <v>16.422104952000002</v>
      </c>
      <c r="P245" s="15" t="s">
        <v>27</v>
      </c>
      <c r="Q245" s="16" t="s">
        <v>27</v>
      </c>
      <c r="R245" s="37" t="s">
        <v>858</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366</v>
      </c>
      <c r="D246" s="17" t="s">
        <v>367</v>
      </c>
      <c r="E246" s="17">
        <v>10</v>
      </c>
      <c r="F246" s="14">
        <v>44.4</v>
      </c>
      <c r="G246" s="14">
        <v>38.5</v>
      </c>
      <c r="H246" s="14">
        <v>32.6</v>
      </c>
      <c r="I246" s="14"/>
      <c r="J246" s="14">
        <v>47.53</v>
      </c>
      <c r="K246" s="14">
        <v>59.32</v>
      </c>
      <c r="L246" s="14">
        <v>78.42</v>
      </c>
      <c r="M246" s="54"/>
      <c r="N246" s="14">
        <v>94.023134068999994</v>
      </c>
      <c r="O246" s="31">
        <v>18.448032094999999</v>
      </c>
      <c r="P246" s="31" t="s">
        <v>27</v>
      </c>
      <c r="Q246" s="17" t="s">
        <v>27</v>
      </c>
      <c r="R246" s="38" t="s">
        <v>859</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368</v>
      </c>
      <c r="D247" s="16" t="s">
        <v>369</v>
      </c>
      <c r="E247" s="16">
        <v>6</v>
      </c>
      <c r="F247" s="15">
        <v>30.36</v>
      </c>
      <c r="G247" s="15">
        <v>28.05</v>
      </c>
      <c r="H247" s="15">
        <v>25.75</v>
      </c>
      <c r="I247" s="14"/>
      <c r="J247" s="15">
        <v>32.450000000000003</v>
      </c>
      <c r="K247" s="15">
        <v>37.049999999999997</v>
      </c>
      <c r="L247" s="15">
        <v>44.49</v>
      </c>
      <c r="M247" s="54"/>
      <c r="N247" s="15">
        <v>55.332010347000001</v>
      </c>
      <c r="O247" s="15">
        <v>199.07527780999999</v>
      </c>
      <c r="P247" s="15" t="s">
        <v>26</v>
      </c>
      <c r="Q247" s="16" t="s">
        <v>27</v>
      </c>
      <c r="R247" s="37" t="s">
        <v>860</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370</v>
      </c>
      <c r="D248" s="17" t="s">
        <v>371</v>
      </c>
      <c r="E248" s="17">
        <v>1</v>
      </c>
      <c r="F248" s="14">
        <v>28.35</v>
      </c>
      <c r="G248" s="14">
        <v>24.81</v>
      </c>
      <c r="H248" s="14">
        <v>21.28</v>
      </c>
      <c r="I248" s="14"/>
      <c r="J248" s="14">
        <v>29.67</v>
      </c>
      <c r="K248" s="14">
        <v>36.729999999999997</v>
      </c>
      <c r="L248" s="14">
        <v>48.16</v>
      </c>
      <c r="M248" s="54"/>
      <c r="N248" s="14">
        <v>43.528051427000001</v>
      </c>
      <c r="O248" s="31">
        <v>163.08796343</v>
      </c>
      <c r="P248" s="31" t="s">
        <v>26</v>
      </c>
      <c r="Q248" s="17" t="s">
        <v>26</v>
      </c>
      <c r="R248" s="38" t="s">
        <v>861</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372</v>
      </c>
      <c r="D249" s="16" t="s">
        <v>373</v>
      </c>
      <c r="E249" s="16">
        <v>1</v>
      </c>
      <c r="F249" s="15">
        <v>57.21</v>
      </c>
      <c r="G249" s="15">
        <v>50.07</v>
      </c>
      <c r="H249" s="15">
        <v>42.93</v>
      </c>
      <c r="I249" s="14"/>
      <c r="J249" s="15">
        <v>58.72</v>
      </c>
      <c r="K249" s="15">
        <v>72.989999999999995</v>
      </c>
      <c r="L249" s="15">
        <v>96.09</v>
      </c>
      <c r="M249" s="54"/>
      <c r="N249" s="15">
        <v>41.854720336</v>
      </c>
      <c r="O249" s="15">
        <v>79.120408007000009</v>
      </c>
      <c r="P249" s="15" t="s">
        <v>26</v>
      </c>
      <c r="Q249" s="16" t="s">
        <v>26</v>
      </c>
      <c r="R249" s="37" t="s">
        <v>862</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498</v>
      </c>
      <c r="D250" s="17" t="s">
        <v>499</v>
      </c>
      <c r="E250" s="17">
        <v>0</v>
      </c>
      <c r="F250" s="14">
        <v>145.58000000000001</v>
      </c>
      <c r="G250" s="14">
        <v>129.9</v>
      </c>
      <c r="H250" s="14">
        <v>114.22</v>
      </c>
      <c r="I250" s="14"/>
      <c r="J250" s="14">
        <v>150.54</v>
      </c>
      <c r="K250" s="14">
        <v>181.89</v>
      </c>
      <c r="L250" s="14">
        <v>232.62</v>
      </c>
      <c r="M250" s="54"/>
      <c r="N250" s="14">
        <v>28.428871036</v>
      </c>
      <c r="O250" s="31">
        <v>2.0309405218999999</v>
      </c>
      <c r="P250" s="31" t="s">
        <v>26</v>
      </c>
      <c r="Q250" s="17" t="s">
        <v>26</v>
      </c>
      <c r="R250" s="38" t="s">
        <v>863</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374</v>
      </c>
      <c r="D251" s="16" t="s">
        <v>375</v>
      </c>
      <c r="E251" s="16">
        <v>2</v>
      </c>
      <c r="F251" s="15">
        <v>17.899999999999999</v>
      </c>
      <c r="G251" s="15">
        <v>16.27</v>
      </c>
      <c r="H251" s="15">
        <v>14.64</v>
      </c>
      <c r="I251" s="14"/>
      <c r="J251" s="15">
        <v>18.52</v>
      </c>
      <c r="K251" s="15">
        <v>21.77</v>
      </c>
      <c r="L251" s="15">
        <v>27.03</v>
      </c>
      <c r="M251" s="54"/>
      <c r="N251" s="15">
        <v>43.463266044999997</v>
      </c>
      <c r="O251" s="15">
        <v>172.93423418999998</v>
      </c>
      <c r="P251" s="15" t="s">
        <v>26</v>
      </c>
      <c r="Q251" s="16" t="s">
        <v>26</v>
      </c>
      <c r="R251" s="37" t="s">
        <v>864</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376</v>
      </c>
      <c r="D252" s="17" t="s">
        <v>377</v>
      </c>
      <c r="E252" s="17">
        <v>7</v>
      </c>
      <c r="F252" s="14">
        <v>39.58</v>
      </c>
      <c r="G252" s="14">
        <v>34.61</v>
      </c>
      <c r="H252" s="14">
        <v>29.65</v>
      </c>
      <c r="I252" s="14"/>
      <c r="J252" s="14">
        <v>42.71</v>
      </c>
      <c r="K252" s="14">
        <v>52.63</v>
      </c>
      <c r="L252" s="14">
        <v>68.69</v>
      </c>
      <c r="M252" s="54"/>
      <c r="N252" s="14">
        <v>67.445659648000003</v>
      </c>
      <c r="O252" s="31">
        <v>227.64857886000001</v>
      </c>
      <c r="P252" s="31" t="s">
        <v>27</v>
      </c>
      <c r="Q252" s="17" t="s">
        <v>27</v>
      </c>
      <c r="R252" s="38" t="s">
        <v>865</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378</v>
      </c>
      <c r="D253" s="16" t="s">
        <v>379</v>
      </c>
      <c r="E253" s="16">
        <v>6</v>
      </c>
      <c r="F253" s="15">
        <v>13.5</v>
      </c>
      <c r="G253" s="15">
        <v>12.27</v>
      </c>
      <c r="H253" s="15">
        <v>11.05</v>
      </c>
      <c r="I253" s="14"/>
      <c r="J253" s="15">
        <v>16.18</v>
      </c>
      <c r="K253" s="15">
        <v>18.62</v>
      </c>
      <c r="L253" s="15">
        <v>22.57</v>
      </c>
      <c r="M253" s="54"/>
      <c r="N253" s="15">
        <v>51.404407628999998</v>
      </c>
      <c r="O253" s="15">
        <v>19.719990952</v>
      </c>
      <c r="P253" s="15" t="s">
        <v>26</v>
      </c>
      <c r="Q253" s="16" t="s">
        <v>27</v>
      </c>
      <c r="R253" s="37" t="s">
        <v>866</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575</v>
      </c>
      <c r="D254" s="17" t="s">
        <v>576</v>
      </c>
      <c r="E254" s="17">
        <v>7</v>
      </c>
      <c r="F254" s="14">
        <v>6.32</v>
      </c>
      <c r="G254" s="14">
        <v>5.38</v>
      </c>
      <c r="H254" s="14">
        <v>4.4400000000000004</v>
      </c>
      <c r="I254" s="14"/>
      <c r="J254" s="14">
        <v>6.88</v>
      </c>
      <c r="K254" s="14">
        <v>8.75</v>
      </c>
      <c r="L254" s="14">
        <v>11.78</v>
      </c>
      <c r="M254" s="54"/>
      <c r="N254" s="14">
        <v>70.295731830999998</v>
      </c>
      <c r="O254" s="31">
        <v>2.5166265238000003</v>
      </c>
      <c r="P254" s="31" t="s">
        <v>27</v>
      </c>
      <c r="Q254" s="17" t="s">
        <v>27</v>
      </c>
      <c r="R254" s="38" t="s">
        <v>867</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380</v>
      </c>
      <c r="D255" s="16" t="s">
        <v>381</v>
      </c>
      <c r="E255" s="16">
        <v>7</v>
      </c>
      <c r="F255" s="15">
        <v>18.920000000000002</v>
      </c>
      <c r="G255" s="15">
        <v>16.5</v>
      </c>
      <c r="H255" s="15">
        <v>14.09</v>
      </c>
      <c r="I255" s="14"/>
      <c r="J255" s="15">
        <v>20.65</v>
      </c>
      <c r="K255" s="15">
        <v>25.47</v>
      </c>
      <c r="L255" s="15">
        <v>33.28</v>
      </c>
      <c r="M255" s="54"/>
      <c r="N255" s="15">
        <v>73.013486555</v>
      </c>
      <c r="O255" s="15">
        <v>15.766156951999999</v>
      </c>
      <c r="P255" s="15" t="s">
        <v>27</v>
      </c>
      <c r="Q255" s="16" t="s">
        <v>27</v>
      </c>
      <c r="R255" s="37" t="s">
        <v>868</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500</v>
      </c>
      <c r="D256" s="17" t="s">
        <v>501</v>
      </c>
      <c r="E256" s="17">
        <v>1</v>
      </c>
      <c r="F256" s="14">
        <v>86.4</v>
      </c>
      <c r="G256" s="14">
        <v>79.38</v>
      </c>
      <c r="H256" s="14">
        <v>72.37</v>
      </c>
      <c r="I256" s="14"/>
      <c r="J256" s="14">
        <v>90.18</v>
      </c>
      <c r="K256" s="14">
        <v>104.2</v>
      </c>
      <c r="L256" s="14">
        <v>126.89</v>
      </c>
      <c r="M256" s="54"/>
      <c r="N256" s="14">
        <v>42.853983661000001</v>
      </c>
      <c r="O256" s="31">
        <v>2.2226519833</v>
      </c>
      <c r="P256" s="31" t="s">
        <v>26</v>
      </c>
      <c r="Q256" s="17" t="s">
        <v>26</v>
      </c>
      <c r="R256" s="38" t="s">
        <v>869</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382</v>
      </c>
      <c r="D257" s="16" t="s">
        <v>383</v>
      </c>
      <c r="E257" s="16">
        <v>9</v>
      </c>
      <c r="F257" s="15">
        <v>38.159999999999997</v>
      </c>
      <c r="G257" s="15">
        <v>32.54</v>
      </c>
      <c r="H257" s="15">
        <v>26.93</v>
      </c>
      <c r="I257" s="14"/>
      <c r="J257" s="15">
        <v>41</v>
      </c>
      <c r="K257" s="15">
        <v>52.22</v>
      </c>
      <c r="L257" s="15">
        <v>70.39</v>
      </c>
      <c r="M257" s="54"/>
      <c r="N257" s="15">
        <v>60.414681772999998</v>
      </c>
      <c r="O257" s="15">
        <v>454.82600257000001</v>
      </c>
      <c r="P257" s="15" t="s">
        <v>27</v>
      </c>
      <c r="Q257" s="16" t="s">
        <v>27</v>
      </c>
      <c r="R257" s="37" t="s">
        <v>870</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384</v>
      </c>
      <c r="D258" s="17" t="s">
        <v>385</v>
      </c>
      <c r="E258" s="17">
        <v>7</v>
      </c>
      <c r="F258" s="14">
        <v>6.04</v>
      </c>
      <c r="G258" s="14">
        <v>5.42</v>
      </c>
      <c r="H258" s="14">
        <v>4.8099999999999996</v>
      </c>
      <c r="I258" s="14"/>
      <c r="J258" s="14">
        <v>6.25</v>
      </c>
      <c r="K258" s="14">
        <v>7.47</v>
      </c>
      <c r="L258" s="14">
        <v>9.4600000000000009</v>
      </c>
      <c r="M258" s="54"/>
      <c r="N258" s="14">
        <v>75.469881513999994</v>
      </c>
      <c r="O258" s="31">
        <v>10.357230666</v>
      </c>
      <c r="P258" s="31" t="s">
        <v>27</v>
      </c>
      <c r="Q258" s="17" t="s">
        <v>27</v>
      </c>
      <c r="R258" s="38" t="s">
        <v>604</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386</v>
      </c>
      <c r="D259" s="16" t="s">
        <v>387</v>
      </c>
      <c r="E259" s="16">
        <v>4</v>
      </c>
      <c r="F259" s="15">
        <v>59.62</v>
      </c>
      <c r="G259" s="15">
        <v>56.59</v>
      </c>
      <c r="H259" s="15">
        <v>53.56</v>
      </c>
      <c r="I259" s="14"/>
      <c r="J259" s="15">
        <v>62</v>
      </c>
      <c r="K259" s="15">
        <v>68.05</v>
      </c>
      <c r="L259" s="15">
        <v>77.84</v>
      </c>
      <c r="M259" s="54"/>
      <c r="N259" s="15">
        <v>77.947811830999996</v>
      </c>
      <c r="O259" s="15">
        <v>16.362096524000002</v>
      </c>
      <c r="P259" s="15" t="s">
        <v>26</v>
      </c>
      <c r="Q259" s="16" t="s">
        <v>27</v>
      </c>
      <c r="R259" s="37" t="s">
        <v>871</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388</v>
      </c>
      <c r="D260" s="17" t="s">
        <v>389</v>
      </c>
      <c r="E260" s="17">
        <v>1</v>
      </c>
      <c r="F260" s="14">
        <v>6.39</v>
      </c>
      <c r="G260" s="14">
        <v>4.84</v>
      </c>
      <c r="H260" s="14">
        <v>3.3</v>
      </c>
      <c r="I260" s="14"/>
      <c r="J260" s="14">
        <v>6.84</v>
      </c>
      <c r="K260" s="14">
        <v>9.93</v>
      </c>
      <c r="L260" s="14">
        <v>14.93</v>
      </c>
      <c r="M260" s="54"/>
      <c r="N260" s="14">
        <v>40.851832193</v>
      </c>
      <c r="O260" s="31">
        <v>5.8998368095</v>
      </c>
      <c r="P260" s="31" t="s">
        <v>26</v>
      </c>
      <c r="Q260" s="17" t="s">
        <v>26</v>
      </c>
      <c r="R260" s="38" t="s">
        <v>872</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388</v>
      </c>
      <c r="D261" s="16" t="s">
        <v>390</v>
      </c>
      <c r="E261" s="16">
        <v>0</v>
      </c>
      <c r="F261" s="15">
        <v>6.66</v>
      </c>
      <c r="G261" s="15">
        <v>4.96</v>
      </c>
      <c r="H261" s="15">
        <v>3.27</v>
      </c>
      <c r="I261" s="14"/>
      <c r="J261" s="15">
        <v>7.09</v>
      </c>
      <c r="K261" s="15">
        <v>10.47</v>
      </c>
      <c r="L261" s="15">
        <v>15.95</v>
      </c>
      <c r="M261" s="54"/>
      <c r="N261" s="15">
        <v>35.114186152999999</v>
      </c>
      <c r="O261" s="15">
        <v>83.042249714000008</v>
      </c>
      <c r="P261" s="15" t="s">
        <v>26</v>
      </c>
      <c r="Q261" s="16" t="s">
        <v>26</v>
      </c>
      <c r="R261" s="37" t="s">
        <v>873</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391</v>
      </c>
      <c r="D262" s="17" t="s">
        <v>392</v>
      </c>
      <c r="E262" s="17">
        <v>0</v>
      </c>
      <c r="F262" s="14">
        <v>66.010000000000005</v>
      </c>
      <c r="G262" s="14">
        <v>61.07</v>
      </c>
      <c r="H262" s="14">
        <v>56.13</v>
      </c>
      <c r="I262" s="14"/>
      <c r="J262" s="14">
        <v>66.95</v>
      </c>
      <c r="K262" s="14">
        <v>76.819999999999993</v>
      </c>
      <c r="L262" s="14">
        <v>92.8</v>
      </c>
      <c r="M262" s="54"/>
      <c r="N262" s="14">
        <v>25.021253041000001</v>
      </c>
      <c r="O262" s="31">
        <v>1939.7362127000001</v>
      </c>
      <c r="P262" s="31" t="s">
        <v>26</v>
      </c>
      <c r="Q262" s="17" t="s">
        <v>26</v>
      </c>
      <c r="R262" s="38" t="s">
        <v>874</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393</v>
      </c>
      <c r="D263" s="16" t="s">
        <v>394</v>
      </c>
      <c r="E263" s="16">
        <v>7</v>
      </c>
      <c r="F263" s="15">
        <v>18.7</v>
      </c>
      <c r="G263" s="15">
        <v>17.329999999999998</v>
      </c>
      <c r="H263" s="15">
        <v>15.96</v>
      </c>
      <c r="I263" s="14"/>
      <c r="J263" s="15">
        <v>20.49</v>
      </c>
      <c r="K263" s="15">
        <v>23.22</v>
      </c>
      <c r="L263" s="15">
        <v>27.64</v>
      </c>
      <c r="M263" s="54"/>
      <c r="N263" s="15">
        <v>59.566259611</v>
      </c>
      <c r="O263" s="15">
        <v>4.7564624762000003</v>
      </c>
      <c r="P263" s="15" t="s">
        <v>27</v>
      </c>
      <c r="Q263" s="16" t="s">
        <v>27</v>
      </c>
      <c r="R263" s="37" t="s">
        <v>875</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395</v>
      </c>
      <c r="D264" s="17" t="s">
        <v>396</v>
      </c>
      <c r="E264" s="17">
        <v>7</v>
      </c>
      <c r="F264" s="14">
        <v>5.7</v>
      </c>
      <c r="G264" s="14">
        <v>4.3</v>
      </c>
      <c r="H264" s="14">
        <v>2.91</v>
      </c>
      <c r="I264" s="14"/>
      <c r="J264" s="14">
        <v>6.97</v>
      </c>
      <c r="K264" s="14">
        <v>9.75</v>
      </c>
      <c r="L264" s="14">
        <v>14.26</v>
      </c>
      <c r="M264" s="54"/>
      <c r="N264" s="14">
        <v>64.540034626999997</v>
      </c>
      <c r="O264" s="31">
        <v>145.20480186</v>
      </c>
      <c r="P264" s="31" t="s">
        <v>27</v>
      </c>
      <c r="Q264" s="17" t="s">
        <v>27</v>
      </c>
      <c r="R264" s="38" t="s">
        <v>876</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397</v>
      </c>
      <c r="D265" s="16" t="s">
        <v>398</v>
      </c>
      <c r="E265" s="16">
        <v>5</v>
      </c>
      <c r="F265" s="15">
        <v>36.06</v>
      </c>
      <c r="G265" s="15">
        <v>31.6</v>
      </c>
      <c r="H265" s="15">
        <v>27.15</v>
      </c>
      <c r="I265" s="14"/>
      <c r="J265" s="15">
        <v>37.299999999999997</v>
      </c>
      <c r="K265" s="15">
        <v>46.2</v>
      </c>
      <c r="L265" s="15">
        <v>60.62</v>
      </c>
      <c r="M265" s="54"/>
      <c r="N265" s="15">
        <v>44.222277925</v>
      </c>
      <c r="O265" s="15">
        <v>561.56116851999991</v>
      </c>
      <c r="P265" s="15" t="s">
        <v>27</v>
      </c>
      <c r="Q265" s="16" t="s">
        <v>26</v>
      </c>
      <c r="R265" s="37" t="s">
        <v>877</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399</v>
      </c>
      <c r="D266" s="17" t="s">
        <v>400</v>
      </c>
      <c r="E266" s="17">
        <v>10</v>
      </c>
      <c r="F266" s="14">
        <v>18.78</v>
      </c>
      <c r="G266" s="14">
        <v>16.190000000000001</v>
      </c>
      <c r="H266" s="14">
        <v>13.61</v>
      </c>
      <c r="I266" s="14"/>
      <c r="J266" s="14">
        <v>20.100000000000001</v>
      </c>
      <c r="K266" s="14">
        <v>25.26</v>
      </c>
      <c r="L266" s="14">
        <v>33.61</v>
      </c>
      <c r="M266" s="54"/>
      <c r="N266" s="14">
        <v>82.972989794</v>
      </c>
      <c r="O266" s="31">
        <v>18.353398475999999</v>
      </c>
      <c r="P266" s="31" t="s">
        <v>27</v>
      </c>
      <c r="Q266" s="17" t="s">
        <v>27</v>
      </c>
      <c r="R266" s="38" t="s">
        <v>878</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401</v>
      </c>
      <c r="D267" s="16" t="s">
        <v>402</v>
      </c>
      <c r="E267" s="16">
        <v>7</v>
      </c>
      <c r="F267" s="15">
        <v>27.47</v>
      </c>
      <c r="G267" s="15">
        <v>24.44</v>
      </c>
      <c r="H267" s="15">
        <v>21.41</v>
      </c>
      <c r="I267" s="14"/>
      <c r="J267" s="15">
        <v>29.99</v>
      </c>
      <c r="K267" s="15">
        <v>36.04</v>
      </c>
      <c r="L267" s="15">
        <v>45.83</v>
      </c>
      <c r="M267" s="54"/>
      <c r="N267" s="15">
        <v>67.400327832000002</v>
      </c>
      <c r="O267" s="15">
        <v>98.221563618999994</v>
      </c>
      <c r="P267" s="15" t="s">
        <v>27</v>
      </c>
      <c r="Q267" s="16" t="s">
        <v>27</v>
      </c>
      <c r="R267" s="37" t="s">
        <v>879</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403</v>
      </c>
      <c r="D268" s="17" t="s">
        <v>404</v>
      </c>
      <c r="E268" s="17">
        <v>4</v>
      </c>
      <c r="F268" s="14">
        <v>15.44</v>
      </c>
      <c r="G268" s="14">
        <v>14.24</v>
      </c>
      <c r="H268" s="14">
        <v>13.04</v>
      </c>
      <c r="I268" s="14"/>
      <c r="J268" s="14">
        <v>16.600000000000001</v>
      </c>
      <c r="K268" s="14">
        <v>18.989999999999998</v>
      </c>
      <c r="L268" s="14">
        <v>22.87</v>
      </c>
      <c r="M268" s="54"/>
      <c r="N268" s="14">
        <v>68.872531928000001</v>
      </c>
      <c r="O268" s="31">
        <v>36.824082476000001</v>
      </c>
      <c r="P268" s="31" t="s">
        <v>26</v>
      </c>
      <c r="Q268" s="17" t="s">
        <v>27</v>
      </c>
      <c r="R268" s="38" t="s">
        <v>880</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605</v>
      </c>
      <c r="D269" s="16" t="s">
        <v>606</v>
      </c>
      <c r="E269" s="16">
        <v>7</v>
      </c>
      <c r="F269" s="15">
        <v>35.5</v>
      </c>
      <c r="G269" s="15">
        <v>33.299999999999997</v>
      </c>
      <c r="H269" s="15">
        <v>31.11</v>
      </c>
      <c r="I269" s="14"/>
      <c r="J269" s="15">
        <v>36.549999999999997</v>
      </c>
      <c r="K269" s="15">
        <v>40.93</v>
      </c>
      <c r="L269" s="15">
        <v>48.02</v>
      </c>
      <c r="M269" s="54"/>
      <c r="N269" s="15">
        <v>69.173587014000006</v>
      </c>
      <c r="O269" s="15">
        <v>1.3151739686000001</v>
      </c>
      <c r="P269" s="15" t="s">
        <v>26</v>
      </c>
      <c r="Q269" s="16" t="s">
        <v>27</v>
      </c>
      <c r="R269" s="37" t="s">
        <v>881</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405</v>
      </c>
      <c r="D270" s="17" t="s">
        <v>406</v>
      </c>
      <c r="E270" s="17">
        <v>3</v>
      </c>
      <c r="F270" s="14">
        <v>50.11</v>
      </c>
      <c r="G270" s="14">
        <v>46.58</v>
      </c>
      <c r="H270" s="14">
        <v>43.06</v>
      </c>
      <c r="I270" s="14"/>
      <c r="J270" s="14">
        <v>51.06</v>
      </c>
      <c r="K270" s="14">
        <v>58.1</v>
      </c>
      <c r="L270" s="14">
        <v>69.489999999999995</v>
      </c>
      <c r="M270" s="54"/>
      <c r="N270" s="14">
        <v>45.096803201</v>
      </c>
      <c r="O270" s="31">
        <v>509.73697113999998</v>
      </c>
      <c r="P270" s="31" t="s">
        <v>27</v>
      </c>
      <c r="Q270" s="17" t="s">
        <v>26</v>
      </c>
      <c r="R270" s="38" t="s">
        <v>882</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577</v>
      </c>
      <c r="D271" s="16" t="s">
        <v>578</v>
      </c>
      <c r="E271" s="16">
        <v>0</v>
      </c>
      <c r="F271" s="15">
        <v>1827.77</v>
      </c>
      <c r="G271" s="15">
        <v>1106.53</v>
      </c>
      <c r="H271" s="15">
        <v>385.3</v>
      </c>
      <c r="I271" s="14"/>
      <c r="J271" s="15">
        <v>1923.14</v>
      </c>
      <c r="K271" s="15">
        <v>3365.6</v>
      </c>
      <c r="L271" s="15">
        <v>5699.7</v>
      </c>
      <c r="M271" s="54"/>
      <c r="N271" s="15">
        <v>20.001706154000001</v>
      </c>
      <c r="O271" s="15">
        <v>2.7586657629000002</v>
      </c>
      <c r="P271" s="15" t="s">
        <v>26</v>
      </c>
      <c r="Q271" s="16" t="s">
        <v>26</v>
      </c>
      <c r="R271" s="37" t="s">
        <v>883</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407</v>
      </c>
      <c r="D272" s="17" t="s">
        <v>408</v>
      </c>
      <c r="E272" s="17">
        <v>10</v>
      </c>
      <c r="F272" s="14">
        <v>8.6199999999999992</v>
      </c>
      <c r="G272" s="14">
        <v>8.06</v>
      </c>
      <c r="H272" s="14">
        <v>7.5</v>
      </c>
      <c r="I272" s="14"/>
      <c r="J272" s="14">
        <v>9.1300000000000008</v>
      </c>
      <c r="K272" s="14">
        <v>10.24</v>
      </c>
      <c r="L272" s="14">
        <v>12.04</v>
      </c>
      <c r="M272" s="54"/>
      <c r="N272" s="14">
        <v>70.835241963000001</v>
      </c>
      <c r="O272" s="31">
        <v>3.3761458571</v>
      </c>
      <c r="P272" s="31" t="s">
        <v>27</v>
      </c>
      <c r="Q272" s="17" t="s">
        <v>27</v>
      </c>
      <c r="R272" s="38" t="s">
        <v>884</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409</v>
      </c>
      <c r="D273" s="16" t="s">
        <v>410</v>
      </c>
      <c r="E273" s="16">
        <v>7</v>
      </c>
      <c r="F273" s="15" t="s">
        <v>119</v>
      </c>
      <c r="G273" s="15" t="s">
        <v>119</v>
      </c>
      <c r="H273" s="15" t="s">
        <v>119</v>
      </c>
      <c r="I273" s="14"/>
      <c r="J273" s="15" t="s">
        <v>119</v>
      </c>
      <c r="K273" s="15" t="s">
        <v>119</v>
      </c>
      <c r="L273" s="15" t="s">
        <v>119</v>
      </c>
      <c r="M273" s="54"/>
      <c r="N273" s="15" t="s">
        <v>119</v>
      </c>
      <c r="O273" s="15" t="s">
        <v>119</v>
      </c>
      <c r="P273" s="15" t="s">
        <v>119</v>
      </c>
      <c r="Q273" s="16" t="s">
        <v>119</v>
      </c>
      <c r="R273" s="37" t="s">
        <v>120</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411</v>
      </c>
      <c r="D274" s="17" t="s">
        <v>412</v>
      </c>
      <c r="E274" s="17">
        <v>7</v>
      </c>
      <c r="F274" s="14">
        <v>12.63</v>
      </c>
      <c r="G274" s="14">
        <v>10.199999999999999</v>
      </c>
      <c r="H274" s="14">
        <v>7.77</v>
      </c>
      <c r="I274" s="14"/>
      <c r="J274" s="14">
        <v>14.87</v>
      </c>
      <c r="K274" s="14">
        <v>19.72</v>
      </c>
      <c r="L274" s="14">
        <v>27.57</v>
      </c>
      <c r="M274" s="54"/>
      <c r="N274" s="14">
        <v>63.159314975000001</v>
      </c>
      <c r="O274" s="31">
        <v>80.989257047999999</v>
      </c>
      <c r="P274" s="31" t="s">
        <v>27</v>
      </c>
      <c r="Q274" s="17" t="s">
        <v>27</v>
      </c>
      <c r="R274" s="38" t="s">
        <v>885</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579</v>
      </c>
      <c r="D275" s="16" t="s">
        <v>580</v>
      </c>
      <c r="E275" s="16">
        <v>7</v>
      </c>
      <c r="F275" s="15">
        <v>37.04</v>
      </c>
      <c r="G275" s="15">
        <v>31.33</v>
      </c>
      <c r="H275" s="15">
        <v>25.63</v>
      </c>
      <c r="I275" s="14"/>
      <c r="J275" s="15">
        <v>39.049999999999997</v>
      </c>
      <c r="K275" s="15">
        <v>50.45</v>
      </c>
      <c r="L275" s="15">
        <v>68.900000000000006</v>
      </c>
      <c r="M275" s="54"/>
      <c r="N275" s="15">
        <v>63.057109087999997</v>
      </c>
      <c r="O275" s="15">
        <v>1.9449704967000001</v>
      </c>
      <c r="P275" s="15" t="s">
        <v>27</v>
      </c>
      <c r="Q275" s="16" t="s">
        <v>27</v>
      </c>
      <c r="R275" s="37" t="s">
        <v>886</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581</v>
      </c>
      <c r="D276" s="17" t="s">
        <v>582</v>
      </c>
      <c r="E276" s="17">
        <v>7</v>
      </c>
      <c r="F276" s="14">
        <v>165.98</v>
      </c>
      <c r="G276" s="14">
        <v>153.06</v>
      </c>
      <c r="H276" s="14">
        <v>140.15</v>
      </c>
      <c r="I276" s="14"/>
      <c r="J276" s="14">
        <v>173.54</v>
      </c>
      <c r="K276" s="14">
        <v>199.36</v>
      </c>
      <c r="L276" s="14">
        <v>241.14</v>
      </c>
      <c r="M276" s="54"/>
      <c r="N276" s="14">
        <v>73.758599040999997</v>
      </c>
      <c r="O276" s="31">
        <v>1.2321856689999999</v>
      </c>
      <c r="P276" s="31" t="s">
        <v>27</v>
      </c>
      <c r="Q276" s="17" t="s">
        <v>27</v>
      </c>
      <c r="R276" s="38" t="s">
        <v>887</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607</v>
      </c>
      <c r="D277" s="16" t="s">
        <v>608</v>
      </c>
      <c r="E277" s="16">
        <v>7</v>
      </c>
      <c r="F277" s="15">
        <v>156.01</v>
      </c>
      <c r="G277" s="15">
        <v>144.01</v>
      </c>
      <c r="H277" s="15">
        <v>132.01</v>
      </c>
      <c r="I277" s="14"/>
      <c r="J277" s="15">
        <v>162.37</v>
      </c>
      <c r="K277" s="15">
        <v>186.36</v>
      </c>
      <c r="L277" s="15">
        <v>225.18</v>
      </c>
      <c r="M277" s="54"/>
      <c r="N277" s="15">
        <v>74.364280292000004</v>
      </c>
      <c r="O277" s="15">
        <v>1.17104104</v>
      </c>
      <c r="P277" s="15" t="s">
        <v>27</v>
      </c>
      <c r="Q277" s="16" t="s">
        <v>27</v>
      </c>
      <c r="R277" s="37" t="s">
        <v>888</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502</v>
      </c>
      <c r="D278" s="17" t="s">
        <v>503</v>
      </c>
      <c r="E278" s="17">
        <v>7</v>
      </c>
      <c r="F278" s="14">
        <v>188.1</v>
      </c>
      <c r="G278" s="14">
        <v>173.28</v>
      </c>
      <c r="H278" s="14">
        <v>158.46</v>
      </c>
      <c r="I278" s="14"/>
      <c r="J278" s="14">
        <v>197.6</v>
      </c>
      <c r="K278" s="14">
        <v>227.23</v>
      </c>
      <c r="L278" s="14">
        <v>275.19</v>
      </c>
      <c r="M278" s="54"/>
      <c r="N278" s="14">
        <v>73.637118375</v>
      </c>
      <c r="O278" s="31">
        <v>1.2907230724000001</v>
      </c>
      <c r="P278" s="31" t="s">
        <v>27</v>
      </c>
      <c r="Q278" s="17" t="s">
        <v>27</v>
      </c>
      <c r="R278" s="38" t="s">
        <v>889</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454</v>
      </c>
      <c r="D279" s="16" t="s">
        <v>455</v>
      </c>
      <c r="E279" s="16">
        <v>2</v>
      </c>
      <c r="F279" s="15">
        <v>10.02</v>
      </c>
      <c r="G279" s="15">
        <v>9.8000000000000007</v>
      </c>
      <c r="H279" s="15">
        <v>9.59</v>
      </c>
      <c r="I279" s="14"/>
      <c r="J279" s="15">
        <v>10.08</v>
      </c>
      <c r="K279" s="15">
        <v>10.5</v>
      </c>
      <c r="L279" s="15">
        <v>11.19</v>
      </c>
      <c r="M279" s="54"/>
      <c r="N279" s="15">
        <v>43.695458203000001</v>
      </c>
      <c r="O279" s="15">
        <v>6.0565121005</v>
      </c>
      <c r="P279" s="15" t="s">
        <v>26</v>
      </c>
      <c r="Q279" s="16" t="s">
        <v>26</v>
      </c>
      <c r="R279" s="37" t="s">
        <v>890</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483</v>
      </c>
      <c r="D280" s="17" t="s">
        <v>484</v>
      </c>
      <c r="E280" s="17">
        <v>7</v>
      </c>
      <c r="F280" s="14">
        <v>107.17</v>
      </c>
      <c r="G280" s="14">
        <v>99.52</v>
      </c>
      <c r="H280" s="14">
        <v>91.88</v>
      </c>
      <c r="I280" s="14"/>
      <c r="J280" s="14">
        <v>111.5</v>
      </c>
      <c r="K280" s="14">
        <v>126.78</v>
      </c>
      <c r="L280" s="14">
        <v>151.52000000000001</v>
      </c>
      <c r="M280" s="54"/>
      <c r="N280" s="14">
        <v>74.572846163999998</v>
      </c>
      <c r="O280" s="31">
        <v>38.625633177999994</v>
      </c>
      <c r="P280" s="31" t="s">
        <v>27</v>
      </c>
      <c r="Q280" s="17" t="s">
        <v>27</v>
      </c>
      <c r="R280" s="38" t="s">
        <v>891</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892</v>
      </c>
      <c r="D281" s="16" t="s">
        <v>893</v>
      </c>
      <c r="E281" s="16">
        <v>2</v>
      </c>
      <c r="F281" s="15">
        <v>93.42</v>
      </c>
      <c r="G281" s="15">
        <v>91.64</v>
      </c>
      <c r="H281" s="15">
        <v>89.86</v>
      </c>
      <c r="I281" s="14"/>
      <c r="J281" s="15">
        <v>95.9</v>
      </c>
      <c r="K281" s="15">
        <v>99.45</v>
      </c>
      <c r="L281" s="15">
        <v>105.21</v>
      </c>
      <c r="M281" s="54"/>
      <c r="N281" s="15">
        <v>43.490717725000003</v>
      </c>
      <c r="O281" s="15">
        <v>1.60585825</v>
      </c>
      <c r="P281" s="15" t="s">
        <v>26</v>
      </c>
      <c r="Q281" s="16" t="s">
        <v>26</v>
      </c>
      <c r="R281" s="37" t="s">
        <v>894</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504</v>
      </c>
      <c r="D282" s="17" t="s">
        <v>505</v>
      </c>
      <c r="E282" s="17">
        <v>7</v>
      </c>
      <c r="F282" s="14">
        <v>123.68</v>
      </c>
      <c r="G282" s="14">
        <v>119.74</v>
      </c>
      <c r="H282" s="14">
        <v>115.8</v>
      </c>
      <c r="I282" s="14"/>
      <c r="J282" s="14">
        <v>125.75</v>
      </c>
      <c r="K282" s="14">
        <v>133.62</v>
      </c>
      <c r="L282" s="14">
        <v>146.37</v>
      </c>
      <c r="M282" s="54"/>
      <c r="N282" s="14">
        <v>50.141425660000003</v>
      </c>
      <c r="O282" s="31">
        <v>5.2493220437999994</v>
      </c>
      <c r="P282" s="31" t="s">
        <v>27</v>
      </c>
      <c r="Q282" s="17" t="s">
        <v>27</v>
      </c>
      <c r="R282" s="38" t="s">
        <v>895</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896</v>
      </c>
      <c r="D283" s="16" t="s">
        <v>897</v>
      </c>
      <c r="E283" s="16">
        <v>0</v>
      </c>
      <c r="F283" s="15">
        <v>103.57</v>
      </c>
      <c r="G283" s="15">
        <v>97.01</v>
      </c>
      <c r="H283" s="15">
        <v>90.46</v>
      </c>
      <c r="I283" s="14"/>
      <c r="J283" s="15">
        <v>110.19</v>
      </c>
      <c r="K283" s="15">
        <v>123.29</v>
      </c>
      <c r="L283" s="15">
        <v>144.49</v>
      </c>
      <c r="M283" s="54"/>
      <c r="N283" s="15">
        <v>37.024749597000003</v>
      </c>
      <c r="O283" s="15">
        <v>5.3743692719</v>
      </c>
      <c r="P283" s="15" t="s">
        <v>26</v>
      </c>
      <c r="Q283" s="16" t="s">
        <v>26</v>
      </c>
      <c r="R283" s="37" t="s">
        <v>898</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506</v>
      </c>
      <c r="D284" s="17" t="s">
        <v>507</v>
      </c>
      <c r="E284" s="17">
        <v>7</v>
      </c>
      <c r="F284" s="14">
        <v>149.85</v>
      </c>
      <c r="G284" s="14">
        <v>137.61000000000001</v>
      </c>
      <c r="H284" s="14">
        <v>125.37</v>
      </c>
      <c r="I284" s="14"/>
      <c r="J284" s="14">
        <v>153.91</v>
      </c>
      <c r="K284" s="14">
        <v>178.38</v>
      </c>
      <c r="L284" s="14">
        <v>217.99</v>
      </c>
      <c r="M284" s="54"/>
      <c r="N284" s="14">
        <v>80.489984211000007</v>
      </c>
      <c r="O284" s="31">
        <v>2.8751784938</v>
      </c>
      <c r="P284" s="31" t="s">
        <v>27</v>
      </c>
      <c r="Q284" s="17" t="s">
        <v>27</v>
      </c>
      <c r="R284" s="38" t="s">
        <v>899</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536</v>
      </c>
      <c r="D285" s="16" t="s">
        <v>537</v>
      </c>
      <c r="E285" s="16">
        <v>7</v>
      </c>
      <c r="F285" s="15">
        <v>208.82</v>
      </c>
      <c r="G285" s="15">
        <v>194.47</v>
      </c>
      <c r="H285" s="15">
        <v>180.12</v>
      </c>
      <c r="I285" s="14"/>
      <c r="J285" s="15">
        <v>215.38</v>
      </c>
      <c r="K285" s="15">
        <v>244.07</v>
      </c>
      <c r="L285" s="15">
        <v>290.5</v>
      </c>
      <c r="M285" s="54"/>
      <c r="N285" s="15">
        <v>73.642623122000003</v>
      </c>
      <c r="O285" s="15">
        <v>11.755324786999999</v>
      </c>
      <c r="P285" s="15" t="s">
        <v>27</v>
      </c>
      <c r="Q285" s="16" t="s">
        <v>27</v>
      </c>
      <c r="R285" s="37" t="s">
        <v>900</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479</v>
      </c>
      <c r="D286" s="17" t="s">
        <v>480</v>
      </c>
      <c r="E286" s="17">
        <v>3</v>
      </c>
      <c r="F286" s="14">
        <v>43.37</v>
      </c>
      <c r="G286" s="14">
        <v>39.17</v>
      </c>
      <c r="H286" s="14">
        <v>34.97</v>
      </c>
      <c r="I286" s="14"/>
      <c r="J286" s="14">
        <v>44.08</v>
      </c>
      <c r="K286" s="14">
        <v>52.47</v>
      </c>
      <c r="L286" s="14">
        <v>66.069999999999993</v>
      </c>
      <c r="M286" s="54"/>
      <c r="N286" s="14">
        <v>40.937226465000002</v>
      </c>
      <c r="O286" s="31">
        <v>2.6992804661999998</v>
      </c>
      <c r="P286" s="31" t="s">
        <v>27</v>
      </c>
      <c r="Q286" s="17" t="s">
        <v>26</v>
      </c>
      <c r="R286" s="38" t="s">
        <v>901</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538</v>
      </c>
      <c r="D287" s="16" t="s">
        <v>539</v>
      </c>
      <c r="E287" s="16">
        <v>3</v>
      </c>
      <c r="F287" s="15">
        <v>106.05</v>
      </c>
      <c r="G287" s="15">
        <v>103.24</v>
      </c>
      <c r="H287" s="15">
        <v>100.44</v>
      </c>
      <c r="I287" s="14"/>
      <c r="J287" s="15">
        <v>107.38</v>
      </c>
      <c r="K287" s="15">
        <v>112.98</v>
      </c>
      <c r="L287" s="15">
        <v>122.05</v>
      </c>
      <c r="M287" s="54"/>
      <c r="N287" s="15">
        <v>39.414833981000001</v>
      </c>
      <c r="O287" s="15">
        <v>3.3384062171000002</v>
      </c>
      <c r="P287" s="15" t="s">
        <v>27</v>
      </c>
      <c r="Q287" s="16" t="s">
        <v>26</v>
      </c>
      <c r="R287" s="37" t="s">
        <v>902</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485</v>
      </c>
      <c r="D288" s="17" t="s">
        <v>486</v>
      </c>
      <c r="E288" s="17">
        <v>3</v>
      </c>
      <c r="F288" s="14">
        <v>94.09</v>
      </c>
      <c r="G288" s="14">
        <v>90.02</v>
      </c>
      <c r="H288" s="14">
        <v>85.96</v>
      </c>
      <c r="I288" s="14"/>
      <c r="J288" s="14">
        <v>95.99</v>
      </c>
      <c r="K288" s="14">
        <v>104.11</v>
      </c>
      <c r="L288" s="14">
        <v>117.25</v>
      </c>
      <c r="M288" s="54"/>
      <c r="N288" s="14">
        <v>31.671084911000001</v>
      </c>
      <c r="O288" s="31">
        <v>2.4457757781000002</v>
      </c>
      <c r="P288" s="31" t="s">
        <v>27</v>
      </c>
      <c r="Q288" s="17" t="s">
        <v>26</v>
      </c>
      <c r="R288" s="38" t="s">
        <v>903</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904</v>
      </c>
      <c r="D289" s="16" t="s">
        <v>905</v>
      </c>
      <c r="E289" s="16">
        <v>0</v>
      </c>
      <c r="F289" s="15">
        <v>40.33</v>
      </c>
      <c r="G289" s="15">
        <v>36.06</v>
      </c>
      <c r="H289" s="15">
        <v>31.8</v>
      </c>
      <c r="I289" s="14"/>
      <c r="J289" s="15">
        <v>42</v>
      </c>
      <c r="K289" s="15">
        <v>50.52</v>
      </c>
      <c r="L289" s="15">
        <v>64.31</v>
      </c>
      <c r="M289" s="54"/>
      <c r="N289" s="15">
        <v>32.657464175999998</v>
      </c>
      <c r="O289" s="15">
        <v>1.4204659395000001</v>
      </c>
      <c r="P289" s="15" t="s">
        <v>26</v>
      </c>
      <c r="Q289" s="16" t="s">
        <v>26</v>
      </c>
      <c r="R289" s="37" t="s">
        <v>906</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583</v>
      </c>
      <c r="D290" s="17" t="s">
        <v>584</v>
      </c>
      <c r="E290" s="17">
        <v>0</v>
      </c>
      <c r="F290" s="14">
        <v>39.5</v>
      </c>
      <c r="G290" s="14">
        <v>33.869999999999997</v>
      </c>
      <c r="H290" s="14">
        <v>28.25</v>
      </c>
      <c r="I290" s="14"/>
      <c r="J290" s="14">
        <v>41.63</v>
      </c>
      <c r="K290" s="14">
        <v>52.87</v>
      </c>
      <c r="L290" s="14">
        <v>71.069999999999993</v>
      </c>
      <c r="M290" s="54"/>
      <c r="N290" s="14">
        <v>26.921377847999999</v>
      </c>
      <c r="O290" s="31">
        <v>1.3564201175999999</v>
      </c>
      <c r="P290" s="31" t="s">
        <v>26</v>
      </c>
      <c r="Q290" s="17" t="s">
        <v>26</v>
      </c>
      <c r="R290" s="38" t="s">
        <v>907</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908</v>
      </c>
      <c r="D291" s="16" t="s">
        <v>909</v>
      </c>
      <c r="E291" s="16">
        <v>0</v>
      </c>
      <c r="F291" s="15">
        <v>29.61</v>
      </c>
      <c r="G291" s="15">
        <v>25.44</v>
      </c>
      <c r="H291" s="15">
        <v>21.27</v>
      </c>
      <c r="I291" s="14"/>
      <c r="J291" s="15">
        <v>31.33</v>
      </c>
      <c r="K291" s="15">
        <v>39.659999999999997</v>
      </c>
      <c r="L291" s="15">
        <v>53.15</v>
      </c>
      <c r="M291" s="54"/>
      <c r="N291" s="15">
        <v>23.254435042000001</v>
      </c>
      <c r="O291" s="15">
        <v>1.0366105514000001</v>
      </c>
      <c r="P291" s="15" t="s">
        <v>26</v>
      </c>
      <c r="Q291" s="16" t="s">
        <v>26</v>
      </c>
      <c r="R291" s="37" t="s">
        <v>910</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413</v>
      </c>
      <c r="D292" s="17" t="s">
        <v>414</v>
      </c>
      <c r="E292" s="17">
        <v>3</v>
      </c>
      <c r="F292" s="14">
        <v>91.96</v>
      </c>
      <c r="G292" s="14">
        <v>81.260000000000005</v>
      </c>
      <c r="H292" s="14">
        <v>70.569999999999993</v>
      </c>
      <c r="I292" s="14"/>
      <c r="J292" s="14">
        <v>94.11</v>
      </c>
      <c r="K292" s="14">
        <v>115.49</v>
      </c>
      <c r="L292" s="14">
        <v>150.1</v>
      </c>
      <c r="M292" s="54"/>
      <c r="N292" s="14">
        <v>43.595197779999999</v>
      </c>
      <c r="O292" s="31">
        <v>8.4637732761999995</v>
      </c>
      <c r="P292" s="31" t="s">
        <v>27</v>
      </c>
      <c r="Q292" s="17" t="s">
        <v>26</v>
      </c>
      <c r="R292" s="38" t="s">
        <v>911</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415</v>
      </c>
      <c r="D293" s="16" t="s">
        <v>416</v>
      </c>
      <c r="E293" s="16">
        <v>3</v>
      </c>
      <c r="F293" s="15">
        <v>35.229999999999997</v>
      </c>
      <c r="G293" s="15">
        <v>29.36</v>
      </c>
      <c r="H293" s="15">
        <v>23.5</v>
      </c>
      <c r="I293" s="14"/>
      <c r="J293" s="15">
        <v>36.19</v>
      </c>
      <c r="K293" s="15">
        <v>47.91</v>
      </c>
      <c r="L293" s="15">
        <v>66.88</v>
      </c>
      <c r="M293" s="54"/>
      <c r="N293" s="15">
        <v>32.111650021999999</v>
      </c>
      <c r="O293" s="15">
        <v>5.998718341</v>
      </c>
      <c r="P293" s="15" t="s">
        <v>27</v>
      </c>
      <c r="Q293" s="16" t="s">
        <v>26</v>
      </c>
      <c r="R293" s="37" t="s">
        <v>912</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417</v>
      </c>
      <c r="D294" s="17" t="s">
        <v>418</v>
      </c>
      <c r="E294" s="17">
        <v>3</v>
      </c>
      <c r="F294" s="14">
        <v>52.59</v>
      </c>
      <c r="G294" s="14">
        <v>46.15</v>
      </c>
      <c r="H294" s="14">
        <v>39.71</v>
      </c>
      <c r="I294" s="14"/>
      <c r="J294" s="14">
        <v>53.9</v>
      </c>
      <c r="K294" s="14">
        <v>66.77</v>
      </c>
      <c r="L294" s="14">
        <v>87.61</v>
      </c>
      <c r="M294" s="54"/>
      <c r="N294" s="14">
        <v>37.960836278999999</v>
      </c>
      <c r="O294" s="31">
        <v>13.37496543</v>
      </c>
      <c r="P294" s="31" t="s">
        <v>27</v>
      </c>
      <c r="Q294" s="17" t="s">
        <v>26</v>
      </c>
      <c r="R294" s="38" t="s">
        <v>913</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468</v>
      </c>
      <c r="D295" s="16" t="s">
        <v>469</v>
      </c>
      <c r="E295" s="16">
        <v>3</v>
      </c>
      <c r="F295" s="15">
        <v>34.75</v>
      </c>
      <c r="G295" s="15">
        <v>31.05</v>
      </c>
      <c r="H295" s="15">
        <v>27.35</v>
      </c>
      <c r="I295" s="14"/>
      <c r="J295" s="15">
        <v>36.03</v>
      </c>
      <c r="K295" s="15">
        <v>43.42</v>
      </c>
      <c r="L295" s="15">
        <v>55.38</v>
      </c>
      <c r="M295" s="54"/>
      <c r="N295" s="15">
        <v>27.479869377</v>
      </c>
      <c r="O295" s="15">
        <v>3.3372391010000002</v>
      </c>
      <c r="P295" s="15" t="s">
        <v>27</v>
      </c>
      <c r="Q295" s="16" t="s">
        <v>26</v>
      </c>
      <c r="R295" s="37" t="s">
        <v>914</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915</v>
      </c>
      <c r="D296" s="17" t="s">
        <v>916</v>
      </c>
      <c r="E296" s="17">
        <v>3</v>
      </c>
      <c r="F296" s="14">
        <v>94.32</v>
      </c>
      <c r="G296" s="14">
        <v>91.52</v>
      </c>
      <c r="H296" s="14">
        <v>88.72</v>
      </c>
      <c r="I296" s="14"/>
      <c r="J296" s="14">
        <v>95.06</v>
      </c>
      <c r="K296" s="14">
        <v>100.65</v>
      </c>
      <c r="L296" s="14">
        <v>109.7</v>
      </c>
      <c r="M296" s="54"/>
      <c r="N296" s="14">
        <v>42.789536761000001</v>
      </c>
      <c r="O296" s="31">
        <v>1.1376835214000001</v>
      </c>
      <c r="P296" s="31" t="s">
        <v>26</v>
      </c>
      <c r="Q296" s="17" t="s">
        <v>26</v>
      </c>
      <c r="R296" s="38" t="s">
        <v>917</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419</v>
      </c>
      <c r="D297" s="16" t="s">
        <v>420</v>
      </c>
      <c r="E297" s="16">
        <v>3</v>
      </c>
      <c r="F297" s="15">
        <v>143.22</v>
      </c>
      <c r="G297" s="15">
        <v>139.08000000000001</v>
      </c>
      <c r="H297" s="15">
        <v>134.94999999999999</v>
      </c>
      <c r="I297" s="14"/>
      <c r="J297" s="15">
        <v>151</v>
      </c>
      <c r="K297" s="15">
        <v>159.26</v>
      </c>
      <c r="L297" s="15">
        <v>172.64</v>
      </c>
      <c r="M297" s="54"/>
      <c r="N297" s="15">
        <v>32.576192343999999</v>
      </c>
      <c r="O297" s="15">
        <v>14.408620396</v>
      </c>
      <c r="P297" s="15" t="s">
        <v>27</v>
      </c>
      <c r="Q297" s="16" t="s">
        <v>26</v>
      </c>
      <c r="R297" s="37" t="s">
        <v>918</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585</v>
      </c>
      <c r="D298" s="17" t="s">
        <v>586</v>
      </c>
      <c r="E298" s="17">
        <v>4</v>
      </c>
      <c r="F298" s="14">
        <v>23.68</v>
      </c>
      <c r="G298" s="14">
        <v>21.44</v>
      </c>
      <c r="H298" s="14">
        <v>19.21</v>
      </c>
      <c r="I298" s="14"/>
      <c r="J298" s="14">
        <v>25.99</v>
      </c>
      <c r="K298" s="14">
        <v>30.45</v>
      </c>
      <c r="L298" s="14">
        <v>37.68</v>
      </c>
      <c r="M298" s="54"/>
      <c r="N298" s="14">
        <v>73.600641405999994</v>
      </c>
      <c r="O298" s="31">
        <v>1.2437156529</v>
      </c>
      <c r="P298" s="31" t="s">
        <v>26</v>
      </c>
      <c r="Q298" s="17" t="s">
        <v>27</v>
      </c>
      <c r="R298" s="38" t="s">
        <v>919</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508</v>
      </c>
      <c r="D299" s="16" t="s">
        <v>509</v>
      </c>
      <c r="E299" s="16">
        <v>3</v>
      </c>
      <c r="F299" s="15">
        <v>117.22</v>
      </c>
      <c r="G299" s="15">
        <v>113.72</v>
      </c>
      <c r="H299" s="15">
        <v>110.22</v>
      </c>
      <c r="I299" s="14"/>
      <c r="J299" s="15">
        <v>119.15</v>
      </c>
      <c r="K299" s="15">
        <v>126.14</v>
      </c>
      <c r="L299" s="15">
        <v>137.46</v>
      </c>
      <c r="M299" s="54"/>
      <c r="N299" s="15">
        <v>40.574014878</v>
      </c>
      <c r="O299" s="15">
        <v>2.6429008438000001</v>
      </c>
      <c r="P299" s="15" t="s">
        <v>27</v>
      </c>
      <c r="Q299" s="16" t="s">
        <v>26</v>
      </c>
      <c r="R299" s="37" t="s">
        <v>920</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421</v>
      </c>
      <c r="D300" s="17" t="s">
        <v>422</v>
      </c>
      <c r="E300" s="17">
        <v>10</v>
      </c>
      <c r="F300" s="14">
        <v>139.9</v>
      </c>
      <c r="G300" s="14">
        <v>128.46</v>
      </c>
      <c r="H300" s="14">
        <v>117.02</v>
      </c>
      <c r="I300" s="14"/>
      <c r="J300" s="14">
        <v>146.6</v>
      </c>
      <c r="K300" s="14">
        <v>169.47</v>
      </c>
      <c r="L300" s="14">
        <v>206.49</v>
      </c>
      <c r="M300" s="54"/>
      <c r="N300" s="14">
        <v>76.109338011000006</v>
      </c>
      <c r="O300" s="31">
        <v>8.6621675576000001</v>
      </c>
      <c r="P300" s="31" t="s">
        <v>27</v>
      </c>
      <c r="Q300" s="17" t="s">
        <v>27</v>
      </c>
      <c r="R300" s="38" t="s">
        <v>921</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524</v>
      </c>
      <c r="D301" s="16" t="s">
        <v>525</v>
      </c>
      <c r="E301" s="16">
        <v>3</v>
      </c>
      <c r="F301" s="15">
        <v>110.03</v>
      </c>
      <c r="G301" s="15">
        <v>106.9</v>
      </c>
      <c r="H301" s="15">
        <v>103.78</v>
      </c>
      <c r="I301" s="14"/>
      <c r="J301" s="15">
        <v>112</v>
      </c>
      <c r="K301" s="15">
        <v>118.24</v>
      </c>
      <c r="L301" s="15">
        <v>128.34</v>
      </c>
      <c r="M301" s="54"/>
      <c r="N301" s="15">
        <v>32.464860055999999</v>
      </c>
      <c r="O301" s="15">
        <v>2.7351038857000001</v>
      </c>
      <c r="P301" s="15" t="s">
        <v>27</v>
      </c>
      <c r="Q301" s="16" t="s">
        <v>26</v>
      </c>
      <c r="R301" s="37" t="s">
        <v>922</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587</v>
      </c>
      <c r="D302" s="17" t="s">
        <v>588</v>
      </c>
      <c r="E302" s="17">
        <v>2</v>
      </c>
      <c r="F302" s="14">
        <v>26.12</v>
      </c>
      <c r="G302" s="14">
        <v>24.47</v>
      </c>
      <c r="H302" s="14">
        <v>22.82</v>
      </c>
      <c r="I302" s="14"/>
      <c r="J302" s="14">
        <v>26.52</v>
      </c>
      <c r="K302" s="14">
        <v>29.81</v>
      </c>
      <c r="L302" s="14">
        <v>35.130000000000003</v>
      </c>
      <c r="M302" s="54"/>
      <c r="N302" s="14">
        <v>45.038662416000001</v>
      </c>
      <c r="O302" s="31">
        <v>1.7453994967000002</v>
      </c>
      <c r="P302" s="31" t="s">
        <v>26</v>
      </c>
      <c r="Q302" s="17" t="s">
        <v>26</v>
      </c>
      <c r="R302" s="38" t="s">
        <v>923</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474</v>
      </c>
      <c r="D303" s="16" t="s">
        <v>475</v>
      </c>
      <c r="E303" s="16">
        <v>3</v>
      </c>
      <c r="F303" s="15">
        <v>77.319999999999993</v>
      </c>
      <c r="G303" s="15">
        <v>68.28</v>
      </c>
      <c r="H303" s="15">
        <v>59.24</v>
      </c>
      <c r="I303" s="14"/>
      <c r="J303" s="15">
        <v>79.56</v>
      </c>
      <c r="K303" s="15">
        <v>97.63</v>
      </c>
      <c r="L303" s="15">
        <v>126.88</v>
      </c>
      <c r="M303" s="54"/>
      <c r="N303" s="15">
        <v>40.849445000000003</v>
      </c>
      <c r="O303" s="15">
        <v>2.2715025995000002</v>
      </c>
      <c r="P303" s="15" t="s">
        <v>27</v>
      </c>
      <c r="Q303" s="16" t="s">
        <v>26</v>
      </c>
      <c r="R303" s="37" t="s">
        <v>924</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423</v>
      </c>
      <c r="D304" s="17" t="s">
        <v>424</v>
      </c>
      <c r="E304" s="17">
        <v>10</v>
      </c>
      <c r="F304" s="14">
        <v>200.3</v>
      </c>
      <c r="G304" s="14">
        <v>186.41</v>
      </c>
      <c r="H304" s="14">
        <v>172.53</v>
      </c>
      <c r="I304" s="14"/>
      <c r="J304" s="14">
        <v>207</v>
      </c>
      <c r="K304" s="14">
        <v>234.76</v>
      </c>
      <c r="L304" s="14">
        <v>279.69</v>
      </c>
      <c r="M304" s="54"/>
      <c r="N304" s="14">
        <v>75.509887074000005</v>
      </c>
      <c r="O304" s="31">
        <v>969.44353931000001</v>
      </c>
      <c r="P304" s="31" t="s">
        <v>27</v>
      </c>
      <c r="Q304" s="17" t="s">
        <v>27</v>
      </c>
      <c r="R304" s="38" t="s">
        <v>925</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926</v>
      </c>
      <c r="D305" s="16" t="s">
        <v>927</v>
      </c>
      <c r="E305" s="16">
        <v>3</v>
      </c>
      <c r="F305" s="15">
        <v>96.87</v>
      </c>
      <c r="G305" s="15">
        <v>94.12</v>
      </c>
      <c r="H305" s="15">
        <v>91.37</v>
      </c>
      <c r="I305" s="14"/>
      <c r="J305" s="15">
        <v>98.38</v>
      </c>
      <c r="K305" s="15">
        <v>103.87</v>
      </c>
      <c r="L305" s="15">
        <v>112.77</v>
      </c>
      <c r="M305" s="54"/>
      <c r="N305" s="15">
        <v>36.377108004999997</v>
      </c>
      <c r="O305" s="15">
        <v>1.4959389504999998</v>
      </c>
      <c r="P305" s="15" t="s">
        <v>27</v>
      </c>
      <c r="Q305" s="16" t="s">
        <v>26</v>
      </c>
      <c r="R305" s="37" t="s">
        <v>928</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540</v>
      </c>
      <c r="D306" s="17" t="s">
        <v>541</v>
      </c>
      <c r="E306" s="17">
        <v>7</v>
      </c>
      <c r="F306" s="14">
        <v>148.84</v>
      </c>
      <c r="G306" s="14">
        <v>136.91999999999999</v>
      </c>
      <c r="H306" s="14">
        <v>125</v>
      </c>
      <c r="I306" s="14"/>
      <c r="J306" s="14">
        <v>156.1</v>
      </c>
      <c r="K306" s="14">
        <v>179.93</v>
      </c>
      <c r="L306" s="14">
        <v>218.5</v>
      </c>
      <c r="M306" s="54"/>
      <c r="N306" s="14">
        <v>71.941763957000006</v>
      </c>
      <c r="O306" s="31">
        <v>1.6851275791</v>
      </c>
      <c r="P306" s="31" t="s">
        <v>27</v>
      </c>
      <c r="Q306" s="17" t="s">
        <v>27</v>
      </c>
      <c r="R306" s="38" t="s">
        <v>929</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609</v>
      </c>
      <c r="D307" s="16" t="s">
        <v>610</v>
      </c>
      <c r="E307" s="16">
        <v>0</v>
      </c>
      <c r="F307" s="15">
        <v>100.8</v>
      </c>
      <c r="G307" s="15">
        <v>84.23</v>
      </c>
      <c r="H307" s="15">
        <v>67.66</v>
      </c>
      <c r="I307" s="14"/>
      <c r="J307" s="15">
        <v>104.22</v>
      </c>
      <c r="K307" s="15">
        <v>137.35</v>
      </c>
      <c r="L307" s="15">
        <v>190.97</v>
      </c>
      <c r="M307" s="54"/>
      <c r="N307" s="15">
        <v>23.899714721999999</v>
      </c>
      <c r="O307" s="15">
        <v>1.2766226595000001</v>
      </c>
      <c r="P307" s="15" t="s">
        <v>26</v>
      </c>
      <c r="Q307" s="16" t="s">
        <v>26</v>
      </c>
      <c r="R307" s="37" t="s">
        <v>930</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425</v>
      </c>
      <c r="D308" s="17" t="s">
        <v>426</v>
      </c>
      <c r="E308" s="17">
        <v>3</v>
      </c>
      <c r="F308" s="14">
        <v>437.36</v>
      </c>
      <c r="G308" s="14">
        <v>424.53</v>
      </c>
      <c r="H308" s="14">
        <v>411.71</v>
      </c>
      <c r="I308" s="14"/>
      <c r="J308" s="14">
        <v>443.98</v>
      </c>
      <c r="K308" s="14">
        <v>469.62</v>
      </c>
      <c r="L308" s="14">
        <v>511.11</v>
      </c>
      <c r="M308" s="54"/>
      <c r="N308" s="14">
        <v>39.019115261000003</v>
      </c>
      <c r="O308" s="31">
        <v>69.585411023999995</v>
      </c>
      <c r="P308" s="31" t="s">
        <v>27</v>
      </c>
      <c r="Q308" s="17" t="s">
        <v>26</v>
      </c>
      <c r="R308" s="38" t="s">
        <v>931</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427</v>
      </c>
      <c r="D309" s="16" t="s">
        <v>428</v>
      </c>
      <c r="E309" s="16">
        <v>0</v>
      </c>
      <c r="F309" s="15">
        <v>84.08</v>
      </c>
      <c r="G309" s="15">
        <v>75.81</v>
      </c>
      <c r="H309" s="15">
        <v>67.540000000000006</v>
      </c>
      <c r="I309" s="14"/>
      <c r="J309" s="15">
        <v>88</v>
      </c>
      <c r="K309" s="15">
        <v>104.53</v>
      </c>
      <c r="L309" s="15">
        <v>131.28</v>
      </c>
      <c r="M309" s="54"/>
      <c r="N309" s="15">
        <v>22.932748343</v>
      </c>
      <c r="O309" s="15">
        <v>4.3710647523999997</v>
      </c>
      <c r="P309" s="15" t="s">
        <v>26</v>
      </c>
      <c r="Q309" s="16" t="s">
        <v>26</v>
      </c>
      <c r="R309" s="37" t="s">
        <v>932</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429</v>
      </c>
      <c r="D310" s="17" t="s">
        <v>430</v>
      </c>
      <c r="E310" s="17">
        <v>7</v>
      </c>
      <c r="F310" s="14">
        <v>129.79</v>
      </c>
      <c r="G310" s="14">
        <v>117.01</v>
      </c>
      <c r="H310" s="14">
        <v>104.24</v>
      </c>
      <c r="I310" s="14"/>
      <c r="J310" s="14">
        <v>139.80000000000001</v>
      </c>
      <c r="K310" s="14">
        <v>165.34</v>
      </c>
      <c r="L310" s="14">
        <v>206.68</v>
      </c>
      <c r="M310" s="54"/>
      <c r="N310" s="14">
        <v>71.937727236000001</v>
      </c>
      <c r="O310" s="31">
        <v>892.41695701000003</v>
      </c>
      <c r="P310" s="31" t="s">
        <v>27</v>
      </c>
      <c r="Q310" s="17" t="s">
        <v>27</v>
      </c>
      <c r="R310" s="38" t="s">
        <v>933</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526</v>
      </c>
      <c r="D311" s="16" t="s">
        <v>527</v>
      </c>
      <c r="E311" s="16">
        <v>7</v>
      </c>
      <c r="F311" s="15">
        <v>69.27</v>
      </c>
      <c r="G311" s="15">
        <v>64.73</v>
      </c>
      <c r="H311" s="15">
        <v>60.2</v>
      </c>
      <c r="I311" s="14"/>
      <c r="J311" s="15">
        <v>71.760000000000005</v>
      </c>
      <c r="K311" s="15">
        <v>80.819999999999993</v>
      </c>
      <c r="L311" s="15">
        <v>95.49</v>
      </c>
      <c r="M311" s="54"/>
      <c r="N311" s="15">
        <v>74.694902771000002</v>
      </c>
      <c r="O311" s="15">
        <v>1.8522418680999999</v>
      </c>
      <c r="P311" s="15" t="s">
        <v>27</v>
      </c>
      <c r="Q311" s="16" t="s">
        <v>27</v>
      </c>
      <c r="R311" s="37" t="s">
        <v>934</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431</v>
      </c>
      <c r="D312" s="17" t="s">
        <v>432</v>
      </c>
      <c r="E312" s="17">
        <v>7</v>
      </c>
      <c r="F312" s="14">
        <v>209.95</v>
      </c>
      <c r="G312" s="14">
        <v>195.15</v>
      </c>
      <c r="H312" s="14">
        <v>180.36</v>
      </c>
      <c r="I312" s="14"/>
      <c r="J312" s="14">
        <v>218</v>
      </c>
      <c r="K312" s="14">
        <v>247.58</v>
      </c>
      <c r="L312" s="14">
        <v>295.45999999999998</v>
      </c>
      <c r="M312" s="54"/>
      <c r="N312" s="14">
        <v>74.379757365000003</v>
      </c>
      <c r="O312" s="31">
        <v>84.807908217000005</v>
      </c>
      <c r="P312" s="31" t="s">
        <v>27</v>
      </c>
      <c r="Q312" s="17" t="s">
        <v>27</v>
      </c>
      <c r="R312" s="38" t="s">
        <v>935</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433</v>
      </c>
      <c r="D313" s="16" t="s">
        <v>434</v>
      </c>
      <c r="E313" s="16">
        <v>10</v>
      </c>
      <c r="F313" s="15">
        <v>143.43</v>
      </c>
      <c r="G313" s="15">
        <v>134.02000000000001</v>
      </c>
      <c r="H313" s="15">
        <v>124.62</v>
      </c>
      <c r="I313" s="14"/>
      <c r="J313" s="15">
        <v>148.71</v>
      </c>
      <c r="K313" s="15">
        <v>167.51</v>
      </c>
      <c r="L313" s="15">
        <v>197.94</v>
      </c>
      <c r="M313" s="54"/>
      <c r="N313" s="15">
        <v>75.325834438000001</v>
      </c>
      <c r="O313" s="15">
        <v>31.593074774000002</v>
      </c>
      <c r="P313" s="15" t="s">
        <v>27</v>
      </c>
      <c r="Q313" s="16" t="s">
        <v>27</v>
      </c>
      <c r="R313" s="37" t="s">
        <v>936</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528</v>
      </c>
      <c r="D314" s="17" t="s">
        <v>529</v>
      </c>
      <c r="E314" s="17">
        <v>7</v>
      </c>
      <c r="F314" s="14">
        <v>217.62</v>
      </c>
      <c r="G314" s="14">
        <v>195.08</v>
      </c>
      <c r="H314" s="14">
        <v>172.54</v>
      </c>
      <c r="I314" s="14"/>
      <c r="J314" s="14">
        <v>234</v>
      </c>
      <c r="K314" s="14">
        <v>279.07</v>
      </c>
      <c r="L314" s="14">
        <v>352.01</v>
      </c>
      <c r="M314" s="54"/>
      <c r="N314" s="14">
        <v>68.502571115999999</v>
      </c>
      <c r="O314" s="31">
        <v>10.192050699999999</v>
      </c>
      <c r="P314" s="31" t="s">
        <v>27</v>
      </c>
      <c r="Q314" s="17" t="s">
        <v>27</v>
      </c>
      <c r="R314" s="38" t="s">
        <v>937</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611</v>
      </c>
      <c r="D315" s="16" t="s">
        <v>612</v>
      </c>
      <c r="E315" s="16">
        <v>0</v>
      </c>
      <c r="F315" s="15">
        <v>61.78</v>
      </c>
      <c r="G315" s="15">
        <v>58.43</v>
      </c>
      <c r="H315" s="15">
        <v>55.08</v>
      </c>
      <c r="I315" s="14"/>
      <c r="J315" s="15">
        <v>62.54</v>
      </c>
      <c r="K315" s="15">
        <v>69.23</v>
      </c>
      <c r="L315" s="15">
        <v>80.06</v>
      </c>
      <c r="M315" s="54"/>
      <c r="N315" s="15">
        <v>45.785491733999997</v>
      </c>
      <c r="O315" s="15">
        <v>2.2165647900000001</v>
      </c>
      <c r="P315" s="15" t="s">
        <v>26</v>
      </c>
      <c r="Q315" s="16" t="s">
        <v>26</v>
      </c>
      <c r="R315" s="37" t="s">
        <v>938</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530</v>
      </c>
      <c r="D316" s="17" t="s">
        <v>531</v>
      </c>
      <c r="E316" s="17">
        <v>7</v>
      </c>
      <c r="F316" s="14">
        <v>67.58</v>
      </c>
      <c r="G316" s="14">
        <v>60.97</v>
      </c>
      <c r="H316" s="14">
        <v>54.36</v>
      </c>
      <c r="I316" s="14"/>
      <c r="J316" s="14">
        <v>72.760000000000005</v>
      </c>
      <c r="K316" s="14">
        <v>85.97</v>
      </c>
      <c r="L316" s="14">
        <v>107.36</v>
      </c>
      <c r="M316" s="54"/>
      <c r="N316" s="14">
        <v>71.580860797</v>
      </c>
      <c r="O316" s="31">
        <v>5.7526047699999996</v>
      </c>
      <c r="P316" s="31" t="s">
        <v>27</v>
      </c>
      <c r="Q316" s="17" t="s">
        <v>27</v>
      </c>
      <c r="R316" s="38" t="s">
        <v>939</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435</v>
      </c>
      <c r="D317" s="16" t="s">
        <v>436</v>
      </c>
      <c r="E317" s="16">
        <v>7</v>
      </c>
      <c r="F317" s="15">
        <v>76.08</v>
      </c>
      <c r="G317" s="15">
        <v>73.510000000000005</v>
      </c>
      <c r="H317" s="15">
        <v>70.95</v>
      </c>
      <c r="I317" s="14"/>
      <c r="J317" s="15">
        <v>77.98</v>
      </c>
      <c r="K317" s="15">
        <v>83.1</v>
      </c>
      <c r="L317" s="15">
        <v>91.39</v>
      </c>
      <c r="M317" s="54"/>
      <c r="N317" s="15">
        <v>49.609838048</v>
      </c>
      <c r="O317" s="15">
        <v>34.201908103000001</v>
      </c>
      <c r="P317" s="15" t="s">
        <v>27</v>
      </c>
      <c r="Q317" s="16" t="s">
        <v>27</v>
      </c>
      <c r="R317" s="37" t="s">
        <v>940</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437</v>
      </c>
      <c r="D318" s="17" t="s">
        <v>438</v>
      </c>
      <c r="E318" s="17">
        <v>3</v>
      </c>
      <c r="F318" s="14">
        <v>53.22</v>
      </c>
      <c r="G318" s="14">
        <v>51.7</v>
      </c>
      <c r="H318" s="14">
        <v>50.19</v>
      </c>
      <c r="I318" s="14"/>
      <c r="J318" s="14">
        <v>53.99</v>
      </c>
      <c r="K318" s="14">
        <v>57.01</v>
      </c>
      <c r="L318" s="14">
        <v>61.91</v>
      </c>
      <c r="M318" s="54"/>
      <c r="N318" s="14">
        <v>39.730706015000003</v>
      </c>
      <c r="O318" s="31">
        <v>10.434560587</v>
      </c>
      <c r="P318" s="31" t="s">
        <v>27</v>
      </c>
      <c r="Q318" s="17" t="s">
        <v>26</v>
      </c>
      <c r="R318" s="38" t="s">
        <v>941</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439</v>
      </c>
      <c r="D319" s="16" t="s">
        <v>440</v>
      </c>
      <c r="E319" s="16">
        <v>4</v>
      </c>
      <c r="F319" s="15">
        <v>124.35</v>
      </c>
      <c r="G319" s="15">
        <v>117.06</v>
      </c>
      <c r="H319" s="15">
        <v>109.78</v>
      </c>
      <c r="I319" s="14"/>
      <c r="J319" s="15">
        <v>127.69</v>
      </c>
      <c r="K319" s="15">
        <v>142.25</v>
      </c>
      <c r="L319" s="15">
        <v>165.82</v>
      </c>
      <c r="M319" s="54"/>
      <c r="N319" s="15">
        <v>37.999921518999997</v>
      </c>
      <c r="O319" s="15">
        <v>10.885249078999999</v>
      </c>
      <c r="P319" s="15" t="s">
        <v>27</v>
      </c>
      <c r="Q319" s="16" t="s">
        <v>26</v>
      </c>
      <c r="R319" s="37" t="s">
        <v>942</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613</v>
      </c>
      <c r="D320" s="17" t="s">
        <v>614</v>
      </c>
      <c r="E320" s="17">
        <v>4</v>
      </c>
      <c r="F320" s="14">
        <v>58.4</v>
      </c>
      <c r="G320" s="14">
        <v>54.06</v>
      </c>
      <c r="H320" s="14">
        <v>49.72</v>
      </c>
      <c r="I320" s="14"/>
      <c r="J320" s="14">
        <v>61.13</v>
      </c>
      <c r="K320" s="14">
        <v>69.8</v>
      </c>
      <c r="L320" s="14">
        <v>83.84</v>
      </c>
      <c r="M320" s="54"/>
      <c r="N320" s="14">
        <v>73.148231908</v>
      </c>
      <c r="O320" s="31">
        <v>4.0604538310000002</v>
      </c>
      <c r="P320" s="31" t="s">
        <v>26</v>
      </c>
      <c r="Q320" s="17" t="s">
        <v>27</v>
      </c>
      <c r="R320" s="38" t="s">
        <v>943</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944</v>
      </c>
      <c r="D321" s="16" t="s">
        <v>945</v>
      </c>
      <c r="E321" s="16">
        <v>7</v>
      </c>
      <c r="F321" s="15">
        <v>166.48</v>
      </c>
      <c r="G321" s="15">
        <v>156.94999999999999</v>
      </c>
      <c r="H321" s="15">
        <v>147.43</v>
      </c>
      <c r="I321" s="14"/>
      <c r="J321" s="15">
        <v>175</v>
      </c>
      <c r="K321" s="15">
        <v>194.04</v>
      </c>
      <c r="L321" s="15">
        <v>224.85</v>
      </c>
      <c r="M321" s="54"/>
      <c r="N321" s="15">
        <v>73.121169671000004</v>
      </c>
      <c r="O321" s="15">
        <v>3.3611723952000001</v>
      </c>
      <c r="P321" s="15" t="s">
        <v>27</v>
      </c>
      <c r="Q321" s="16" t="s">
        <v>27</v>
      </c>
      <c r="R321" s="37" t="s">
        <v>946</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947</v>
      </c>
      <c r="D322" s="17" t="s">
        <v>948</v>
      </c>
      <c r="E322" s="17">
        <v>7</v>
      </c>
      <c r="F322" s="14">
        <v>131.88999999999999</v>
      </c>
      <c r="G322" s="14">
        <v>124.3</v>
      </c>
      <c r="H322" s="14">
        <v>116.72</v>
      </c>
      <c r="I322" s="14"/>
      <c r="J322" s="14">
        <v>138.74</v>
      </c>
      <c r="K322" s="14">
        <v>153.9</v>
      </c>
      <c r="L322" s="14">
        <v>178.43</v>
      </c>
      <c r="M322" s="54"/>
      <c r="N322" s="14">
        <v>70.623105174000003</v>
      </c>
      <c r="O322" s="31">
        <v>1.3402359157000001</v>
      </c>
      <c r="P322" s="31" t="s">
        <v>27</v>
      </c>
      <c r="Q322" s="17" t="s">
        <v>27</v>
      </c>
      <c r="R322" s="38" t="s">
        <v>949</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441</v>
      </c>
      <c r="D323" s="16" t="s">
        <v>442</v>
      </c>
      <c r="E323" s="16">
        <v>7</v>
      </c>
      <c r="F323" s="15">
        <v>105.36</v>
      </c>
      <c r="G323" s="15">
        <v>91.49</v>
      </c>
      <c r="H323" s="15">
        <v>77.62</v>
      </c>
      <c r="I323" s="14"/>
      <c r="J323" s="15">
        <v>116.22</v>
      </c>
      <c r="K323" s="15">
        <v>143.94999999999999</v>
      </c>
      <c r="L323" s="15">
        <v>188.83</v>
      </c>
      <c r="M323" s="54"/>
      <c r="N323" s="15">
        <v>69.973017145</v>
      </c>
      <c r="O323" s="15">
        <v>6.1564064176000004</v>
      </c>
      <c r="P323" s="15" t="s">
        <v>27</v>
      </c>
      <c r="Q323" s="16" t="s">
        <v>27</v>
      </c>
      <c r="R323" s="37" t="s">
        <v>950</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589</v>
      </c>
      <c r="D324" s="17" t="s">
        <v>590</v>
      </c>
      <c r="E324" s="17">
        <v>10</v>
      </c>
      <c r="F324" s="14">
        <v>152.02000000000001</v>
      </c>
      <c r="G324" s="14">
        <v>142.51</v>
      </c>
      <c r="H324" s="14">
        <v>133</v>
      </c>
      <c r="I324" s="14"/>
      <c r="J324" s="14">
        <v>157.24</v>
      </c>
      <c r="K324" s="14">
        <v>176.25</v>
      </c>
      <c r="L324" s="14">
        <v>207.02</v>
      </c>
      <c r="M324" s="54"/>
      <c r="N324" s="14">
        <v>75.511839519999995</v>
      </c>
      <c r="O324" s="31">
        <v>1.8196091419</v>
      </c>
      <c r="P324" s="31" t="s">
        <v>27</v>
      </c>
      <c r="Q324" s="17" t="s">
        <v>27</v>
      </c>
      <c r="R324" s="38" t="s">
        <v>951</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492</v>
      </c>
      <c r="D325" s="16" t="s">
        <v>493</v>
      </c>
      <c r="E325" s="16">
        <v>7</v>
      </c>
      <c r="F325" s="15">
        <v>167.54</v>
      </c>
      <c r="G325" s="15">
        <v>155.96</v>
      </c>
      <c r="H325" s="15">
        <v>144.38999999999999</v>
      </c>
      <c r="I325" s="14"/>
      <c r="J325" s="15">
        <v>173.6</v>
      </c>
      <c r="K325" s="15">
        <v>196.74</v>
      </c>
      <c r="L325" s="15">
        <v>234.19</v>
      </c>
      <c r="M325" s="54"/>
      <c r="N325" s="15">
        <v>74.940885127000001</v>
      </c>
      <c r="O325" s="15">
        <v>13.266324609</v>
      </c>
      <c r="P325" s="15" t="s">
        <v>27</v>
      </c>
      <c r="Q325" s="16" t="s">
        <v>27</v>
      </c>
      <c r="R325" s="37" t="s">
        <v>952</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443</v>
      </c>
      <c r="D326" s="17" t="s">
        <v>444</v>
      </c>
      <c r="E326" s="17">
        <v>3</v>
      </c>
      <c r="F326" s="14">
        <v>24.66</v>
      </c>
      <c r="G326" s="14">
        <v>21.87</v>
      </c>
      <c r="H326" s="14">
        <v>19.079999999999998</v>
      </c>
      <c r="I326" s="14"/>
      <c r="J326" s="14">
        <v>25.19</v>
      </c>
      <c r="K326" s="14">
        <v>30.76</v>
      </c>
      <c r="L326" s="14">
        <v>39.78</v>
      </c>
      <c r="M326" s="54"/>
      <c r="N326" s="14">
        <v>40.699641456999998</v>
      </c>
      <c r="O326" s="31">
        <v>2.9919782375999997</v>
      </c>
      <c r="P326" s="31" t="s">
        <v>27</v>
      </c>
      <c r="Q326" s="17" t="s">
        <v>26</v>
      </c>
      <c r="R326" s="38" t="s">
        <v>953</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615</v>
      </c>
      <c r="D327" s="16" t="s">
        <v>616</v>
      </c>
      <c r="E327" s="16">
        <v>7</v>
      </c>
      <c r="F327" s="15">
        <v>138.51</v>
      </c>
      <c r="G327" s="15">
        <v>125.68</v>
      </c>
      <c r="H327" s="15">
        <v>112.86</v>
      </c>
      <c r="I327" s="14"/>
      <c r="J327" s="15">
        <v>146.69999999999999</v>
      </c>
      <c r="K327" s="15">
        <v>172.34</v>
      </c>
      <c r="L327" s="15">
        <v>213.84</v>
      </c>
      <c r="M327" s="54"/>
      <c r="N327" s="15">
        <v>74.147202608000001</v>
      </c>
      <c r="O327" s="15">
        <v>1.0805904633000001</v>
      </c>
      <c r="P327" s="15" t="s">
        <v>27</v>
      </c>
      <c r="Q327" s="16" t="s">
        <v>27</v>
      </c>
      <c r="R327" s="37" t="s">
        <v>954</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591</v>
      </c>
      <c r="D328" s="17" t="s">
        <v>592</v>
      </c>
      <c r="E328" s="17">
        <v>3</v>
      </c>
      <c r="F328" s="14">
        <v>14.51</v>
      </c>
      <c r="G328" s="14">
        <v>11.8</v>
      </c>
      <c r="H328" s="14">
        <v>9.1</v>
      </c>
      <c r="I328" s="14"/>
      <c r="J328" s="14">
        <v>14.99</v>
      </c>
      <c r="K328" s="14">
        <v>20.39</v>
      </c>
      <c r="L328" s="14">
        <v>29.14</v>
      </c>
      <c r="M328" s="54"/>
      <c r="N328" s="14">
        <v>29.143419026</v>
      </c>
      <c r="O328" s="31">
        <v>1.8084391857</v>
      </c>
      <c r="P328" s="31" t="s">
        <v>27</v>
      </c>
      <c r="Q328" s="17" t="s">
        <v>26</v>
      </c>
      <c r="R328" s="38" t="s">
        <v>955</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542</v>
      </c>
      <c r="D329" s="16" t="s">
        <v>543</v>
      </c>
      <c r="E329" s="16">
        <v>3</v>
      </c>
      <c r="F329" s="15">
        <v>16.61</v>
      </c>
      <c r="G329" s="15">
        <v>15.9</v>
      </c>
      <c r="H329" s="15">
        <v>15.2</v>
      </c>
      <c r="I329" s="14"/>
      <c r="J329" s="15">
        <v>16.920000000000002</v>
      </c>
      <c r="K329" s="15">
        <v>18.32</v>
      </c>
      <c r="L329" s="15">
        <v>20.59</v>
      </c>
      <c r="M329" s="54"/>
      <c r="N329" s="15">
        <v>39.773382466000001</v>
      </c>
      <c r="O329" s="15">
        <v>1.8729221</v>
      </c>
      <c r="P329" s="15" t="s">
        <v>27</v>
      </c>
      <c r="Q329" s="16" t="s">
        <v>26</v>
      </c>
      <c r="R329" s="37" t="s">
        <v>956</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510</v>
      </c>
      <c r="D330" s="17" t="s">
        <v>511</v>
      </c>
      <c r="E330" s="17">
        <v>3</v>
      </c>
      <c r="F330" s="14">
        <v>16.8</v>
      </c>
      <c r="G330" s="14">
        <v>16.329999999999998</v>
      </c>
      <c r="H330" s="14">
        <v>15.86</v>
      </c>
      <c r="I330" s="14"/>
      <c r="J330" s="14">
        <v>17.5</v>
      </c>
      <c r="K330" s="14">
        <v>18.43</v>
      </c>
      <c r="L330" s="14">
        <v>19.940000000000001</v>
      </c>
      <c r="M330" s="54"/>
      <c r="N330" s="14">
        <v>32.852329546999997</v>
      </c>
      <c r="O330" s="31">
        <v>3.8496644780999998</v>
      </c>
      <c r="P330" s="31" t="s">
        <v>27</v>
      </c>
      <c r="Q330" s="17" t="s">
        <v>26</v>
      </c>
      <c r="R330" s="38" t="s">
        <v>957</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958</v>
      </c>
      <c r="D331" s="16" t="s">
        <v>959</v>
      </c>
      <c r="E331" s="16">
        <v>0</v>
      </c>
      <c r="F331" s="15">
        <v>6.7</v>
      </c>
      <c r="G331" s="15">
        <v>6.41</v>
      </c>
      <c r="H331" s="15">
        <v>6.12</v>
      </c>
      <c r="I331" s="14"/>
      <c r="J331" s="15">
        <v>6.8</v>
      </c>
      <c r="K331" s="15">
        <v>7.37</v>
      </c>
      <c r="L331" s="15">
        <v>8.3000000000000007</v>
      </c>
      <c r="M331" s="54"/>
      <c r="N331" s="15">
        <v>31.212353342</v>
      </c>
      <c r="O331" s="15">
        <v>1.0254514632999998</v>
      </c>
      <c r="P331" s="15" t="s">
        <v>26</v>
      </c>
      <c r="Q331" s="16" t="s">
        <v>26</v>
      </c>
      <c r="R331" s="37" t="s">
        <v>960</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445</v>
      </c>
      <c r="D332" s="17" t="s">
        <v>446</v>
      </c>
      <c r="E332" s="17">
        <v>7</v>
      </c>
      <c r="F332" s="14" t="s">
        <v>119</v>
      </c>
      <c r="G332" s="14" t="s">
        <v>119</v>
      </c>
      <c r="H332" s="14" t="s">
        <v>119</v>
      </c>
      <c r="I332" s="14"/>
      <c r="J332" s="14" t="s">
        <v>119</v>
      </c>
      <c r="K332" s="14" t="s">
        <v>119</v>
      </c>
      <c r="L332" s="14" t="s">
        <v>119</v>
      </c>
      <c r="M332" s="54"/>
      <c r="N332" s="14" t="s">
        <v>119</v>
      </c>
      <c r="O332" s="31" t="s">
        <v>119</v>
      </c>
      <c r="P332" s="31" t="s">
        <v>119</v>
      </c>
      <c r="Q332" s="17" t="s">
        <v>119</v>
      </c>
      <c r="R332" s="38" t="s">
        <v>120</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447</v>
      </c>
      <c r="D333" s="16" t="s">
        <v>448</v>
      </c>
      <c r="E333" s="16">
        <v>7</v>
      </c>
      <c r="F333" s="15">
        <v>20.91</v>
      </c>
      <c r="G333" s="15">
        <v>19.420000000000002</v>
      </c>
      <c r="H333" s="15">
        <v>17.93</v>
      </c>
      <c r="I333" s="14"/>
      <c r="J333" s="15">
        <v>21.73</v>
      </c>
      <c r="K333" s="15">
        <v>24.7</v>
      </c>
      <c r="L333" s="15">
        <v>29.51</v>
      </c>
      <c r="M333" s="54"/>
      <c r="N333" s="15">
        <v>73.586118479000007</v>
      </c>
      <c r="O333" s="15">
        <v>37.546542224999996</v>
      </c>
      <c r="P333" s="15" t="s">
        <v>27</v>
      </c>
      <c r="Q333" s="16" t="s">
        <v>27</v>
      </c>
      <c r="R333" s="37" t="s">
        <v>961</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449</v>
      </c>
      <c r="D334" s="17" t="s">
        <v>450</v>
      </c>
      <c r="E334" s="17">
        <v>3</v>
      </c>
      <c r="F334" s="14">
        <v>20.93</v>
      </c>
      <c r="G334" s="14">
        <v>19.940000000000001</v>
      </c>
      <c r="H334" s="14">
        <v>18.95</v>
      </c>
      <c r="I334" s="14"/>
      <c r="J334" s="14">
        <v>21.39</v>
      </c>
      <c r="K334" s="14">
        <v>23.36</v>
      </c>
      <c r="L334" s="14">
        <v>26.56</v>
      </c>
      <c r="M334" s="54"/>
      <c r="N334" s="14">
        <v>30.557153838000001</v>
      </c>
      <c r="O334" s="31">
        <v>16.238902072999998</v>
      </c>
      <c r="P334" s="31" t="s">
        <v>27</v>
      </c>
      <c r="Q334" s="17" t="s">
        <v>26</v>
      </c>
      <c r="R334" s="38" t="s">
        <v>962</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451</v>
      </c>
      <c r="D335" s="16" t="s">
        <v>452</v>
      </c>
      <c r="E335" s="16">
        <v>0</v>
      </c>
      <c r="F335" s="15">
        <v>21.3</v>
      </c>
      <c r="G335" s="15">
        <v>20</v>
      </c>
      <c r="H335" s="15">
        <v>18.71</v>
      </c>
      <c r="I335" s="14"/>
      <c r="J335" s="15">
        <v>21.46</v>
      </c>
      <c r="K335" s="15">
        <v>24.04</v>
      </c>
      <c r="L335" s="15">
        <v>28.22</v>
      </c>
      <c r="M335" s="54"/>
      <c r="N335" s="15">
        <v>32.484262569000002</v>
      </c>
      <c r="O335" s="15">
        <v>28.843756754999998</v>
      </c>
      <c r="P335" s="15" t="s">
        <v>26</v>
      </c>
      <c r="Q335" s="16" t="s">
        <v>26</v>
      </c>
      <c r="R335" s="37" t="s">
        <v>963</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617</v>
      </c>
      <c r="D336" s="17" t="s">
        <v>618</v>
      </c>
      <c r="E336" s="17">
        <v>4</v>
      </c>
      <c r="F336" s="14">
        <v>61.03</v>
      </c>
      <c r="G336" s="14">
        <v>55</v>
      </c>
      <c r="H336" s="14">
        <v>48.97</v>
      </c>
      <c r="I336" s="14"/>
      <c r="J336" s="14">
        <v>65.900000000000006</v>
      </c>
      <c r="K336" s="14">
        <v>77.95</v>
      </c>
      <c r="L336" s="14">
        <v>97.46</v>
      </c>
      <c r="M336" s="54"/>
      <c r="N336" s="14">
        <v>72.698919068999999</v>
      </c>
      <c r="O336" s="31">
        <v>1.8435875213999999</v>
      </c>
      <c r="P336" s="31" t="s">
        <v>26</v>
      </c>
      <c r="Q336" s="17" t="s">
        <v>27</v>
      </c>
      <c r="R336" s="38" t="s">
        <v>964</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t="s">
        <v>593</v>
      </c>
      <c r="D337" s="16" t="s">
        <v>594</v>
      </c>
      <c r="E337" s="16">
        <v>1</v>
      </c>
      <c r="F337" s="15">
        <v>58.97</v>
      </c>
      <c r="G337" s="15">
        <v>52.59</v>
      </c>
      <c r="H337" s="15">
        <v>46.22</v>
      </c>
      <c r="I337" s="14"/>
      <c r="J337" s="15">
        <v>60.67</v>
      </c>
      <c r="K337" s="15">
        <v>73.41</v>
      </c>
      <c r="L337" s="15">
        <v>94.03</v>
      </c>
      <c r="M337" s="54"/>
      <c r="N337" s="15">
        <v>40.292234256999997</v>
      </c>
      <c r="O337" s="15">
        <v>5.4980650824000001</v>
      </c>
      <c r="P337" s="15" t="s">
        <v>26</v>
      </c>
      <c r="Q337" s="16" t="s">
        <v>26</v>
      </c>
      <c r="R337" s="37" t="s">
        <v>965</v>
      </c>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t="s">
        <v>619</v>
      </c>
      <c r="D338" s="17" t="s">
        <v>620</v>
      </c>
      <c r="E338" s="17">
        <v>0</v>
      </c>
      <c r="F338" s="14">
        <v>138.6</v>
      </c>
      <c r="G338" s="14">
        <v>119.61</v>
      </c>
      <c r="H338" s="14">
        <v>100.62</v>
      </c>
      <c r="I338" s="14"/>
      <c r="J338" s="14">
        <v>144.49</v>
      </c>
      <c r="K338" s="14">
        <v>182.46</v>
      </c>
      <c r="L338" s="14">
        <v>243.91</v>
      </c>
      <c r="M338" s="54"/>
      <c r="N338" s="14">
        <v>30.766230347</v>
      </c>
      <c r="O338" s="31">
        <v>2.0525509624000002</v>
      </c>
      <c r="P338" s="31" t="s">
        <v>26</v>
      </c>
      <c r="Q338" s="17" t="s">
        <v>26</v>
      </c>
      <c r="R338" s="38" t="s">
        <v>966</v>
      </c>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66,01 pode buscar suportes 63,08 ou 60,16. Teria sinal de repique altista fechando acima dos 66,95 mirando resistências em 75,46 ou 81,3. O IFR sobrevendido alerta para recuperações se superar 66,95</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2026-10-13T22:37:38Z</cp:lastPrinted>
  <dcterms:created xsi:type="dcterms:W3CDTF">2020-05-21T15:06:06Z</dcterms:created>
  <dcterms:modified xsi:type="dcterms:W3CDTF">2026-10-14T23:14:07Z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