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30" documentId="8_{5E2779EE-E030-4840-85AB-DB4BE7FEE8F9}" xr6:coauthVersionLast="47" xr6:coauthVersionMax="47" xr10:uidLastSave="{9D2F0664-B64B-458C-BB7B-C5692F99DB2A}"/>
  <bookViews>
    <workbookView xWindow="1185" yWindow="3045" windowWidth="27615" windowHeight="13155"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<sst xmlns="http://schemas.openxmlformats.org/spreadsheetml/2006/main" count="1550" uniqueCount="895">
  <si>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</si>
  <si>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</si>
  <si>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</si>
  <si>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</si>
  <si>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</si>
  <si>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</si>
  <si>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</si>
  <si>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</si>
  <si>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</si>
  <si>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</si>
  <si>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</si>
  <si>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</si>
  <si>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</si>
  <si>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</si>
  <si>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</si>
  <si>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</si>
  <si>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</si>
  <si>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</si>
  <si>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</si>
  <si>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</si>
  <si>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</si>
  <si>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</si>
  <si>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</si>
  <si>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</si>
  <si>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</si>
  <si>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</si>
  <si>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</si>
  <si>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</si>
  <si>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</si>
  <si>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</si>
  <si>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</si>
  <si>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</si>
  <si>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</si>
  <si>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</si>
  <si>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Allied</t>
  </si>
  <si>
    <t>ALLD3</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</si>
  <si>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</si>
  <si>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</si>
  <si>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</si>
  <si>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</si>
  <si>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</si>
  <si>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</si>
  <si>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</si>
  <si>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</si>
  <si>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</si>
  <si>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</si>
  <si>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</si>
  <si>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</si>
  <si>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</si>
  <si>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</si>
  <si>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</si>
  <si>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</si>
  <si>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</si>
  <si>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</si>
  <si>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</si>
  <si>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</si>
  <si>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</si>
  <si>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</si>
  <si>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</si>
  <si>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</si>
  <si>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</si>
  <si>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</si>
  <si>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</si>
  <si>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</si>
  <si>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</si>
  <si>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</si>
  <si>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</si>
  <si>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AZEV4</t>
  </si>
  <si>
    <t>Azt Energia</t>
  </si>
  <si>
    <t>AZTE3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</si>
  <si>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</si>
  <si>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</si>
  <si>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</si>
  <si>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</si>
  <si>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</si>
  <si>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</si>
  <si>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</si>
  <si>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</si>
  <si>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</si>
  <si>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</si>
  <si>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</si>
  <si>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</si>
  <si>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</si>
  <si>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</si>
  <si>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</si>
  <si>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</si>
  <si>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</si>
  <si>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</si>
  <si>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</si>
  <si>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</si>
  <si>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</si>
  <si>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</si>
  <si>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</si>
  <si>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</si>
  <si>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</si>
  <si>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</si>
  <si>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</si>
  <si>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</si>
  <si>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</si>
  <si>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</si>
  <si>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</si>
  <si>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</si>
  <si>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</si>
  <si>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</si>
  <si>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</si>
  <si>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</si>
  <si>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</si>
  <si>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</si>
  <si>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</si>
  <si>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</si>
  <si>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</si>
  <si>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</si>
  <si>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</si>
  <si>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</si>
  <si>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</si>
  <si>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</si>
  <si>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</si>
  <si>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</si>
  <si>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</si>
  <si>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</si>
  <si>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</si>
  <si>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</si>
  <si>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Coinbase Global, Inc</t>
  </si>
  <si>
    <t>C2OI34</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</si>
  <si>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</si>
  <si>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</si>
  <si>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</si>
  <si>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</si>
  <si>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</si>
  <si>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</si>
  <si>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</si>
  <si>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</si>
  <si>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</si>
  <si>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</si>
  <si>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</si>
  <si>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</si>
  <si>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</si>
  <si>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</si>
  <si>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</si>
  <si>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</si>
  <si>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</si>
  <si>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</si>
  <si>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</si>
  <si>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</si>
  <si>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</si>
  <si>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</si>
  <si>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</si>
  <si>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</si>
  <si>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</si>
  <si>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</si>
  <si>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</si>
  <si>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</si>
  <si>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</si>
  <si>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</si>
  <si>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</si>
  <si>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</si>
  <si>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</si>
  <si>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</si>
  <si>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</si>
  <si>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</si>
  <si>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</si>
  <si>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</si>
  <si>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</si>
  <si>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</si>
  <si>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</si>
  <si>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</si>
  <si>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</si>
  <si>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</si>
  <si>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</si>
  <si>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</si>
  <si>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</si>
  <si>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</si>
  <si>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</si>
  <si>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</si>
  <si>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</si>
  <si>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</si>
  <si>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</si>
  <si>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</si>
  <si>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</si>
  <si>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</si>
  <si>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</si>
  <si>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</si>
  <si>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</si>
  <si>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</si>
  <si>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</si>
  <si>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</si>
  <si>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</si>
  <si>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</si>
  <si>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</si>
  <si>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</si>
  <si>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</si>
  <si>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</si>
  <si>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</si>
  <si>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</si>
  <si>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</si>
  <si>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</si>
  <si>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</si>
  <si>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</si>
  <si>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</si>
  <si>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</si>
  <si>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</si>
  <si>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</si>
  <si>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</si>
  <si>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</si>
  <si>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</si>
  <si>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</si>
  <si>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</si>
  <si>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</si>
  <si>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</si>
  <si>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</si>
  <si>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</si>
  <si>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</si>
  <si>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</si>
  <si>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</si>
  <si>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</si>
  <si>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</si>
  <si>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</si>
  <si>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</si>
  <si>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</si>
  <si>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</si>
  <si>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</si>
  <si>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</si>
  <si>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</si>
  <si>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</si>
  <si>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</si>
  <si>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</si>
  <si>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</si>
  <si>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</si>
  <si>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</si>
  <si>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</si>
  <si>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</si>
  <si>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</si>
  <si>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</si>
  <si>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</si>
  <si>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</si>
  <si>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</si>
  <si>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</si>
  <si>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</si>
  <si>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</si>
  <si>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</si>
  <si>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</si>
  <si>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</si>
  <si>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</si>
  <si>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</si>
  <si>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</si>
  <si>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</si>
  <si>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</si>
  <si>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</si>
  <si>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</si>
  <si>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</si>
  <si>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</si>
  <si>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</si>
  <si>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</si>
  <si>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</si>
  <si>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</si>
  <si>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</si>
  <si>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</si>
  <si>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</si>
  <si>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</si>
  <si>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</si>
  <si>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</si>
  <si>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</si>
  <si>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</si>
  <si>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</si>
  <si>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</si>
  <si>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</si>
  <si>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</si>
  <si>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</si>
  <si>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</si>
  <si>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</si>
  <si>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</si>
  <si>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</si>
  <si>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</si>
  <si>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</si>
  <si>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</si>
  <si>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</si>
  <si>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</si>
  <si>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</si>
  <si>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</si>
  <si>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</si>
  <si>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</si>
  <si>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</si>
  <si>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</si>
  <si>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</si>
  <si>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</si>
  <si>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</si>
  <si>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</si>
  <si>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</si>
  <si>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</si>
  <si>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</si>
  <si>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</si>
  <si>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</si>
  <si>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</si>
  <si>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</si>
  <si>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</si>
  <si>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</si>
  <si>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</si>
  <si>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Oceanpact</t>
  </si>
  <si>
    <t>OPCT3</t>
  </si>
  <si>
    <t>Oncoclinicas</t>
  </si>
  <si>
    <t>ONCO3</t>
  </si>
  <si>
    <t>Oracle Corp</t>
  </si>
  <si>
    <t>ORCL34</t>
  </si>
  <si>
    <t>Oranjebtc</t>
  </si>
  <si>
    <t>OBTC3</t>
  </si>
  <si>
    <t>Orizon</t>
  </si>
  <si>
    <t>ORVR3</t>
  </si>
  <si>
    <t>P.Acucar-Cbd</t>
  </si>
  <si>
    <t>PCAR3</t>
  </si>
  <si>
    <t>Pague Menos</t>
  </si>
  <si>
    <t>PGMN3</t>
  </si>
  <si>
    <t>Palantir Technologies Inc</t>
  </si>
  <si>
    <t>P2LT34</t>
  </si>
  <si>
    <t>Petrobras</t>
  </si>
  <si>
    <t>PETR3</t>
  </si>
  <si>
    <t>PETR4</t>
  </si>
  <si>
    <t>RECV3</t>
  </si>
  <si>
    <t>Petrorio</t>
  </si>
  <si>
    <t>PRIO3</t>
  </si>
  <si>
    <t>AUAU3</t>
  </si>
  <si>
    <t>Pine</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</si>
  <si>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</si>
  <si>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</si>
  <si>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</si>
  <si>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</si>
  <si>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</si>
  <si>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</si>
  <si>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</si>
  <si>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</si>
  <si>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</si>
  <si>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</si>
  <si>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</si>
  <si>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</si>
  <si>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</si>
  <si>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</si>
  <si>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</si>
  <si>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</si>
  <si>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</si>
  <si>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</si>
  <si>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</si>
  <si>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</si>
  <si>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</si>
  <si>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</si>
  <si>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</si>
  <si>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</si>
  <si>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</si>
  <si>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</si>
  <si>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</si>
  <si>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</si>
  <si>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</si>
  <si>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</si>
  <si>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</si>
  <si>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</si>
  <si>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</si>
  <si>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</si>
  <si>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</si>
  <si>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</si>
  <si>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</si>
  <si>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</si>
  <si>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</si>
  <si>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</si>
  <si>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</si>
  <si>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</si>
  <si>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</si>
  <si>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</si>
  <si>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</si>
  <si>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</si>
  <si>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</si>
  <si>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</si>
  <si>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</si>
  <si>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</si>
  <si>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</si>
  <si>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</si>
  <si>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</si>
  <si>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</si>
  <si>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</si>
  <si>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</si>
  <si>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</si>
  <si>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</si>
  <si>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</si>
  <si>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</si>
  <si>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</si>
  <si>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</si>
  <si>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</si>
  <si>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</si>
  <si>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</si>
  <si>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</si>
  <si>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</si>
  <si>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</si>
  <si>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</si>
  <si>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</si>
  <si>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</si>
  <si>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</si>
  <si>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</si>
  <si>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</si>
  <si>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</si>
  <si>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</si>
  <si>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</si>
  <si>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</si>
  <si>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</si>
  <si>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</si>
  <si>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</si>
  <si>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</si>
  <si>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</si>
  <si>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</si>
  <si>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</si>
  <si>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</si>
  <si>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</si>
  <si>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</si>
  <si>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</si>
  <si>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</si>
  <si>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</si>
  <si>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</si>
  <si>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</si>
  <si>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</si>
  <si>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</si>
  <si>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</si>
  <si>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</si>
  <si>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</si>
  <si>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</si>
  <si>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</si>
  <si>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</si>
  <si>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</si>
  <si>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</si>
  <si>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</si>
  <si>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</si>
  <si>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</si>
  <si>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</si>
  <si>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</si>
  <si>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</si>
  <si>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</si>
  <si>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</si>
  <si>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</si>
  <si>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</si>
  <si>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Investovwra</t>
  </si>
  <si>
    <t>VWRA11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</si>
  <si>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</si>
  <si>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</si>
  <si>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</si>
  <si>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</si>
  <si>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</si>
  <si>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</si>
  <si>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</si>
  <si>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</si>
  <si>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</si>
  <si>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</si>
  <si>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</si>
  <si>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</si>
  <si>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</si>
  <si>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</si>
  <si>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</si>
  <si>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</si>
  <si>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</si>
  <si>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</si>
  <si>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</si>
  <si>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</si>
  <si>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</si>
  <si>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</si>
  <si>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</si>
  <si>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</si>
  <si>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</si>
  <si>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</si>
  <si>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</si>
  <si>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</si>
  <si>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</si>
  <si>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</si>
  <si>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Trend Ouro H</t>
  </si>
  <si>
    <t>GOLX11</t>
  </si>
  <si>
    <t>LJQQ3</t>
  </si>
  <si>
    <t>BB Etf Dolar</t>
  </si>
  <si>
    <t>DOLA11</t>
  </si>
  <si>
    <t>BTG Sphedge</t>
  </si>
  <si>
    <t>SPBZ11</t>
  </si>
  <si>
    <t>Paranapanema</t>
  </si>
  <si>
    <t>PMAM3</t>
  </si>
  <si>
    <t>Bank Of America Corp</t>
  </si>
  <si>
    <t>BOAC34</t>
  </si>
  <si>
    <t>Etf BV Spyi</t>
  </si>
  <si>
    <t>SPYI11</t>
  </si>
  <si>
    <t>Eucatex</t>
  </si>
  <si>
    <t>EUCA4</t>
  </si>
  <si>
    <t>ITSA3</t>
  </si>
  <si>
    <t>Petrorecsa</t>
  </si>
  <si>
    <t>Asml Holding Nv</t>
  </si>
  <si>
    <t>ASML34</t>
  </si>
  <si>
    <t>Crowdstrike Hldg Inc</t>
  </si>
  <si>
    <t>C2RW34</t>
  </si>
  <si>
    <t>Fortinet, Inc</t>
  </si>
  <si>
    <t>F1TN34</t>
  </si>
  <si>
    <t>Palo Alto Networks, Inc</t>
  </si>
  <si>
    <t>P2AN34</t>
  </si>
  <si>
    <t>Porto Seguro</t>
  </si>
  <si>
    <t>Cruzeiro Edu</t>
  </si>
  <si>
    <t>CSED3</t>
  </si>
  <si>
    <t>Petzcobasi</t>
  </si>
  <si>
    <t>Coca Cola Co</t>
  </si>
  <si>
    <t>COCA34</t>
  </si>
  <si>
    <t>Mitre Realty</t>
  </si>
  <si>
    <t>MTRE3</t>
  </si>
  <si>
    <t>Planoeplano</t>
  </si>
  <si>
    <t>Sk Hynix Inc.</t>
  </si>
  <si>
    <t>SKHY34</t>
  </si>
  <si>
    <t>Global X Uranium</t>
  </si>
  <si>
    <t>BURA39</t>
  </si>
  <si>
    <t>Investo Chip</t>
  </si>
  <si>
    <t>CHIP11</t>
  </si>
  <si>
    <t>Trd Spx Usd Ci</t>
  </si>
  <si>
    <t>SPXU11</t>
  </si>
  <si>
    <t>Azul</t>
  </si>
  <si>
    <t>AZUL3</t>
  </si>
  <si>
    <t>RENT4</t>
  </si>
  <si>
    <t>QCOM34</t>
  </si>
  <si>
    <t>SANB3</t>
  </si>
  <si>
    <t>SANB4</t>
  </si>
  <si>
    <t>Western Digital Corp</t>
  </si>
  <si>
    <t>W1DC34</t>
  </si>
  <si>
    <t>iShares Bitcoin Trust</t>
  </si>
  <si>
    <t>IBIT39</t>
  </si>
  <si>
    <t>iShares Gold Trust</t>
  </si>
  <si>
    <t>BIAU39</t>
  </si>
  <si>
    <t>It Now Divd</t>
  </si>
  <si>
    <t>DIVD11</t>
  </si>
  <si>
    <t>It Now Imat</t>
  </si>
  <si>
    <t>MATB11</t>
  </si>
  <si>
    <t>Pactual Ibov</t>
  </si>
  <si>
    <t>IBOB11</t>
  </si>
  <si>
    <t>Trend Acwi</t>
  </si>
  <si>
    <t>ACWI11</t>
  </si>
  <si>
    <t>CMIG3</t>
  </si>
  <si>
    <t>Positivo Tec</t>
  </si>
  <si>
    <t>POSI3</t>
  </si>
  <si>
    <t>Qualcomm Inc</t>
  </si>
  <si>
    <t>Recrusul</t>
  </si>
  <si>
    <t>RCSL4</t>
  </si>
  <si>
    <t>Seagate Technology Holdings Plc</t>
  </si>
  <si>
    <t>S1TX34</t>
  </si>
  <si>
    <t>Visa Inc</t>
  </si>
  <si>
    <t>VISA34</t>
  </si>
  <si>
    <t>Btgteva Auvp</t>
  </si>
  <si>
    <t>AUVP11</t>
  </si>
  <si>
    <t>Etf BV Coin</t>
  </si>
  <si>
    <t>COIN11</t>
  </si>
  <si>
    <t>Etf BV Xbci</t>
  </si>
  <si>
    <t>XBCI11</t>
  </si>
  <si>
    <t>Investo Hodl</t>
  </si>
  <si>
    <t>HODL11</t>
  </si>
  <si>
    <t>iShares MSCI Acwi (All Country World Index)</t>
  </si>
  <si>
    <t>BACW39</t>
  </si>
  <si>
    <t>Solana Hash</t>
  </si>
  <si>
    <t>SOLH11</t>
  </si>
  <si>
    <t>TTEN3 está em tendência de baixa pelas médias de 21 e 200 dias, mas começa a dar sinais de repiques de alta. Acima dos 10,63 teria sinal de repique altista mirando resistências nos 12,2 ou 13,39. Já uma perda dos 10,26 traria de volta o sinal de baixa projetando de 9,66 a 9,06.</t>
  </si>
  <si>
    <t>ABCB4 está em tendência de alta pelas médias de 21 e 200 dias e vai mantendo sinal de força altista. Acima dos 25,4 pode buscar projeções nos 27,21 ou 30,14. Teria sinal de realização na perda dos 24,85 mirando os 22,47 ou 21,56. O padrão de volume favorece a alta. O IFR sobrecomprado alerta realizações se perder 24,85.</t>
  </si>
  <si>
    <t>A1MD34 está em tendência de alta pelas médias de 21 e 200 dias e vai mantendo sinal de força altista. Acima dos 392,97 pode buscar projeções nos 461,82 ou 573,23. Teria sinal de realização na perda dos 369,05 mirando os 281,56 ou 247,13. O padrão de volume favorece a alta. O IFR sobrecomprado alerta realizações se perder 369,05.</t>
  </si>
  <si>
    <t>BABA34 apesar de estar em tendência de baixa no longo prazo pela média de 200 dias, no curto prazo está com sinal de recuperação favorecendo repiques de alta. Acima dos 21,22 pode seguir repique altista na direção resistências nos 22,37 ou 24,03. Caso perca os 20,71 teria sinal de baixa projetando de 19,68 a 18,84.</t>
  </si>
  <si>
    <t>ALLD3 está em clara tendência de baixa pelas médias de 21 e 200 dias e segue em movimento de baixa. Abaixo dos 4,96 pode buscar suportes 4,86 ou 4,76. Teria sinal de repique altista fechando acima dos 5,08 mirando resistências em 5,27 ou 5,46.</t>
  </si>
  <si>
    <t>ALOS3 está em tendência de alta pelas médias de 21 e 200 dias e vai mantendo sinal de força altista. Acima dos 29,87 pode buscar projeções nos 32,64 ou 37,13. Teria sinal de realização na perda dos 29,01 mirando os 25,38 ou 23,99. O padrão de volume favorece a alta. O IFR sobrecomprado alerta realizações se perder 29,01.</t>
  </si>
  <si>
    <t>ALPA4 está em tendência de alta no longo prazo, teve uma correção no curto prazo, mas pode estar retomando sinal de altas. Acima dos 13,28 pode buscar 15,15 ou 16,78. Abaixo dos 12,51 retomaria sinal de realização mirando suportes em 11,69 ou 10,87.</t>
  </si>
  <si>
    <t>GOGL34 está em tendência de alta pelas médias de 21 e 200 dias e vai mantendo sinal de força altista. Acima dos 154,4 pode buscar projeções nos 163,81 ou 179,04. Teria sinal de realização na perda dos 148,6 mirando os 139,17 ou 134,46. O padrão de volume favorece a alta.</t>
  </si>
  <si>
    <t>ALUP11 está em clara tendência de baixa pelas médias de 21 e 200 dias e segue em movimento de baixa. Abaixo dos 32,65 pode buscar suportes 31,72 ou 30,97. Teria sinal de repique altista fechando acima dos 33,26 mirando resistências em 34,12 ou 35,6.</t>
  </si>
  <si>
    <t>AMZO34 está em tendência de alta pelas médias de 21 e 200 dias e vai mantendo sinal de força altista. Acima dos 66,31 pode buscar projeções nos 69,74 ou 73,82. Teria sinal de realização na perda dos 64,85 mirando os 63,13 ou 61,08.</t>
  </si>
  <si>
    <t>ABEV3 está em tendência de alta pelas médias de 21 e 200 dias e vai mantendo sinal de força altista. Acima dos 15,62 pode buscar projeções nos 16,03 ou 16,69. Teria sinal de realização na perda dos 15,42 mirando os 14,95 ou 14,61.</t>
  </si>
  <si>
    <t>AMER3 apesar de estar em tendência de baixa no longo prazo pela média de 200 dias, no curto prazo está com sinal de recuperação favorecendo repiques de alta. Acima dos 5,02 pode seguir repique altista na direção resistências nos 5,68 ou 6,41. Caso perca os 4,8 teria sinal de baixa projetando de 4,49 a 4,12.</t>
  </si>
  <si>
    <t>ANIM3 apesar de estar em tendência de baixa no longo prazo pela média de 200 dias, no curto prazo está com sinal de recuperação favorecendo repiques de alta. Acima dos 3,05 pode seguir repique altista na direção resistências nos 3,47 ou 4,16. Caso perca os 2,86 teria sinal de baixa projetando de 2,36 a 2,14.</t>
  </si>
  <si>
    <t>AAPL34 está em tendência de alta pelas médias de 21 e 200 dias e vai mantendo sinal de força altista. Acima dos 87,12 pode buscar projeções nos 92,13 ou 100,24. Teria sinal de realização na perda dos 85,09 mirando os 79,01 ou 76,5.</t>
  </si>
  <si>
    <t>Applied Materials Inc</t>
  </si>
  <si>
    <t>A1MT34</t>
  </si>
  <si>
    <t>A1MT34 está em tendência de alta pelas médias de 21 e 200 dias e vai mantendo sinal de força altista. Acima dos 239 pode buscar projeções nos 254 ou 279,41. Teria sinal de realização na perda dos 229,3 mirando os 212,88 ou 200,17. O padrão de volume favorece a alta.</t>
  </si>
  <si>
    <t>ARML3 está em tendência de alta pelas médias de 21 e 200 dias e vai mantendo sinal de força altista. Acima dos 4,54 pode buscar projeções nos 5,32 ou 6,59. Teria sinal de realização na perda dos 4,07 mirando os 3,27 ou 2,87. O padrão de volume favorece a alta. O IFR sobrecomprado alerta realizações se perder 4,07.</t>
  </si>
  <si>
    <t>ASML34 está em tendência de alta pelas médias de 21 e 200 dias e vai mantendo sinal de força altista. Acima dos 159,96 pode buscar projeções nos 165,96 ou 177,72. Teria sinal de realização na perda dos 155 mirando os 146,92 ou 141,03.</t>
  </si>
  <si>
    <t>ASAI3 está em tendência de alta pelas médias de 21 e 200 dias, mas começa a dar sinal de possível realização. Abaixo dos 10,15 poderia realizar na direção dos suportes 8,07 ou 7,35. Caso supere os 10,39 retomaria sinal de alta com projeções nos 11,82 ou 14,14. O IFR sobrecomprado alerta realizações se perder 10,15.</t>
  </si>
  <si>
    <t>AURA33 está em tendência de alta pelas médias de 21 e 200 dias e vai mantendo sinal de força altista. Acima dos 152,44 pode buscar projeções nos 160,62 ou 176,57. Teria sinal de realização na perda dos 147,55 mirando os 134,8 ou 126,82.</t>
  </si>
  <si>
    <t>AURE3 está em tendência de alta pelas médias de 21 e 200 dias e vai mantendo sinal de força altista. Acima dos 12,71 pode buscar projeções nos 14,33 ou 16,96. Teria sinal de realização na perda dos 12,33 mirando os 10,08 ou 9,26. O padrão de volume favorece a alta. O IFR sobrecomprado alerta realizações se perder 12,33.</t>
  </si>
  <si>
    <t>AXIA3 está em tendência de alta pelas médias de 21 e 200 dias e vai mantendo sinal de força altista. Acima dos 55,37 pode buscar projeções nos 57,27 ou 61,14. Teria sinal de realização na perda dos 54,03 mirando os 51 ou 49,06. O padrão de volume favorece a alta.</t>
  </si>
  <si>
    <t>AXIA7 apesar de estar em tendência de baixa no longo prazo pela média de 200 dias, no curto prazo está com sinal de recuperação favorecendo repiques de alta. Acima dos 55,4 pode seguir repique altista na direção resistências nos 57,33 ou 61,52. Caso perca os 53,93 teria sinal de baixa projetando de 50,54 a 48,44.</t>
  </si>
  <si>
    <t>AZEV3 está em tendência de alta no longo prazo, teve uma correção no curto prazo, mas pode estar retomando sinal de altas. Acima dos 8,28 pode buscar 15 ou 21,84. Abaixo dos 7,13 retomaria sinal de realização mirando suportes em 3,93 ou 0,5.</t>
  </si>
  <si>
    <t>AZEV4 está em tendência de baixa pelas médias de 21 e 200 dias, mas começa a dar sinais de repiques de alta. Acima dos 1,31 teria sinal de repique altista mirando resistências nos 2,6 ou 3,44. Já uma perda dos 1,24 traria de volta o sinal de baixa projetando de 0,81 a 0,39.</t>
  </si>
  <si>
    <t>AZTE3 está em tendência de baixa pelas médias de 21 e 200 dias, mas começa a dar sinais de repiques de alta. Acima dos 1,37 teria sinal de repique altista mirando resistências nos 1,87 ou 2,23. Já uma perda dos 1,28 traria de volta o sinal de baixa projetando de 1,09 a 0,91.</t>
  </si>
  <si>
    <t>AZUL3 está em tendência de baixa pelas médias de 21 e 200 dias, mas começa a dar sinais de repiques de alta. Acima dos 16,88 teria sinal de repique altista mirando resistências nos 19,73 ou 22,33. Já uma perda dos 15,52 traria de volta o sinal de baixa projetando de 14,21 a 12,91.</t>
  </si>
  <si>
    <t>AZZA3 está em tendência de baixa pelas médias de 21 e 200 dias, mas começa a dar sinais de repiques de alta. Acima dos 15,07 teria sinal de repique altista mirando resistências nos 18,28 ou 20,73. Já uma perda dos 14,3 traria de volta o sinal de baixa projetando de 13,07 a 11,84.</t>
  </si>
  <si>
    <t>B3SA3 está em tendência de alta pelas médias de 21 e 200 dias e vai mantendo sinal de força altista. Acima dos 18,38 pode buscar projeções nos 20,56 ou 24,1. Teria sinal de realização na perda dos 17,75 mirando os 14,84 ou 13,74. O padrão de volume favorece a alta. O IFR sobrecomprado alerta realizações se perder 17,75.</t>
  </si>
  <si>
    <t>BMGB4 está em tendência de alta pelas médias de 21 e 200 dias e vai mantendo sinal de força altista. Acima dos 6,21 pode buscar projeções nos 7,01 ou 8,31. Teria sinal de realização na perda dos 6,04 mirando os 4,91 ou 4,5. O padrão de volume favorece a alta. O IFR sobrecomprado alerta realizações se perder 6,04.</t>
  </si>
  <si>
    <t>BOAC34 apesar de estar em tendência de alta no longo prazo pela média de 200 dias, no curto prazo está em realização. Abaixo dos 73,43 pode seguir em baixa no curto prazo mirando suportes em 70,93 ou 68,44. Teria sinal de retomada altista fechando acima dos 76,39 mirando resistências em 81,49 ou 86,47. O IFR sobrevendido alerta para recuperações se superar 76,39</t>
  </si>
  <si>
    <t>BRSR6 está em tendência de alta pelas médias de 21 e 200 dias e vai mantendo sinal de força altista. Acima dos 15,53 pode buscar projeções nos 17,06 ou 19,55. Teria sinal de realização na perda dos 14,96 mirando os 13,04 ou 12,27.</t>
  </si>
  <si>
    <t>BBSE3 apesar de estar em tendência de alta no longo prazo pela média de 200 dias, no curto prazo está em realização. Abaixo dos 39,7 pode seguir em baixa no curto prazo mirando suportes em 37,06 ou 35,23. Teria sinal de retomada altista fechando acima dos 41,21 mirando resistências em 42,98 ou 46,63.</t>
  </si>
  <si>
    <t>BMOB3 está em tendência de alta pelas médias de 21 e 200 dias e vai mantendo sinal de força altista. Acima dos 28,07 pode buscar projeções nos 31,61 ou 37,34. Teria sinal de realização na perda dos 27,58 mirando os 22,34 ou 20,56. O IFR sobrecomprado alerta realizações se perder 27,58.</t>
  </si>
  <si>
    <t>BERK34 apesar de estar em tendência de alta no longo prazo pela média de 200 dias, no curto prazo está em realização. Abaixo dos 127,47 pode seguir em baixa no curto prazo mirando suportes em 125,14 ou 122,81. Teria sinal de retomada altista fechando acima dos 130,27 mirando resistências em 135 ou 139,65.</t>
  </si>
  <si>
    <t>BLAU3 está em tendência de alta pelas médias de 21 e 200 dias e vai mantendo sinal de força altista. Acima dos 10,96 pode buscar projeções nos 12,27 ou 14,4. Teria sinal de realização na perda dos 10,53 mirando os 8,83 ou 8,17. O padrão de volume favorece a alta. O IFR sobrecomprado alerta realizações se perder 10,53.</t>
  </si>
  <si>
    <t>SOJA3 está em tendência de alta pelas médias de 21 e 200 dias e vai mantendo sinal de força altista. Acima dos 7,9 pode buscar projeções nos 8,23 ou 9,42. Teria sinal de realização na perda dos 7,59 mirando os 6,29 ou 5,69.</t>
  </si>
  <si>
    <t>BRBI11 apesar de estar em tendência de baixa no longo prazo pela média de 200 dias, no curto prazo está com sinal de recuperação favorecendo repiques de alta. Acima dos 14,87 pode seguir repique altista na direção resistências nos 16,56 ou 19,31. Caso perca os 14,26 teria sinal de baixa projetando de 12,12 a 11,27. O padrão de volume favorece a alta. O IFR sobrecomprado alerta realizações se perder 14,26.</t>
  </si>
  <si>
    <t>BBDC3 está em tendência de alta pelas médias de 21 e 200 dias e vai mantendo sinal de força altista. Acima dos 16,38 pode buscar projeções nos 17,77 ou 20,03. Teria sinal de realização na perda dos 15,89 mirando os 14,12 ou 13,42.</t>
  </si>
  <si>
    <t>BBDC4 apesar de estar em tendência de baixa no longo prazo pela média de 200 dias, no curto prazo está com sinal de recuperação favorecendo repiques de alta. Acima dos 18,59 pode seguir repique altista na direção resistências nos 20,16 ou 22,71. Caso perca os 18,01 teria sinal de baixa projetando de 16,04 a 15,25. O padrão de volume favorece a alta.</t>
  </si>
  <si>
    <t>BRAP4 está em clara tendência de baixa pelas médias de 21 e 200 dias e segue em movimento de baixa. Abaixo dos 20,78 pode buscar suportes 19,96 ou 19,14. Teria sinal de repique altista fechando acima dos 21,35 mirando resistências em 23,42 ou 25,05.</t>
  </si>
  <si>
    <t>SAUD3 apesar de estar em tendência de alta no longo prazo pela média de 200 dias, no curto prazo está em realização. Abaixo dos 14,38 pode seguir em baixa no curto prazo mirando suportes em 13,51 ou 12,81. Teria sinal de retomada altista fechando acima dos 14,84 mirando resistências em 15,77 ou 17,16.</t>
  </si>
  <si>
    <t>BBAS3 está em tendência de alta pelas médias de 21 e 200 dias, mas começa a dar sinal de possível realização. Abaixo dos 22,83 poderia realizar na direção dos suportes 18,04 ou 16,38. Caso supere os 23,38 retomaria sinal de alta com projeções nos 26,68 ou 32,02.</t>
  </si>
  <si>
    <t>AGRO3 está em tendência de baixa pelas médias de 21 e 200 dias, mas começa a dar sinais de repiques de alta. Acima dos 18,33 teria sinal de repique altista mirando resistências nos 19,84 ou 20,97. Já uma perda dos 18,01 traria de volta o sinal de baixa projetando de 17,44 a 16,87.</t>
  </si>
  <si>
    <t>BRKM5 está em tendência de baixa pelas médias de 21 e 200 dias, mas começa a dar sinais de repiques de alta. Acima dos 4,54 teria sinal de repique altista mirando resistências nos 5,54 ou 6,78. Já uma perda dos 4,3 traria de volta o sinal de baixa projetando de 3,52 a 2,89.</t>
  </si>
  <si>
    <t>BRAV3 está em tendência de baixa pelas médias de 21 e 200 dias, mas começa a dar sinais de repiques de alta. Acima dos 17,41 teria sinal de repique altista mirando resistências nos 19,2 ou 20,57. Já uma perda dos 16,97 traria de volta o sinal de baixa projetando de 16,28 a 15,59.</t>
  </si>
  <si>
    <t>AVGO34 apesar de estar em tendência de baixa no longo prazo pela média de 200 dias, no curto prazo está com sinal de recuperação favorecendo repiques de alta. Acima dos 26,59 pode seguir repique altista na direção resistências nos 27,9 ou 29,82. Caso perca os 25,84 teria sinal de baixa projetando de 24,79 a 23,82. O padrão de volume favorece a alta.</t>
  </si>
  <si>
    <t>BPAC11 está em tendência de alta pelas médias de 21 e 200 dias e vai mantendo sinal de força altista. Acima dos 63,77 pode buscar projeções nos 71,53 ou 84,09. Teria sinal de realização na perda dos 61,68 mirando os 51,21 ou 47,32. O padrão de volume favorece a alta. O IFR sobrecomprado alerta realizações se perder 61,68.</t>
  </si>
  <si>
    <t>CXSE3 está em tendência de alta pelas médias de 21 e 200 dias, mas começa a dar sinal de possível realização. Abaixo dos 20,38 poderia realizar na direção dos suportes 18,08 ou 17,23. Caso supere os 20,83 retomaria sinal de alta com projeções nos 22,52 ou 25,27.</t>
  </si>
  <si>
    <t>CAML3 apesar de estar em tendência de baixa no longo prazo pela média de 200 dias, no curto prazo está com sinal de recuperação favorecendo repiques de alta. Acima dos 5,38 pode seguir repique altista na direção resistências nos 5,81 ou 6,52. Caso perca os 4,67 teria sinal de baixa projetando de 4,45 a 4,23. O padrão de volume favorece a alta.</t>
  </si>
  <si>
    <t>BHIA3 apesar de estar em tendência de baixa no longo prazo pela média de 200 dias, no curto prazo está com sinal de recuperação favorecendo repiques de alta. Acima dos 0,91 pode seguir repique altista na direção resistências nos 1 ou 1,43. Caso perca os 0,81 teria sinal de baixa projetando de 0,29 a 0,07. O IFR sobrecomprado alerta realizações se perder 0,81.</t>
  </si>
  <si>
    <t>CBAV3 está em tendência de alta pelas médias de 21 e 200 dias, mas começa a dar sinal de possível realização. Abaixo dos 11,23 poderia realizar na direção dos suportes 11,11 ou 11,05. Caso supere os 11,29 retomaria sinal de alta com projeções nos 11,4 ou 11,58.</t>
  </si>
  <si>
    <t>CEAB3 apesar de estar em tendência de baixa no longo prazo pela média de 200 dias, no curto prazo está com sinal de recuperação favorecendo repiques de alta. Acima dos 9,75 pode seguir repique altista na direção resistências nos 11,19 ou 13,53. Caso perca os 9,04 teria sinal de baixa projetando de 7,41 a 6,68.</t>
  </si>
  <si>
    <t>CMIG3 está em tendência de alta pelas médias de 21 e 200 dias, mas começa a dar sinal de possível realização. Abaixo dos 17,2 poderia realizar na direção dos suportes 15,06 ou 14,22. Caso supere os 17,75 retomaria sinal de alta com projeções nos 19,41 ou 22,1.</t>
  </si>
  <si>
    <t>CMIG4 está em tendência de alta pelas médias de 21 e 200 dias e vai mantendo sinal de força altista. Acima dos 11,39 pode buscar projeções nos 11,79 ou 12,96. Teria sinal de realização na perda dos 11,23 mirando os 9,89 ou 9,3.</t>
  </si>
  <si>
    <t>Cloudflare, Inc</t>
  </si>
  <si>
    <t>N2ET34</t>
  </si>
  <si>
    <t>N2ET34 está em tendência de alta pelas médias de 21 e 200 dias e vai mantendo sinal de força altista. Acima dos 99,5 pode buscar projeções nos 113,74 ou 136,79. Teria sinal de realização na perda dos 91,9 mirando os 76,45 ou 69,32. O padrão de volume favorece a alta.</t>
  </si>
  <si>
    <t>COCA34 apesar de estar em tendência de alta no longo prazo pela média de 200 dias, no curto prazo está em realização. Abaixo dos 73,87 pode seguir em baixa no curto prazo mirando suportes em 72,24 ou 70,61. Teria sinal de retomada altista fechando acima dos 75,7 mirando resistências em 79,14 ou 82,39.</t>
  </si>
  <si>
    <t>COGN3 apesar de estar em tendência de baixa no longo prazo pela média de 200 dias, no curto prazo está com sinal de recuperação favorecendo repiques de alta. Acima dos 2,39 pode seguir repique altista na direção resistências nos 2,52 ou 2,79. Caso perca os 2,27 teria sinal de baixa projetando de 2,07 a 1,93. O padrão de volume favorece a alta.</t>
  </si>
  <si>
    <t>C2OI34 está em tendência de alta pelas médias de 21 e 200 dias e vai mantendo sinal de força altista. Acima dos 42,54 pode buscar projeções nos 48,21 ou 57,39. Teria sinal de realização na perda dos 41 mirando os 33,36 ou 30,52. O padrão de volume favorece a alta.</t>
  </si>
  <si>
    <t>CSMG3 está em tendência de alta pelas médias de 21 e 200 dias e vai mantendo sinal de força altista. Acima dos 58,21 pode buscar projeções nos 61,07 ou 65,71. Teria sinal de realização na perda dos 55,94 mirando os 53,57 ou 52,13. O padrão de volume favorece a alta.</t>
  </si>
  <si>
    <t>CPLE3 está em tendência de alta pelas médias de 21 e 200 dias e vai mantendo sinal de força altista. Acima dos 16,26 pode buscar projeções nos 17,67 ou 19,96. Teria sinal de realização na perda dos 16,02 mirando os 13,97 ou 13,26. O IFR sobrecomprado alerta realizações se perder 16,02.</t>
  </si>
  <si>
    <t>CSAN3 apesar de estar em tendência de baixa no longo prazo pela média de 200 dias, no curto prazo está com sinal de recuperação favorecendo repiques de alta. Acima dos 3,75 pode seguir repique altista na direção resistências nos 4,1 ou 4,48. Caso perca os 3,48 teria sinal de baixa projetando de 3,28 a 3,09.</t>
  </si>
  <si>
    <t>CPFE3 está em tendência de baixa pela média de 200 dias, a parece ter completado movimento de repique de alta de curto prazo e pode estar retomando o movimento baixista. Abaixo dos 45,08 pode seguir em queda na direção dos suportes 41,76 ou 39,9. Teria sinal de repique altista fechando acima dos 45,8 mirando resistências em 47,77 ou 51,48.</t>
  </si>
  <si>
    <t>C2RW34 está em tendência de alta pelas médias de 21 e 200 dias e vai mantendo sinal de força altista. Acima dos 60,01 pode buscar projeções nos 70,67 ou 87,92. Teria sinal de realização na perda dos 53,5 mirando os 42,76 ou 37,42. O padrão de volume favorece a alta. O IFR sobrecomprado alerta realizações se perder 53,5.</t>
  </si>
  <si>
    <t>CSED3 está em tendência de alta pelas médias de 21 e 200 dias e vai mantendo sinal de força altista. Acima dos 5,41 pode buscar projeções nos 5,69 ou 6,57. Teria sinal de realização na perda dos 5,29 mirando os 4,25 ou 3,8. O padrão de volume favorece a alta.</t>
  </si>
  <si>
    <t>CMIN3 apesar de estar em tendência de alta no longo prazo pela média de 200 dias, no curto prazo está em realização. Abaixo dos 5,38 pode seguir em baixa no curto prazo mirando suportes em 4,85 ou 4,33. Teria sinal de retomada altista fechando acima dos 5,6 mirando resistências em 7,07 ou 8,11. O IFR sobrevendido alerta para recuperações se superar 5,6</t>
  </si>
  <si>
    <t>CURY3 está em clara tendência de baixa pelas médias de 21 e 200 dias e segue em movimento de baixa. Abaixo dos 28,36 pode buscar suportes 26,37 ou 24,39. Teria sinal de repique altista fechando acima dos 29,54 mirando resistências em 34,77 ou 38,73.</t>
  </si>
  <si>
    <t>CVCB3 está em tendência de baixa pelas médias de 21 e 200 dias, mas começa a dar sinais de repiques de alta. Acima dos 1,43 teria sinal de repique altista mirando resistências nos 1,94 ou 2,31. Já uma perda dos 1,33 traria de volta o sinal de baixa projetando de 1,14 a 0,95.</t>
  </si>
  <si>
    <t>CYRE3 está em tendência de alta pelas médias de 21 e 200 dias e vai mantendo sinal de força altista. Acima dos 27,95 pode buscar projeções nos 31,34 ou 36,84. Teria sinal de realização na perda dos 26,74 mirando os 22,45 ou 20,75. O padrão de volume favorece a alta. O IFR sobrecomprado alerta realizações se perder 26,74.</t>
  </si>
  <si>
    <t>CYRE4 apesar de estar em tendência de baixa no longo prazo pela média de 200 dias, no curto prazo está com sinal de recuperação favorecendo repiques de alta. Acima dos 26,35 pode seguir repique altista na direção resistências nos 29,47 ou 34,52. Caso perca os 25,03 teria sinal de baixa projetando de 21,3 a 19,73.</t>
  </si>
  <si>
    <t>DASA3 apesar de estar em tendência de baixa no longo prazo pela média de 200 dias, no curto prazo está com sinal de recuperação favorecendo repiques de alta. Acima dos 3,3 pode seguir repique altista na direção resistências nos 3,82 ou 4,67. Caso perca os 2,97 teria sinal de baixa projetando de 2,45 a 2,18. O padrão de volume favorece a alta. O IFR sobrecomprado alerta realizações se perder 2,97.</t>
  </si>
  <si>
    <t>D1EL34 está em tendência de alta pelas médias de 21 e 200 dias, mas começa a dar sinal de possível realização. Abaixo dos 116,2 poderia realizar na direção dos suportes 87,02 ou 76. Caso supere os 122,66 retomaria sinal de alta com projeções nos 144,68 ou 180,32.</t>
  </si>
  <si>
    <t>DESK3 está em tendência de alta pelas médias de 21 e 200 dias, mas começa a dar sinal de possível realização. Abaixo dos 19,35 poderia realizar na direção dos suportes 18,11 ou 17,65. Caso supere os 19,59 retomaria sinal de alta com projeções nos 20,5 ou 21,98.</t>
  </si>
  <si>
    <t>DXCO3 está em tendência de alta pelas médias de 21 e 200 dias e vai mantendo sinal de força altista. Acima dos 5,88 pode buscar projeções nos 6,47 ou 7,43. Teria sinal de realização na perda dos 5,61 mirando os 4,92 ou 4,62.</t>
  </si>
  <si>
    <t>PNVL3 está em tendência de alta pelas médias de 21 e 200 dias e vai mantendo sinal de força altista. Acima dos 13,59 pode buscar projeções nos 14,99 ou 17,27. Teria sinal de realização na perda dos 12,9 mirando os 11,31 ou 10,6. O padrão de volume favorece a alta.</t>
  </si>
  <si>
    <t>DIRR3 está em tendência de baixa pelas médias de 21 e 200 dias, mas começa a dar sinais de repiques de alta. Acima dos 10,2 teria sinal de repique altista mirando resistências nos 11,89 ou 13,26. Já uma perda dos 9,67 traria de volta o sinal de baixa projetando de 8,98 a 8,29.</t>
  </si>
  <si>
    <t>ECOR3 está em tendência de alta pelas médias de 21 e 200 dias e vai mantendo sinal de força altista. Acima dos 8,76 pode buscar projeções nos 10,08 ou 12,23. Teria sinal de realização na perda dos 8,25 mirando os 6,61 ou 5,94. O padrão de volume favorece a alta. O IFR sobrecomprado alerta realizações se perder 8,25.</t>
  </si>
  <si>
    <t>LILY34 está em tendência de alta no longo prazo, teve uma correção no curto prazo, mas pode estar retomando sinal de altas. Acima dos 199,45 pode buscar 216,97 ou 234,16. Abaixo dos 189,14 retomaria sinal de realização mirando suportes em 180,54 ou 171,94.</t>
  </si>
  <si>
    <t>EMBJ3 está em tendência de alta pelas médias de 21 e 200 dias e vai mantendo sinal de força altista. Acima dos 99,07 pode buscar projeções nos 103,53 ou 110,76. Teria sinal de realização na perda dos 95,45 mirando os 91,84 ou 89,6. O padrão de volume favorece a alta.</t>
  </si>
  <si>
    <t>ENGI11 está em tendência de alta pelas médias de 21 e 200 dias e vai mantendo sinal de força altista. Acima dos 53,19 pode buscar projeções nos 58,73 ou 67,71. Teria sinal de realização na perda dos 52,33 mirando os 44,21 ou 41,43. O IFR sobrecomprado alerta realizações se perder 52,33.</t>
  </si>
  <si>
    <t>ENEV3 está em tendência de alta pelas médias de 21 e 200 dias e vai mantendo sinal de força altista. Acima dos 28,15 pode buscar projeções nos 30,09 ou 33,24. Teria sinal de realização na perda dos 27,38 mirando os 25 ou 24,02. O padrão de volume favorece a alta.</t>
  </si>
  <si>
    <t>EGIE3 está em tendência de baixa pela média de 200 dias, a parece ter completado movimento de repique de alta de curto prazo e pode estar retomando o movimento baixista. Abaixo dos 30,27 pode seguir em queda na direção dos suportes 27,45 ou 26,29. Teria sinal de repique altista fechando acima dos 31,18 mirando resistências em 33,48 ou 37,21.</t>
  </si>
  <si>
    <t>EQTL3 está em tendência de alta pelas médias de 21 e 200 dias e vai mantendo sinal de força altista. Acima dos 40,48 pode buscar projeções nos 43,65 ou 48,79. Teria sinal de realização na perda dos 39,8 mirando os 35,34 ou 33,75. O IFR sobrecomprado alerta realizações se perder 39,8.</t>
  </si>
  <si>
    <t>EUCA4 está em tendência de alta pelas médias de 21 e 200 dias e vai mantendo sinal de força altista. Acima dos 21,96 pode buscar projeções nos 23,32 ou 25,53. Teria sinal de realização na perda dos 21,25 mirando os 19,75 ou 19,06.</t>
  </si>
  <si>
    <t>EVEN3 está em tendência de baixa pelas médias de 21 e 200 dias, mas começa a dar sinais de repiques de alta. Acima dos 4,21 teria sinal de repique altista mirando resistências nos 4,61 ou 5,02. Já uma perda dos 3,94 traria de volta o sinal de baixa projetando de 3,73 a 3,52.</t>
  </si>
  <si>
    <t>EZTC3 está em tendência de alta pelas médias de 21 e 200 dias e vai mantendo sinal de força altista. Acima dos 14,15 pode buscar projeções nos 16,1 ou 19,26. Teria sinal de realização na perda dos 13,39 mirando os 10,99 ou 10,01. O padrão de volume favorece a alta. O IFR sobrecomprado alerta realizações se perder 13,39.</t>
  </si>
  <si>
    <t>FESA4 está em tendência de baixa pela média de 200 dias, a parece ter completado movimento de repique de alta de curto prazo e pode estar retomando o movimento baixista. Abaixo dos 5,52 pode seguir em queda na direção dos suportes 4,98 ou 4,69. Teria sinal de repique altista fechando acima dos 5,68 mirando resistências em 5,91 ou 6,48.</t>
  </si>
  <si>
    <t>FLRY3 está em tendência de alta pelas médias de 21 e 200 dias e vai mantendo sinal de força altista. Acima dos 22,16 pode buscar projeções nos 24,57 ou 28,48. Teria sinal de realização na perda dos 21,53 mirando os 18,25 ou 17,04. O IFR sobrecomprado alerta realizações se perder 21,53.</t>
  </si>
  <si>
    <t>F1TN34 está em tendência de alta pelas médias de 21 e 200 dias e vai mantendo sinal de força altista. Acima dos 75,88 pode buscar projeções nos 82,7 ou 93,75. Teria sinal de realização na perda dos 71,98 mirando os 64,83 ou 61,41. O padrão de volume favorece a alta.</t>
  </si>
  <si>
    <t>FRAS3 está em tendência de alta pelas médias de 21 e 200 dias, mas começa a dar sinal de possível realização. Abaixo dos 23,44 poderia realizar na direção dos suportes 22,48 ou 22,02. Caso supere os 23,96 retomaria sinal de alta com projeções nos 24,87 ou 26,35.</t>
  </si>
  <si>
    <t>Freeport-Mcmoran Inc</t>
  </si>
  <si>
    <t>FCXO34</t>
  </si>
  <si>
    <t>FCXO34 apesar de estar em tendência de alta no longo prazo pela média de 200 dias, no curto prazo está em realização. Abaixo dos 120,73 pode seguir em baixa no curto prazo mirando suportes em 115,19 ou 108,24. Teria sinal de retomada altista fechando acima dos 124,8 mirando resistências em 137,68 ou 151,57.</t>
  </si>
  <si>
    <t>Gafisa</t>
  </si>
  <si>
    <t>GFSA3</t>
  </si>
  <si>
    <t>GFSA3 está em tendência de baixa pela média de 200 dias, a parece ter completado movimento de repique de alta de curto prazo e pode estar retomando o movimento baixista. Abaixo dos 0,25 pode seguir em queda na direção dos suportes 0,2 ou 0,15. Teria sinal de repique altista fechando acima dos 0,28 mirando resistências em 0,34 ou 0,42.</t>
  </si>
  <si>
    <t>GGBR4 está em tendência de alta pelas médias de 21 e 200 dias e vai mantendo sinal de força altista. Acima dos 26,28 pode buscar projeções nos 29,04 ou 33,51. Teria sinal de realização na perda dos 25,35 mirando os 21,81 ou 20,42.</t>
  </si>
  <si>
    <t>GOAU4 está em tendência de alta pelas médias de 21 e 200 dias e vai mantendo sinal de força altista. Acima dos 11,78 pode buscar projeções nos 13,09 ou 15,21. Teria sinal de realização na perda dos 11,39 mirando os 9,66 ou 9.</t>
  </si>
  <si>
    <t>GGPS3 apesar de estar em tendência de baixa no longo prazo pela média de 200 dias, no curto prazo está com sinal de recuperação favorecendo repiques de alta. Acima dos 13,43 pode seguir repique altista na direção resistências nos 14,4 ou 15,98. Caso perca os 12,94 teria sinal de baixa projetando de 11,85 a 11,36. O padrão de volume favorece a alta.</t>
  </si>
  <si>
    <t>GRND3 apesar de estar em tendência de baixa no longo prazo pela média de 200 dias, no curto prazo está com sinal de recuperação favorecendo repiques de alta. Acima dos 3,83 pode seguir repique altista na direção resistências nos 4,08 ou 4,49. Caso perca os 3,66 teria sinal de baixa projetando de 3,42 a 3,29.</t>
  </si>
  <si>
    <t>GMAT3 está em tendência de alta pelas médias de 21 e 200 dias, mas começa a dar sinal de possível realização. Abaixo dos 4,86 poderia realizar na direção dos suportes 4,1 ou 3,82. Caso supere os 5 retomaria sinal de alta com projeções nos 5,55 ou 6,45.</t>
  </si>
  <si>
    <t>SBFG3 está em tendência de baixa pelas médias de 21 e 200 dias, mas começa a dar sinais de repiques de alta. Acima dos 9,25 teria sinal de repique altista mirando resistências nos 10,07 ou 11,4. Já uma perda dos 7,92 traria de volta o sinal de baixa projetando de 7,5 a 7,09.</t>
  </si>
  <si>
    <t>Helbor</t>
  </si>
  <si>
    <t>HBOR3</t>
  </si>
  <si>
    <t>HBOR3 apesar de estar em tendência de baixa no longo prazo pela média de 200 dias, no curto prazo está com sinal de recuperação favorecendo repiques de alta. Acima dos 2,36 pode seguir repique altista na direção resistências nos 2,69 ou 3,24. Caso perca os 2,22 teria sinal de baixa projetando de 1,81 a 1,64. O padrão de volume favorece a alta.</t>
  </si>
  <si>
    <t>HBSA3 está em tendência de baixa pelas médias de 21 e 200 dias, mas começa a dar sinais de repiques de alta. Acima dos 3,38 teria sinal de repique altista mirando resistências nos 3,57 ou 3,76. Já uma perda dos 3,25 traria de volta o sinal de baixa projetando de 3,15 a 3,05.</t>
  </si>
  <si>
    <t>HYPE3 está em tendência de alta pelas médias de 21 e 200 dias e vai mantendo sinal de força altista. Acima dos 24,33 pode buscar projeções nos 26,5 ou 30,02. Teria sinal de realização na perda dos 23,69 mirando os 20,81 ou 19,72. O padrão de volume favorece a alta. O IFR sobrecomprado alerta realizações se perder 23,69.</t>
  </si>
  <si>
    <t>IGTI11 está em tendência de alta pelas médias de 21 e 200 dias e vai mantendo sinal de força altista. Acima dos 27,18 pode buscar projeções nos 29,69 ou 33,76. Teria sinal de realização na perda dos 26,4 mirando os 23,11 ou 21,85. O padrão de volume favorece a alta.</t>
  </si>
  <si>
    <t>ITLC34 está em tendência de alta pelas médias de 21 e 200 dias e vai mantendo sinal de força altista. Acima dos 106,17 pode buscar projeções nos 126,51 ou 159,43. Teria sinal de realização na perda dos 97,55 mirando os 73,25 ou 63,07. O padrão de volume favorece a alta. O IFR sobrecomprado alerta realizações se perder 97,55.</t>
  </si>
  <si>
    <t>INTB3 está em tendência de alta pelas médias de 21 e 200 dias, mas começa a dar sinal de possível realização. Abaixo dos 14,8 poderia realizar na direção dos suportes 13,59 ou 12,97. Caso supere os 15,13 retomaria sinal de alta com projeções nos 15,58 ou 16,8.</t>
  </si>
  <si>
    <t>INBR32 apesar de estar em tendência de baixa no longo prazo pela média de 200 dias, no curto prazo está com sinal de recuperação favorecendo repiques de alta. Acima dos 28,62 pode seguir repique altista na direção resistências nos 30,95 ou 33,42. Caso perca os 26,95 teria sinal de baixa projetando de 25,71 a 24,47. O padrão de volume favorece a alta.</t>
  </si>
  <si>
    <t>MYPK3 está em tendência de baixa pelas médias de 21 e 200 dias, mas começa a dar sinais de repiques de alta. Acima dos 9,53 teria sinal de repique altista mirando resistências nos 10,04 ou 10,71. Já uma perda dos 9,22 traria de volta o sinal de baixa projetando de 8,94 a 8,6.</t>
  </si>
  <si>
    <t>RANI3 está em tendência de baixa pela média de 200 dias, a parece ter completado movimento de repique de alta de curto prazo e pode estar retomando o movimento baixista. Abaixo dos 7,92 pode seguir em queda na direção dos suportes 7,56 ou 7,39. Teria sinal de repique altista fechando acima dos 8,09 mirando resistências em 8,41 ou 8,94.</t>
  </si>
  <si>
    <t>IRBR3 está em tendência de alta pelas médias de 21 e 200 dias e vai mantendo sinal de força altista. Acima dos 65,05 pode buscar projeções nos 74,7 ou 90,32. Teria sinal de realização na perda dos 62,24 mirando os 49,43 ou 44,6. O padrão de volume favorece a alta. O IFR sobrecomprado alerta realizações se perder 62,24.</t>
  </si>
  <si>
    <t>ISAE4 está em tendência de baixa pela média de 200 dias, a parece ter completado movimento de repique de alta de curto prazo e pode estar retomando o movimento baixista. Abaixo dos 27,3 pode seguir em queda na direção dos suportes 25,73 ou 24,94. Teria sinal de repique altista fechando acima dos 27,72 mirando resistências em 28,28 ou 29,85.</t>
  </si>
  <si>
    <t>ITSA3 está em tendência de alta pelas médias de 21 e 200 dias e vai mantendo sinal de força altista. Acima dos 14,59 pode buscar projeções nos 15,7 ou 17,51. Teria sinal de realização na perda dos 14,15 mirando os 12,78 ou 12,22. O padrão de volume favorece a alta. O IFR sobrecomprado alerta realizações se perder 14,15.</t>
  </si>
  <si>
    <t>ITSA4 está em tendência de alta pelas médias de 21 e 200 dias e vai mantendo sinal de força altista. Acima dos 14,42 pode buscar projeções nos 15,7 ou 17,78. Teria sinal de realização na perda dos 14,09 mirando os 12,34 ou 11,69. O padrão de volume favorece a alta.</t>
  </si>
  <si>
    <t>ITUB3 está em tendência de alta pelas médias de 21 e 200 dias e vai mantendo sinal de força altista. Acima dos 47,48 pode buscar projeções nos 51,54 ou 58,11. Teria sinal de realização na perda dos 46,47 mirando os 40,91 ou 38,87. O padrão de volume favorece a alta. O IFR sobrecomprado alerta realizações se perder 46,47.</t>
  </si>
  <si>
    <t>ITUB4 está em tendência de alta pelas médias de 21 e 200 dias e vai mantendo sinal de força altista. Acima dos 43,25 pode buscar projeções nos 46,41 ou 51,53. Teria sinal de realização na perda dos 42,7 mirando os 38,13 ou 36,54.</t>
  </si>
  <si>
    <t>JALL3 está em tendência de baixa pelas médias de 21 e 200 dias, mas começa a dar sinais de repiques de alta. Acima dos 2,33 teria sinal de repique altista mirando resistências nos 2,79 ou 3,14. Já uma perda dos 2,22 traria de volta o sinal de baixa projetando de 2,04 a 1,86.</t>
  </si>
  <si>
    <t>JBSS32 está em clara tendência de baixa pelas médias de 21 e 200 dias e segue em movimento de baixa. Abaixo dos 60,6 pode buscar suportes 56,69 ou 52,78. Teria sinal de repique altista fechando acima dos 62,51 mirando resistências em 73,25 ou 81,06. O IFR sobrevendido alerta para recuperações se superar 62,51</t>
  </si>
  <si>
    <t>JHSF3 está em tendência de alta pelas médias de 21 e 200 dias e vai mantendo sinal de força altista. Acima dos 12,26 pode buscar projeções nos 13,71 ou 16,07. Teria sinal de realização na perda dos 11,44 mirando os 9,9 ou 9,17.</t>
  </si>
  <si>
    <t>JPMC34 está em tendência de alta no longo prazo, teve uma correção no curto prazo, mas pode estar retomando sinal de altas. Acima dos 180,56 pode buscar 187,1 ou 193,4. Abaixo dos 176,9 retomaria sinal de realização mirando suportes em 173,74 ou 170,59.</t>
  </si>
  <si>
    <t>JSLG3 está em tendência de alta pelas médias de 21 e 200 dias e vai mantendo sinal de força altista. Acima dos 6,65 pode buscar projeções nos 7,58 ou 9,09. Teria sinal de realização na perda dos 6,06 mirando os 5,14 ou 4,67. O padrão de volume favorece a alta. O IFR sobrecomprado alerta realizações se perder 6,06.</t>
  </si>
  <si>
    <t>KEPL3 apesar de estar em tendência de baixa no longo prazo pela média de 200 dias, no curto prazo está com sinal de recuperação favorecendo repiques de alta. Acima dos 6,58 pode seguir repique altista na direção resistências nos 6,8 ou 7,24. Caso perca os 6,49 teria sinal de baixa projetando de 6,08 a 5,85.</t>
  </si>
  <si>
    <t>KLBN3</t>
  </si>
  <si>
    <t>KLBN3 está em tendência de alta pelas médias de 21 e 200 dias, mas começa a dar sinal de possível realização. Abaixo dos 3,96 poderia realizar na direção dos suportes 3,78 ou 3,65. Caso supere os 4,06 retomaria sinal de alta com projeções nos 4,19 ou 4,44.</t>
  </si>
  <si>
    <t>KLBN4 está em tendência de alta pelas médias de 21 e 200 dias, mas começa a dar sinal de possível realização. Abaixo dos 3,8 poderia realizar na direção dos suportes 3,66 ou 3,57. Caso supere os 3,92 retomaria sinal de alta com projeções nos 4,08 ou 4,34.</t>
  </si>
  <si>
    <t>KLBN11 está em tendência de alta no longo prazo, teve uma correção no curto prazo, mas pode estar retomando sinal de altas. Acima dos 19,41 pode buscar 19,81 ou 20,74. Abaixo dos 19,13 retomaria sinal de realização mirando suportes em 18,3 ou 17,83.</t>
  </si>
  <si>
    <t>LAVV3 apesar de estar em tendência de baixa no longo prazo pela média de 200 dias, no curto prazo está com sinal de recuperação favorecendo repiques de alta. Acima dos 11,18 pode seguir repique altista na direção resistências nos 12,16 ou 13,76. Caso perca os 10,54 teria sinal de baixa projetando de 9,58 a 9,08.</t>
  </si>
  <si>
    <t>LIGT3 está em tendência de baixa pela média de 200 dias, a parece ter completado movimento de repique de alta de curto prazo e pode estar retomando o movimento baixista. Abaixo dos 3,55 pode seguir em queda na direção dos suportes 3,18 ou 2,99. Teria sinal de repique altista fechando acima dos 3,63 mirando resistências em 3,79 ou 4,16.</t>
  </si>
  <si>
    <t>RENT3 apesar de estar em tendência de baixa no longo prazo pela média de 200 dias, no curto prazo está com sinal de recuperação favorecendo repiques de alta. Acima dos 38,55 pode seguir repique altista na direção resistências nos 41,84 ou 47,17. Caso perca os 36,45 teria sinal de baixa projetando de 33,22 a 31,57.</t>
  </si>
  <si>
    <t>RENT4 apesar de estar em tendência de baixa no longo prazo pela média de 200 dias, no curto prazo está com sinal de recuperação favorecendo repiques de alta. Acima dos 37,31 pode seguir repique altista na direção resistências nos 41,02 ou 47,03. Caso perca os 35,7 teria sinal de baixa projetando de 31,3 a 29,44.</t>
  </si>
  <si>
    <t>LOGG3 está em tendência de alta pelas médias de 21 e 200 dias e vai mantendo sinal de força altista. Acima dos 25,25 pode buscar projeções nos 26,21 ou 28,16. Teria sinal de realização na perda dos 24,5 mirando os 23,04 ou 22,06. O padrão de volume favorece a alta.</t>
  </si>
  <si>
    <t>LREN3 apesar de estar em tendência de baixa no longo prazo pela média de 200 dias, no curto prazo está com sinal de recuperação favorecendo repiques de alta. Acima dos 11,86 pode seguir repique altista na direção resistências nos 12,68 ou 14,02. Caso perca os 11,29 teria sinal de baixa projetando de 10,52 a 10,1.</t>
  </si>
  <si>
    <t>LWSA3 está em tendência de alta no longo prazo, teve uma correção no curto prazo, mas pode estar retomando sinal de altas. Acima dos 4,04 pode buscar 4,38 ou 4,7. Abaixo dos 3,86 retomaria sinal de realização mirando suportes em 3,69 ou 3,53.</t>
  </si>
  <si>
    <t>MDIA3 está em tendência de baixa pelas médias de 21 e 200 dias, mas começa a dar sinais de repiques de alta. Acima dos 17,11 teria sinal de repique altista mirando resistências nos 18,05 ou 18,85. Já uma perda dos 16,75 traria de volta o sinal de baixa projetando de 16,34 a 15,94.</t>
  </si>
  <si>
    <t>MGLU3 apesar de estar em tendência de baixa no longo prazo pela média de 200 dias, no curto prazo está com sinal de recuperação favorecendo repiques de alta. Acima dos 6,15 pode seguir repique altista na direção resistências nos 7,45 ou 9,56. Caso perca os 5,87 teria sinal de baixa projetando de 4,04 a 3,38.</t>
  </si>
  <si>
    <t>POMO3 está em clara tendência de baixa pelas médias de 21 e 200 dias e segue em movimento de baixa. Abaixo dos 3,96 pode buscar suportes 3,8 ou 3,65. Teria sinal de repique altista fechando acima dos 4,07 mirando resistências em 4,46 ou 4,76.</t>
  </si>
  <si>
    <t>POMO4 está em clara tendência de baixa pelas médias de 21 e 200 dias e segue em movimento de baixa. Abaixo dos 4,19 pode buscar suportes 4,02 ou 3,86. Teria sinal de repique altista fechando acima dos 4,32 mirando resistências em 4,72 ou 5,04.</t>
  </si>
  <si>
    <t>MBRF3 está em clara tendência de baixa pelas médias de 21 e 200 dias e segue em movimento de baixa. Abaixo dos 16,25 pode buscar suportes 15,21 ou 14,17. Teria sinal de repique altista fechando acima dos 16,99 mirando resistências em 19,61 ou 21,68.</t>
  </si>
  <si>
    <t>M2RV34 está em tendência de alta pelas médias de 21 e 200 dias e vai mantendo sinal de força altista. Acima dos 133,42 pode buscar projeções nos 152,21 ou 182,63. Teria sinal de realização na perda dos 125,71 mirando os 103 ou 93,6.</t>
  </si>
  <si>
    <t>Mastercard Inc</t>
  </si>
  <si>
    <t>MSCD34</t>
  </si>
  <si>
    <t>MSCD34 apesar de estar em tendência de alta no longo prazo pela média de 200 dias, no curto prazo está em realização. Abaixo dos 91,9 pode seguir em baixa no curto prazo mirando suportes em 89,08 ou 86,27. Teria sinal de retomada altista fechando acima dos 93,56 mirando resistências em 101 ou 106,62.</t>
  </si>
  <si>
    <t>Mcdonald’S Corp</t>
  </si>
  <si>
    <t>MCDC34</t>
  </si>
  <si>
    <t>MCDC34 está em clara tendência de baixa pelas médias de 21 e 200 dias e segue em movimento de baixa. Abaixo dos 63,05 pode buscar suportes 60,85 ou 58,66. Teria sinal de repique altista fechando acima dos 64,75 mirando resistências em 70,14 ou 74,52.</t>
  </si>
  <si>
    <t>CASH3 está em tendência de alta pelas médias de 21 e 200 dias, mas começa a dar sinal de possível realização. Abaixo dos 5,61 poderia realizar na direção dos suportes 5,13 ou 4,86. Caso supere os 6 retomaria sinal de alta com projeções nos 6,53 ou 7,4.</t>
  </si>
  <si>
    <t>Melnick</t>
  </si>
  <si>
    <t>MELK3</t>
  </si>
  <si>
    <t>MELK3 apesar de estar em tendência de baixa no longo prazo pela média de 200 dias, no curto prazo está com sinal de recuperação favorecendo repiques de alta. Acima dos 3,02 pode seguir repique altista na direção resistências nos 3,19 ou 3,47. Caso perca os 2,93 teria sinal de baixa projetando de 2,74 a 2,65.</t>
  </si>
  <si>
    <t>MELI34 está em tendência de baixa pelas médias de 21 e 200 dias, mas começa a dar sinais de repiques de alta. Acima dos 78,17 teria sinal de repique altista mirando resistências nos 87,87 ou 95,12. Já uma perda dos 76,13 traria de volta o sinal de baixa projetando de 72,5 a 68,87.</t>
  </si>
  <si>
    <t>Mercantil</t>
  </si>
  <si>
    <t>BMEB4</t>
  </si>
  <si>
    <t>BMEB4 apesar de estar em tendência de baixa no longo prazo pela média de 200 dias, no curto prazo está com sinal de recuperação favorecendo repiques de alta. Acima dos 63,45 pode seguir repique altista na direção resistências nos 67,43 ou 73,88. Caso perca os 60,94 teria sinal de baixa projetando de 57 a 55. O padrão de volume favorece a alta.</t>
  </si>
  <si>
    <t>M1TA34 está em tendência de alta pelas médias de 21 e 200 dias e vai mantendo sinal de força altista. Acima dos 137,24 pode buscar projeções nos 159,91 ou 196,6. Teria sinal de realização na perda dos 124,1 mirando os 100,55 ou 89,21. O padrão de volume favorece a alta. O IFR sobrecomprado alerta realizações se perder 124,1.</t>
  </si>
  <si>
    <t>LEVE3 está em tendência de alta pelas médias de 21 e 200 dias, mas começa a dar sinal de possível realização. Abaixo dos 32,79 poderia realizar na direção dos suportes 31,8 ou 31,3. Caso supere os 33,4 retomaria sinal de alta com projeções nos 34,38 ou 35,98.</t>
  </si>
  <si>
    <t>MUTC34 está em tendência de alta pelas médias de 21 e 200 dias e vai mantendo sinal de força altista. Acima dos 907 pode buscar projeções nos 995,67 ou 1139,16. Teria sinal de realização na perda dos 877,25 mirando os 763,51 ou 719,17.</t>
  </si>
  <si>
    <t>MSFT34 está em tendência de alta no longo prazo, teve uma correção no curto prazo, mas pode estar retomando sinal de altas. Acima dos 106,54 pode buscar 112,54 ou 118,41. Abaixo dos 103,04 retomaria sinal de realização mirando suportes em 100,1 ou 97,16.</t>
  </si>
  <si>
    <t>MILS3 está em tendência de alta pelas médias de 21 e 200 dias, mas começa a dar sinal de possível realização. Abaixo dos 15,84 poderia realizar na direção dos suportes 15,63 ou 15,51. Caso supere os 16 retomaria sinal de alta com projeções nos 16,22 ou 16,59.</t>
  </si>
  <si>
    <t>BEEF3 está em clara tendência de baixa pelas médias de 21 e 200 dias e segue em movimento de baixa. Abaixo dos 3,74 pode buscar suportes 3,59 ou 3,45. Teria sinal de repique altista fechando acima dos 4,02 mirando resistências em 4,2 ou 4,48.</t>
  </si>
  <si>
    <t>MTRE3 está em tendência de alta pelas médias de 21 e 200 dias e vai mantendo sinal de força altista. Acima dos 3,46 pode buscar projeções nos 3,61 ou 4,03. Teria sinal de realização na perda dos 3,29 mirando os 2,93 ou 2,71. O padrão de volume favorece a alta.</t>
  </si>
  <si>
    <t>M1RN34 está em tendência de alta pelas médias de 21 e 200 dias e vai mantendo sinal de força altista. Acima dos 45,05 pode buscar projeções nos 52,15 ou 63,65. Teria sinal de realização na perda dos 40,41 mirando os 33,55 ou 29,99. O padrão de volume favorece a alta. O IFR sobrecomprado alerta realizações se perder 40,41.</t>
  </si>
  <si>
    <t>MOTV3 está em tendência de alta pelas médias de 21 e 200 dias e vai mantendo sinal de força altista. Acima dos 16,74 pode buscar projeções nos 18,64 ou 21,72. Teria sinal de realização na perda dos 16,3 mirando os 13,66 ou 12,7. O IFR sobrecomprado alerta realizações se perder 16,3.</t>
  </si>
  <si>
    <t>MDNE3 apesar de estar em tendência de baixa no longo prazo pela média de 200 dias, no curto prazo está com sinal de recuperação favorecendo repiques de alta. Acima dos 25,37 pode seguir repique altista na direção resistências nos 26,6 ou 28,91. Caso perca os 24,35 teria sinal de baixa projetando de 22,85 a 21,69.</t>
  </si>
  <si>
    <t>MOVI3 apesar de estar em tendência de baixa no longo prazo pela média de 200 dias, no curto prazo está com sinal de recuperação favorecendo repiques de alta. Acima dos 8,48 pode seguir repique altista na direção resistências nos 9,46 ou 11,05. Caso perca os 8,02 teria sinal de baixa projetando de 6,89 a 6,39. O padrão de volume favorece a alta.</t>
  </si>
  <si>
    <t>MRVE3 está em tendência de baixa pelas médias de 21 e 200 dias, mas começa a dar sinais de repiques de alta. Acima dos 5,55 teria sinal de repique altista mirando resistências nos 5,97 ou 6,56. Já uma perda dos 5,01 traria de volta o sinal de baixa projetando de 4,71 a 4,41.</t>
  </si>
  <si>
    <t>MLAS3 está em tendência de alta pelas médias de 21 e 200 dias e vai mantendo sinal de força altista. Acima dos 2 pode buscar projeções nos 2,14 ou 2,38. Teria sinal de realização na perda dos 1,87 mirando os 1,76 ou 1,68. O padrão de volume favorece a alta. O IFR sobrecomprado alerta realizações se perder 1,87.</t>
  </si>
  <si>
    <t>MULT3 está em tendência de alta pelas médias de 21 e 200 dias e vai mantendo sinal de força altista. Acima dos 31,83 pode buscar projeções nos 35,25 ou 40,79. Teria sinal de realização na perda dos 30,75 mirando os 26,29 ou 24,57. O padrão de volume favorece a alta. O IFR sobrecomprado alerta realizações se perder 30,75.</t>
  </si>
  <si>
    <t>NATU3 está em tendência de baixa pelas médias de 21 e 200 dias, mas começa a dar sinais de repiques de alta. Acima dos 8,02 teria sinal de repique altista mirando resistências nos 9,53 ou 10,61. Já uma perda dos 7,77 traria de volta o sinal de baixa projetando de 7,22 a 6,68.</t>
  </si>
  <si>
    <t>NFLX34 está em tendência de baixa pelas médias de 21 e 200 dias, mas começa a dar sinais de repiques de alta. Acima dos 7,55 teria sinal de repique altista mirando resistências nos 8,58 ou 9,41. Já uma perda dos 7,23 traria de volta o sinal de baixa projetando de 6,81 a 6,39.</t>
  </si>
  <si>
    <t>Nike, Inc</t>
  </si>
  <si>
    <t>NIKE34</t>
  </si>
  <si>
    <t>NIKE34 está em clara tendência de baixa pelas médias de 21 e 200 dias e segue em movimento de baixa. Abaixo dos 18,09 pode buscar suportes 17,15 ou 16,22. Teria sinal de repique altista fechando acima dos 18,57 mirando resistências em 21,1 ou 22,96.</t>
  </si>
  <si>
    <t>ROXO34 está em tendência de baixa pelas médias de 21 e 200 dias, mas começa a dar sinais de repiques de alta. Acima dos 11,91 teria sinal de repique altista mirando resistências nos 13,4 ou 14,51. Já uma perda dos 11,6 traria de volta o sinal de baixa projetando de 11,04 a 10,48.</t>
  </si>
  <si>
    <t>NVDC34 está em tendência de alta pelas médias de 21 e 200 dias e vai mantendo sinal de força altista. Acima dos 24,31 pode buscar projeções nos 25,05 ou 26,77. Teria sinal de realização na perda dos 23,58 mirando os 22,26 ou 21,39.</t>
  </si>
  <si>
    <t>OPCT3 está em clara tendência de baixa pelas médias de 21 e 200 dias e segue em movimento de baixa. Abaixo dos 8,94 pode buscar suportes 8,09 ou 7,24. Teria sinal de repique altista fechando acima dos 9,45 mirando resistências em 11,69 ou 13,38. O IFR sobrevendido alerta para recuperações se superar 9,45</t>
  </si>
  <si>
    <t>Okta, Inc</t>
  </si>
  <si>
    <t>O1KT34</t>
  </si>
  <si>
    <t>O1KT34 está em tendência de alta pelas médias de 21 e 200 dias e vai mantendo sinal de força altista. Acima dos 49,57 pode buscar projeções nos 59,63 ou 75,92. Teria sinal de realização na perda dos 46,21 mirando os 33,28 ou 28,24. O padrão de volume favorece a alta.</t>
  </si>
  <si>
    <t>ONCO3 apesar de estar em tendência de baixa no longo prazo pela média de 200 dias, no curto prazo está com sinal de recuperação favorecendo repiques de alta. Acima dos 1,39 pode seguir repique altista na direção resistências nos 2,24 ou 3,05. Caso perca os 1,17 teria sinal de baixa projetando de 0,92 a 0,51.</t>
  </si>
  <si>
    <t>ORCL34 está em clara tendência de baixa pelas médias de 21 e 200 dias e segue em movimento de baixa. Abaixo dos 119,77 pode buscar suportes 112,14 ou 104,51. Teria sinal de repique altista fechando acima dos 127,67 mirando resistências em 144,45 ou 159,7.</t>
  </si>
  <si>
    <t>OBTC3 está em tendência de alta pelas médias de 21 e 200 dias e vai mantendo sinal de força altista. Acima dos 7,74 pode buscar projeções nos 8,75 ou 10,39. Teria sinal de realização na perda dos 7,23 mirando os 6,1 ou 5,59.</t>
  </si>
  <si>
    <t>ORVR3 apesar de estar em tendência de baixa no longo prazo pela média de 200 dias, no curto prazo está com sinal de recuperação favorecendo repiques de alta. Acima dos 17,34 pode seguir repique altista na direção resistências nos 17,94 ou 19,27. Caso perca os 16,88 teria sinal de baixa projetando de 15,78 a 15,11.</t>
  </si>
  <si>
    <t>PCAR3 apesar de estar em tendência de alta no longo prazo pela média de 200 dias, no curto prazo está em realização. Abaixo dos 2,9 pode seguir em baixa no curto prazo mirando suportes em 2,54 ou 2,27. Teria sinal de retomada altista fechando acima dos 3,09 mirando resistências em 3,39 ou 3,91.</t>
  </si>
  <si>
    <t>Pagseguro Digital Ltd.</t>
  </si>
  <si>
    <t>PAGS34</t>
  </si>
  <si>
    <t>PAGS34 apesar de estar em tendência de baixa no longo prazo pela média de 200 dias, no curto prazo está com sinal de recuperação favorecendo repiques de alta. Acima dos 9,72 pode seguir repique altista na direção resistências nos 10,21 ou 11,21. Caso perca os 9,31 teria sinal de baixa projetando de 8,59 a 8,08. O padrão de volume favorece a alta.</t>
  </si>
  <si>
    <t>PGMN3 apesar de estar em tendência de baixa no longo prazo pela média de 200 dias, no curto prazo está com sinal de recuperação favorecendo repiques de alta. Acima dos 4 pode seguir repique altista na direção resistências nos 4,43 ou 5,13. Caso perca os 3,71 teria sinal de baixa projetando de 3,3 a 3,08. O padrão de volume favorece a alta.</t>
  </si>
  <si>
    <t>P2LT34 está em tendência de alta pelas médias de 21 e 200 dias e vai mantendo sinal de força altista. Acima dos 312,2 pode buscar projeções nos 326,99 ou 355,62. Teria sinal de realização na perda dos 301,86 mirando os 280,65 ou 266,33.</t>
  </si>
  <si>
    <t>P2AN34 está em tendência de alta pelas médias de 21 e 200 dias, mas começa a dar sinal de possível realização. Abaixo dos 30,59 poderia realizar na direção dos suportes 27,37 ou 25,52. Caso supere os 31,92 retomaria sinal de alta com projeções nos 33,35 ou 37,04.</t>
  </si>
  <si>
    <t>PMAM3 apesar de estar em tendência de baixa no longo prazo pela média de 200 dias, no curto prazo está com sinal de recuperação favorecendo repiques de alta. Acima dos 0,44 pode seguir repique altista na direção resistências nos 1,1 ou 1,69. Caso perca os 0,37 teria sinal de baixa projetando de 0,13 a -0,16.</t>
  </si>
  <si>
    <t>PETR3 está em tendência de alta pelas médias de 21 e 200 dias, mas começa a dar sinal de possível realização. Abaixo dos 52,63 poderia realizar na direção dos suportes 45,29 ou 41,77. Caso supere os 53,56 retomaria sinal de alta com projeções nos 56,65 ou 63,67.</t>
  </si>
  <si>
    <t>PETR4 está em tendência de alta pelas médias de 21 e 200 dias, mas começa a dar sinal de possível realização. Abaixo dos 47,8 poderia realizar na direção dos suportes 40,97 ou 37,96. Caso supere os 48,4 retomaria sinal de alta com projeções nos 50,7 ou 56,71.</t>
  </si>
  <si>
    <t>RECV3 apesar de estar em tendência de alta no longo prazo pela média de 200 dias, no curto prazo está em realização. Abaixo dos 10,85 pode seguir em baixa no curto prazo mirando suportes em 10,13 ou 9,61. Teria sinal de retomada altista fechando acima dos 11,03 mirando resistências em 11,8 ou 12,83.</t>
  </si>
  <si>
    <t>PRIO3 apesar de estar em tendência de alta no longo prazo pela média de 200 dias, no curto prazo está em realização. Abaixo dos 59,46 pode seguir em baixa no curto prazo mirando suportes em 57,41 ou 55,36. Teria sinal de retomada altista fechando acima dos 62,7 mirando resistências em 66,08 ou 70,17.</t>
  </si>
  <si>
    <t>AUAU3 está em tendência de alta pelas médias de 21 e 200 dias, mas começa a dar sinal de possível realização. Abaixo dos 4,16 poderia realizar na direção dos suportes 3,16 ou 2,8. Caso supere os 4,32 retomaria sinal de alta com projeções nos 5,03 ou 6,19. O IFR sobrecomprado alerta realizações se perder 4,16.</t>
  </si>
  <si>
    <t>PINE4 apesar de estar em tendência de baixa no longo prazo pela média de 200 dias, no curto prazo está com sinal de recuperação favorecendo repiques de alta. Acima dos 12,1 pode seguir repique altista na direção resistências nos 13,31 ou 15,27. Caso perca os 11,64 teria sinal de baixa projetando de 10,14 a 9,53.</t>
  </si>
  <si>
    <t>PLPL3 está em tendência de baixa pelas médias de 21 e 200 dias, mas começa a dar sinais de repiques de alta. Acima dos 6,89 teria sinal de repique altista mirando resistências nos 7,76 ou 8,65. Já uma perda dos 6,31 traria de volta o sinal de baixa projetando de 5,86 a 5,41.</t>
  </si>
  <si>
    <t>PSSA3 está em tendência de alta no longo prazo, teve uma correção no curto prazo, mas pode estar retomando sinal de altas. Acima dos 49,7 pode buscar 52,42 ou 56,31. Abaixo dos 48,75 retomaria sinal de realização mirando suportes em 46,12 ou 44,17.</t>
  </si>
  <si>
    <t>POSI3 apesar de estar em tendência de baixa no longo prazo pela média de 200 dias, no curto prazo está com sinal de recuperação favorecendo repiques de alta. Acima dos 3,55 pode seguir repique altista na direção resistências nos 3,71 ou 3,98. Caso perca os 3,43 teria sinal de baixa projetando de 3,28 a 3,19.</t>
  </si>
  <si>
    <t>PRNR3 está em tendência de alta pelas médias de 21 e 200 dias e vai mantendo sinal de força altista. Acima dos 19,12 pode buscar projeções nos 20,84 ou 23,63. Teria sinal de realização na perda dos 18,2 mirando os 16,33 ou 15,46. O padrão de volume favorece a alta. O IFR sobrecomprado alerta realizações se perder 18,2.</t>
  </si>
  <si>
    <t>QCOM34 está em tendência de alta pelas médias de 21 e 200 dias e vai mantendo sinal de força altista. Acima dos 83,68 pode buscar projeções nos 94,08 ou 110,91. Teria sinal de realização na perda dos 76,5 mirando os 66,85 ou 61,64. O padrão de volume favorece a alta.</t>
  </si>
  <si>
    <t>QUAL3 apesar de estar em tendência de baixa no longo prazo pela média de 200 dias, no curto prazo está com sinal de recuperação favorecendo repiques de alta. Acima dos 1,74 pode seguir repique altista na direção resistências nos 1,92 ou 2,22. Caso perca os 1,65 teria sinal de baixa projetando de 1,44 a 1,34.</t>
  </si>
  <si>
    <t>Quero-Quero</t>
  </si>
  <si>
    <t>LJQQ3 apesar de estar em tendência de baixa no longo prazo pela média de 200 dias, no curto prazo está com sinal de recuperação favorecendo repiques de alta. Acima dos 1,39 pode seguir repique altista na direção resistências nos 1,61 ou 1,97. Caso perca os 1,27 teria sinal de baixa projetando de 1,03 a 0,91. O padrão de volume favorece a alta.</t>
  </si>
  <si>
    <t>RADL3 apesar de estar em tendência de baixa no longo prazo pela média de 200 dias, no curto prazo está com sinal de recuperação favorecendo repiques de alta. Acima dos 20,73 pode seguir repique altista na direção resistências nos 22,34 ou 24,95. Caso perca os 20,32 teria sinal de baixa projetando de 18,12 a 17,31.</t>
  </si>
  <si>
    <t>RAIZ4 apesar de estar em tendência de baixa no longo prazo pela média de 200 dias, no curto prazo está com sinal de recuperação favorecendo repiques de alta. Acima dos 0,27 pode seguir repique altista na direção resistências nos 0,3 ou 0,34. Caso perca os 0,26 teria sinal de baixa projetando de 0,22 a 0,19.</t>
  </si>
  <si>
    <t>RAPT4 apesar de estar em tendência de baixa no longo prazo pela média de 200 dias, no curto prazo está com sinal de recuperação favorecendo repiques de alta. Acima dos 5,16 pode seguir repique altista na direção resistências nos 5,37 ou 5,8. Caso perca os 4,92 teria sinal de baixa projetando de 4,67 a 4,45. O padrão de volume favorece a alta.</t>
  </si>
  <si>
    <t>RCSL4 está em clara tendência de baixa pelas médias de 21 e 200 dias e segue em movimento de baixa. Abaixo dos 0,32 pode buscar suportes 0,18 ou 0,04. Teria sinal de repique altista fechando acima dos 0,36 mirando resistências em 0,77 ou 1,04. O IFR sobrevendido alerta para recuperações se superar 0,36</t>
  </si>
  <si>
    <t>RDOR3 está em tendência de alta pelas médias de 21 e 200 dias e vai mantendo sinal de força altista. Acima dos 38,48 pode buscar projeções nos 41,55 ou 46,53. Teria sinal de realização na perda dos 37,63 mirando os 33,5 ou 31,96.</t>
  </si>
  <si>
    <t>RIAA3 está em tendência de baixa pelas médias de 21 e 200 dias, mas começa a dar sinais de repiques de alta. Acima dos 7,11 teria sinal de repique altista mirando resistências nos 7,75 ou 8,44. Já uma perda dos 6,63 traria de volta o sinal de baixa projetando de 6,28 a 5,93.</t>
  </si>
  <si>
    <t>RAIL3 está em tendência de alta pelas médias de 21 e 200 dias e vai mantendo sinal de força altista. Acima dos 15,49 pode buscar projeções nos 16,42 ou 17,94. Teria sinal de realização na perda dos 15,05 mirando os 13,97 ou 13,5. O padrão de volume favorece a alta.</t>
  </si>
  <si>
    <t>SBSP3 apesar de estar em tendência de baixa no longo prazo pela média de 200 dias, no curto prazo está com sinal de recuperação favorecendo repiques de alta. Acima dos 28,08 pode seguir repique altista na direção resistências nos 31,02 ou 35,78. Caso perca os 27,4 teria sinal de baixa projetando de 23,32 a 21,84. O IFR sobrecomprado alerta realizações se perder 27,4.</t>
  </si>
  <si>
    <t>Salesforce, Inc</t>
  </si>
  <si>
    <t>SSFO34</t>
  </si>
  <si>
    <t>SSFO34 apesar de estar em tendência de alta no longo prazo pela média de 200 dias, no curto prazo está em realização. Abaixo dos 54,9 pode seguir em baixa no curto prazo mirando suportes em 46,65 ou 41,84. Teria sinal de retomada altista fechando acima dos 55,91 mirando resistências em 62,21 ou 71,82.</t>
  </si>
  <si>
    <t>SAPR4 apesar de estar em tendência de baixa no longo prazo pela média de 200 dias, no curto prazo está com sinal de recuperação favorecendo repiques de alta. Acima dos 7,1 pode seguir repique altista na direção resistências nos 7,56 ou 8,31. Caso perca os 6,77 teria sinal de baixa projetando de 6,35 a 6,11.</t>
  </si>
  <si>
    <t>SAPR11 apesar de estar em tendência de baixa no longo prazo pela média de 200 dias, no curto prazo está com sinal de recuperação favorecendo repiques de alta. Acima dos 36,45 pode seguir repique altista na direção resistências nos 38,83 ou 42,69. Caso perca os 34,53 teria sinal de baixa projetando de 32,59 a 31,39. O padrão de volume favorece a alta.</t>
  </si>
  <si>
    <t>SANB3 está em tendência de alta pelas médias de 21 e 200 dias e vai mantendo sinal de força altista. Acima dos 15,04 pode buscar projeções nos 15,41 ou 16,08. Teria sinal de realização na perda dos 14,88 mirando os 14,32 ou 13,98.</t>
  </si>
  <si>
    <t>SANB4 está em tendência de baixa pelas médias de 21 e 200 dias, mas começa a dar sinais de repiques de alta. Acima dos 14,96 teria sinal de repique altista mirando resistências nos 15,27 ou 15,73. Já uma perda dos 14,51 traria de volta o sinal de baixa projetando de 14,27 a 14,04.</t>
  </si>
  <si>
    <t>SANB11 está em tendência de alta no longo prazo, teve uma correção no curto prazo, mas pode estar retomando sinal de altas. Acima dos 30,02 pode buscar 30,75 ou 31,72. Abaixo dos 29,17 retomaria sinal de realização mirando suportes em 28,68 ou 28,19.</t>
  </si>
  <si>
    <t>SMTO3 apesar de estar em tendência de alta no longo prazo pela média de 200 dias, no curto prazo está em realização. Abaixo dos 17,91 pode seguir em baixa no curto prazo mirando suportes em 16,83 ou 15,76. Teria sinal de retomada altista fechando acima dos 19,3 mirando resistências em 21,38 ou 23,52.</t>
  </si>
  <si>
    <t>SHUL4 está em tendência de baixa pelas médias de 21 e 200 dias, mas começa a dar sinais de repiques de alta. Acima dos 4,37 teria sinal de repique altista mirando resistências nos 4,59 ou 4,78. Já uma perda dos 4,28 traria de volta o sinal de baixa projetando de 4,18 a 4,08.</t>
  </si>
  <si>
    <t>S1TX34 está em tendência de alta pelas médias de 21 e 200 dias e vai mantendo sinal de força altista. Acima dos 85,47 pode buscar projeções nos 94,41 ou 108,88. Teria sinal de realização na perda dos 80,01 mirando os 71 ou 66,52. O padrão de volume favorece a alta.</t>
  </si>
  <si>
    <t>SEER3 está em tendência de alta pelas médias de 21 e 200 dias e vai mantendo sinal de força altista. Acima dos 14,23 pode buscar projeções nos 16,51 ou 20,2. Teria sinal de realização na perda dos 13,77 mirando os 10,54 ou 9,39.</t>
  </si>
  <si>
    <t>CSNA3 apesar de estar em tendência de baixa no longo prazo pela média de 200 dias, no curto prazo está com sinal de recuperação favorecendo repiques de alta. Acima dos 6,23 pode seguir repique altista na direção resistências nos 7,26 ou 8,82. Caso perca os 5,89 teria sinal de baixa projetando de 4,73 a 3,94.</t>
  </si>
  <si>
    <t>SIMH3 apesar de estar em tendência de baixa no longo prazo pela média de 200 dias, no curto prazo está com sinal de recuperação favorecendo repiques de alta. Acima dos 8,44 pode seguir repique altista na direção resistências nos 9,94 ou 12,38. Caso perca os 7,72 teria sinal de baixa projetando de 6 a 5,24. O padrão de volume favorece a alta.</t>
  </si>
  <si>
    <t>SKHY34 está em tendência de baixa pela média de 200 dias, a parece ter completado movimento de repique de alta de curto prazo e pode estar retomando o movimento baixista. Abaixo dos 59,58 pode seguir em queda na direção dos suportes 48,67 ou 44,01. Teria sinal de repique altista fechando acima dos 63,74 mirando resistências em 73,05 ou 88,12.</t>
  </si>
  <si>
    <t>SLCE3 está em tendência de alta pelas médias de 21 e 200 dias, mas começa a dar sinal de possível realização. Abaixo dos 17,43 poderia realizar na direção dos suportes 15,52 ou 14,53. Caso supere os 17,74 retomaria sinal de alta com projeções nos 18,7 ou 20,66.</t>
  </si>
  <si>
    <t>SMFT3 apesar de estar em tendência de baixa no longo prazo pela média de 200 dias, no curto prazo está com sinal de recuperação favorecendo repiques de alta. Acima dos 17,59 pode seguir repique altista na direção resistências nos 18,68 ou 20,07. Caso perca os 16,96 teria sinal de baixa projetando de 16,43 a 15,73. O padrão de volume favorece a alta.</t>
  </si>
  <si>
    <t>Snowflake Inc</t>
  </si>
  <si>
    <t>S2NW34</t>
  </si>
  <si>
    <t>S2NW34 está em tendência de alta pelas médias de 21 e 200 dias e vai mantendo sinal de força altista. Acima dos 43,2 pode buscar projeções nos 48,95 ou 55,19. Teria sinal de realização na perda dos 42,24 mirando os 38,84 ou 35,71.</t>
  </si>
  <si>
    <t>SPCX34 está em tendência de baixa pela média de 200 dias, a parece ter completado movimento de repique de alta de curto prazo e pode estar retomando o movimento baixista. Abaixo dos 51,5 pode seguir em queda na direção dos suportes 45,67 ou 43,1. Teria sinal de repique altista fechando acima dos 53,96 mirando resistências em 59,08 ou 67,37.</t>
  </si>
  <si>
    <t>STOC34 está em tendência de baixa pelas médias de 21 e 200 dias, mas começa a dar sinais de repiques de alta. Acima dos 50,02 teria sinal de repique altista mirando resistências nos 54,83 ou 59,32. Já uma perda dos 47,55 traria de volta o sinal de baixa projetando de 45,3 a 43,05.</t>
  </si>
  <si>
    <t>M2ST34 está em tendência de alta pelas médias de 21 e 200 dias e vai mantendo sinal de força altista. Acima dos 12,37 pode buscar projeções nos 14,63 ou 18,29. Teria sinal de realização na perda dos 12 mirando os 8,71 ou 7,57. O padrão de volume favorece a alta. O IFR sobrecomprado alerta realizações se perder 12.</t>
  </si>
  <si>
    <t>SUZB3 está em tendência de alta pelas médias de 21 e 200 dias, mas começa a dar sinal de possível realização. Abaixo dos 47,09 poderia realizar na direção dos suportes 45,14 ou 44,07. Caso supere os 48,6 retomaria sinal de alta com projeções nos 50,73 ou 54,19.</t>
  </si>
  <si>
    <t>TAEE3</t>
  </si>
  <si>
    <t>TAEE3 está em tendência de alta pelas médias de 21 e 200 dias, mas começa a dar sinal de possível realização. Abaixo dos 13,66 poderia realizar na direção dos suportes 12,3 ou 11,79. Caso supere os 13,93 retomaria sinal de alta com projeções nos 14,93 ou 16,56.</t>
  </si>
  <si>
    <t>TAEE4 está em tendência de alta pelas médias de 21 e 200 dias e vai mantendo sinal de força altista. Acima dos 14,21 pode buscar projeções nos 15,24 ou 16,92. Teria sinal de realização na perda dos 13,95 mirando os 12,53 ou 12,01. O IFR sobrecomprado alerta realizações se perder 13,95.</t>
  </si>
  <si>
    <t>TAEE11 está em tendência de alta pelas médias de 21 e 200 dias, mas começa a dar sinal de possível realização. Abaixo dos 41,57 poderia realizar na direção dos suportes 37,28 ou 35,69. Caso supere os 42,41 retomaria sinal de alta com projeções nos 45,58 ou 50,71.</t>
  </si>
  <si>
    <t>TSMC34 está em tendência de alta pelas médias de 21 e 200 dias e vai mantendo sinal de força altista. Acima dos 284,44 pode buscar projeções nos 299,69 ou 324,37. Teria sinal de realização na perda dos 279,36 mirando os 259,76 ou 252,13. O padrão de volume favorece a alta.</t>
  </si>
  <si>
    <t>TASA4 está em tendência de alta pelas médias de 21 e 200 dias e vai mantendo sinal de força altista. Acima dos 9,21 pode buscar projeções nos 11,72 ou 15,79. Teria sinal de realização na perda dos 8,09 mirando os 5,14 ou 3,88. O padrão de volume favorece a alta. O IFR sobrecomprado alerta realizações se perder 8,09.</t>
  </si>
  <si>
    <t>TGMA3 está em tendência de alta pelas médias de 21 e 200 dias e vai mantendo sinal de força altista. Acima dos 36,57 pode buscar projeções nos 38,47 ou 41,55. Teria sinal de realização na perda dos 35,25 mirando os 33,49 ou 32,53.</t>
  </si>
  <si>
    <t>VIVT3 está em tendência de baixa pela média de 200 dias, a parece ter completado movimento de repique de alta de curto prazo e pode estar retomando o movimento baixista. Abaixo dos 30,55 pode seguir em queda na direção dos suportes 28,88 ou 28,13. Teria sinal de repique altista fechando acima dos 31,29 mirando resistências em 32,77 ou 35,18.</t>
  </si>
  <si>
    <t>TEND3 está em clara tendência de baixa pelas médias de 21 e 200 dias e segue em movimento de baixa. Abaixo dos 28,37 pode buscar suportes 26,12 ou 23,88. Teria sinal de repique altista fechando acima dos 30,6 mirando resistências em 35,63 ou 40,11.</t>
  </si>
  <si>
    <t>TSLA34 apesar de estar em tendência de baixa no longo prazo pela média de 200 dias, no curto prazo está com sinal de recuperação favorecendo repiques de alta. Acima dos 61,27 pode seguir repique altista na direção resistências nos 64,97 ou 70,96. Caso perca os 58,81 teria sinal de baixa projetando de 55,28 a 53,42. O padrão de volume favorece a alta.</t>
  </si>
  <si>
    <t>TIMS3 está em tendência de baixa pela média de 200 dias, a parece ter completado movimento de repique de alta de curto prazo e pode estar retomando o movimento baixista. Abaixo dos 19,16 pode seguir em queda na direção dos suportes 18,08 ou 17,55. Teria sinal de repique altista fechando acima dos 19,77 mirando resistências em 20,81 ou 22,5.</t>
  </si>
  <si>
    <t>TOTS3 apesar de estar em tendência de baixa no longo prazo pela média de 200 dias, no curto prazo está com sinal de recuperação favorecendo repiques de alta. Acima dos 35,9 pode seguir repique altista na direção resistências nos 38,68 ou 43,19. Caso perca os 34,33 teria sinal de baixa projetando de 31,39 a 29,99.</t>
  </si>
  <si>
    <t>TFCO4 apesar de estar em tendência de baixa no longo prazo pela média de 200 dias, no curto prazo está com sinal de recuperação favorecendo repiques de alta. Acima dos 13,36 pode seguir repique altista na direção resistências nos 13,84 ou 14,78. Caso perca os 13,14 teria sinal de baixa projetando de 12,31 a 11,83. O padrão de volume favorece a alta.</t>
  </si>
  <si>
    <t>TUPY3 está em tendência de alta pelas médias de 21 e 200 dias e vai mantendo sinal de força altista. Acima dos 16,25 pode buscar projeções nos 17,24 ou 18,85. Teria sinal de realização na perda dos 15,74 mirando os 14,64 ou 14,14.</t>
  </si>
  <si>
    <t>Uber Technologies, Inc</t>
  </si>
  <si>
    <t>U1BE34</t>
  </si>
  <si>
    <t>U1BE34 está em clara tendência de baixa pelas médias de 21 e 200 dias e segue em movimento de baixa. Abaixo dos 89,15 pode buscar suportes 83,93 ou 78,71. Teria sinal de repique altista fechando acima dos 91,03 mirando resistências em 106,03 ou 116,46.</t>
  </si>
  <si>
    <t>UGPA3 está em tendência de alta pelas médias de 21 e 200 dias, mas começa a dar sinal de possível realização. Abaixo dos 38,82 poderia realizar na direção dos suportes 32,66 ou 30,57. Caso supere os 39,41 retomaria sinal de alta com projeções nos 43,58 ou 50,33. O IFR sobrecomprado alerta realizações se perder 38,82.</t>
  </si>
  <si>
    <t>FIQE3 está em tendência de baixa pela média de 200 dias, a parece ter completado movimento de repique de alta de curto prazo e pode estar retomando o movimento baixista. Abaixo dos 5,15 pode seguir em queda na direção dos suportes 4,42 ou 4,16. Teria sinal de repique altista fechando acima dos 5,26 mirando resistências em 5,77 ou 6,61.</t>
  </si>
  <si>
    <t>UNIP6 está em tendência de baixa pela média de 200 dias, a parece ter completado movimento de repique de alta de curto prazo e pode estar retomando o movimento baixista. Abaixo dos 57,03 pode seguir em queda na direção dos suportes 55 ou 53,73. Teria sinal de repique altista fechando acima dos 58 mirando resistências em 59,11 ou 61,64.</t>
  </si>
  <si>
    <t>USIM3 está em tendência de baixa pelas médias de 21 e 200 dias, mas começa a dar sinais de repiques de alta. Acima dos 6,61 teria sinal de repique altista mirando resistências nos 7,44 ou 8,5. Já uma perda dos 6,43 traria de volta o sinal de baixa projetando de 5,71 a 5,17.</t>
  </si>
  <si>
    <t>USIM5 está em tendência de baixa pelas médias de 21 e 200 dias, mas começa a dar sinais de repiques de alta. Acima dos 7,08 teria sinal de repique altista mirando resistências nos 8,08 ou 9,08. Já uma perda dos 6,89 traria de volta o sinal de baixa projetando de 6,45 a 5,94.</t>
  </si>
  <si>
    <t>VALE3 está em clara tendência de baixa pelas médias de 21 e 200 dias e segue em movimento de baixa. Abaixo dos 72,41 pode buscar suportes 69,44 ou 66,48. Teria sinal de repique altista fechando acima dos 74,04 mirando resistências em 81,99 ou 87,91.</t>
  </si>
  <si>
    <t>VLID3 apesar de estar em tendência de baixa no longo prazo pela média de 200 dias, no curto prazo está com sinal de recuperação favorecendo repiques de alta. Acima dos 17,65 pode seguir repique altista na direção resistências nos 18,31 ou 19,27. Caso perca os 17,4 teria sinal de baixa projetando de 16,75 a 16,26. O padrão de volume favorece a alta.</t>
  </si>
  <si>
    <t>VAMO3 está em tendência de alta pelas médias de 21 e 200 dias e vai mantendo sinal de força altista. Acima dos 3,67 pode buscar projeções nos 4,3 ou 5,32. Teria sinal de realização na perda dos 3,46 mirando os 2,65 ou 2,33. O padrão de volume favorece a alta. O IFR sobrecomprado alerta realizações se perder 3,46.</t>
  </si>
  <si>
    <t>VBBR3 está em tendência de alta pelas médias de 21 e 200 dias, mas começa a dar sinal de possível realização. Abaixo dos 39,39 poderia realizar na direção dos suportes 33,05 ou 30,84. Caso supere os 40,18 retomaria sinal de alta com projeções nos 44,58 ou 51,71. O IFR sobrecomprado alerta realizações se perder 39,39.</t>
  </si>
  <si>
    <t>VISA34 apesar de estar em tendência de alta no longo prazo pela média de 200 dias, no curto prazo está em realização. Abaixo dos 93,16 pode seguir em baixa no curto prazo mirando suportes em 91 ou 88,85. Teria sinal de retomada altista fechando acima dos 94,85 mirando resistências em 100,13 ou 104,43.</t>
  </si>
  <si>
    <t>VTRU3 está em tendência de alta pelas médias de 21 e 200 dias e vai mantendo sinal de força altista. Acima dos 15,21 pode buscar projeções nos 16,43 ou 18,41. Teria sinal de realização na perda dos 14,7 mirando os 13,23 ou 12,61. O IFR sobrecomprado alerta realizações se perder 14,7.</t>
  </si>
  <si>
    <t>VIVA3 apesar de estar em tendência de baixa no longo prazo pela média de 200 dias, no curto prazo está com sinal de recuperação favorecendo repiques de alta. Acima dos 24 pode seguir repique altista na direção resistências nos 24,88 ou 27,19. Caso perca os 22,62 teria sinal de baixa projetando de 21,13 a 19,97. O padrão de volume favorece a alta.</t>
  </si>
  <si>
    <t>VULC3 apesar de estar em tendência de baixa no longo prazo pela média de 200 dias, no curto prazo está com sinal de recuperação favorecendo repiques de alta. Acima dos 14,12 pode seguir repique altista na direção resistências nos 14,98 ou 16,38. Caso perca os 13,38 teria sinal de baixa projetando de 12,72 a 12,28.</t>
  </si>
  <si>
    <t>WEGE3 está em tendência de alta pelas médias de 21 e 200 dias, mas começa a dar sinal de possível realização. Abaixo dos 50,81 poderia realizar na direção dos suportes 48,07 ou 46,58. Caso supere os 52,88 retomaria sinal de alta com projeções nos 55,85 ou 60,66.</t>
  </si>
  <si>
    <t>W1DC34 apesar de estar em tendência de alta no longo prazo pela média de 200 dias, no curto prazo está em realização. Abaixo dos 2242,87 pode seguir em baixa no curto prazo mirando suportes em 2100 ou 1969,32. Teria sinal de retomada altista fechando acima dos 2340 mirando resistências em 2522,89 ou 2784,23.</t>
  </si>
  <si>
    <t>WIZC3 está em tendência de baixa pela média de 200 dias, a parece ter completado movimento de repique de alta de curto prazo e pode estar retomando o movimento baixista. Abaixo dos 7,94 pode seguir em queda na direção dos suportes 7,53 ou 7,3. Teria sinal de repique altista fechando acima dos 8,25 mirando resistências em 8,69 ou 9,41.</t>
  </si>
  <si>
    <t>YDUQ3 está em tendência de alta pelas médias de 21 e 200 dias e vai mantendo sinal de força altista. Acima dos 11,16 pode buscar projeções nos 12,89 ou 15,7. Teria sinal de realização na perda dos 10,65 mirando os 8,35 ou 7,48. O padrão de volume favorece a alta. O IFR sobrecomprado alerta realizações se perder 10,65.</t>
  </si>
  <si>
    <t>DOLA11 apesar de estar em tendência de alta no longo prazo pela média de 200 dias, no curto prazo está em realização. Abaixo dos 10,07 pode seguir em baixa no curto prazo mirando suportes em 9,98 ou 9,89. Teria sinal de retomada altista fechando acima dos 10,21 mirando resistências em 10,35 ou 10,52.</t>
  </si>
  <si>
    <t>BB Etf Ibov</t>
  </si>
  <si>
    <t>BBOV11</t>
  </si>
  <si>
    <t>BBOV11 está em tendência de alta pelas médias de 21 e 200 dias e vai mantendo sinal de força altista. Acima dos 99,5 pode buscar projeções nos 106,16 ou 116,95. Teria sinal de realização na perda dos 97,65 mirando os 88,71 ou 85,37. O padrão de volume favorece a alta.</t>
  </si>
  <si>
    <t>SPBZ11 está em tendência de alta pelas médias de 21 e 200 dias e vai mantendo sinal de força altista. Acima dos 124,27 pode buscar projeções nos 126,9 ou 131,17. Teria sinal de realização na perda dos 122,83 mirando os 120 ou 118,68. O padrão de volume favorece a alta.</t>
  </si>
  <si>
    <t>AUVP11 está em tendência de alta pelas médias de 21 e 200 dias e vai mantendo sinal de força altista. Acima dos 132,98 pode buscar projeções nos 143,48 ou 160,48. Teria sinal de realização na perda dos 130,9 mirando os 115,98 ou 110,72. O padrão de volume favorece a alta.</t>
  </si>
  <si>
    <t>COIN11 está em tendência de alta pelas médias de 21 e 200 dias e vai mantendo sinal de força altista. Acima dos 46,66 pode buscar projeções nos 50,08 ou 55,62. Teria sinal de realização na perda dos 45,39 mirando os 41,12 ou 39,4. O padrão de volume favorece a alta. O IFR sobrecomprado alerta realizações se perder 45,39.</t>
  </si>
  <si>
    <t>SPYI11 está em tendência de alta pelas médias de 21 e 200 dias e vai mantendo sinal de força altista. Acima dos 108,2 pode buscar projeções nos 109,74 ou 112,28. Teria sinal de realização na perda dos 105,62 mirando os 104,34 ou 103,07.</t>
  </si>
  <si>
    <t>XBCI11 apesar de estar em tendência de baixa no longo prazo pela média de 200 dias, no curto prazo está com sinal de recuperação favorecendo repiques de alta. Acima dos 105,68 pode seguir repique altista na direção resistências nos 116,66 ou 134,43. Caso perca os 101,55 teria sinal de baixa projetando de 87,91 a 82,41. O padrão de volume favorece a alta. O IFR sobrecomprado alerta realizações se perder 101,55.</t>
  </si>
  <si>
    <t>Global X Silver Miners</t>
  </si>
  <si>
    <t>BSIL39</t>
  </si>
  <si>
    <t>BSIL39 apesar de estar em tendência de alta no longo prazo pela média de 200 dias, no curto prazo está em realização. Abaixo dos 46,07 pode seguir em baixa no curto prazo mirando suportes em 43,61 ou 41,16. Teria sinal de retomada altista fechando acima dos 49,32 mirando resistências em 54 ou 58,9.</t>
  </si>
  <si>
    <t>BURA39 está em tendência de baixa pelas médias de 21 e 200 dias, mas começa a dar sinais de repiques de alta. Acima dos 36,94 teria sinal de repique altista mirando resistências nos 43,1 ou 48,08. Já uma perda dos 36,3 traria de volta o sinal de baixa projetando de 35,03 a 32,53.</t>
  </si>
  <si>
    <t>BITH11 está em tendência de alta pelas médias de 21 e 200 dias e vai mantendo sinal de força altista. Acima dos 99,88 pode buscar projeções nos 108,04 ou 121,25. Teria sinal de realização na perda dos 97,1 mirando os 86,67 ou 82,58. O padrão de volume favorece a alta. O IFR sobrecomprado alerta realizações se perder 97,1.</t>
  </si>
  <si>
    <t>ETHE11 está em tendência de alta pelas médias de 21 e 200 dias e vai mantendo sinal de força altista. Acima dos 41 pode buscar projeções nos 44,67 ou 50,62. Teria sinal de realização na perda dos 40,1 mirando os 35,05 ou 33,21. O padrão de volume favorece a alta. O IFR sobrecomprado alerta realizações se perder 40,1.</t>
  </si>
  <si>
    <t>HASH11 está em tendência de alta pelas médias de 21 e 200 dias e vai mantendo sinal de força altista. Acima dos 58,02 pode buscar projeções nos 62,77 ou 70,47. Teria sinal de realização na perda dos 56,8 mirando os 50,32 ou 47,94. O padrão de volume favorece a alta. O IFR sobrecomprado alerta realizações se perder 56,8.</t>
  </si>
  <si>
    <t>CHIP11 está em tendência de alta pelas médias de 21 e 200 dias e vai mantendo sinal de força altista. Acima dos 37,66 pode buscar projeções nos 39,99 ou 43,77. Teria sinal de realização na perda dos 36,44 mirando os 33,88 ou 32,71.</t>
  </si>
  <si>
    <t>HODL11 está em tendência de alta pelas médias de 21 e 200 dias e vai mantendo sinal de força altista. Acima dos 74,5 pode buscar projeções nos 80,37 ou 89,87. Teria sinal de realização na perda dos 72,2 mirando os 65 ou 62,06. O padrão de volume favorece a alta. O IFR sobrecomprado alerta realizações se perder 72,2.</t>
  </si>
  <si>
    <t>WRLD11 está em tendência de alta pelas médias de 21 e 200 dias e vai mantendo sinal de força altista. Acima dos 149,15 pode buscar projeções nos 152,65 ou 156,75. Teria sinal de realização na perda dos 147,6 mirando os 146 ou 143,94. O padrão de volume favorece a alta.</t>
  </si>
  <si>
    <t>UTLL11 está em tendência de alta pelas médias de 21 e 200 dias e vai mantendo sinal de força altista. Acima dos 126,9 pode buscar projeções nos 130 ou 140,81. Teria sinal de realização na perda dos 124,96 mirando os 112,5 ou 107,09.</t>
  </si>
  <si>
    <t>VWRA11 está em tendência de alta pelas médias de 21 e 200 dias e vai mantendo sinal de força altista. Acima dos 114,76 pode buscar projeções nos 117,13 ou 120,3. Teria sinal de realização na perda dos 113,65 mirando os 112 ou 110,41.</t>
  </si>
  <si>
    <t>iShares 20 Year Treasury</t>
  </si>
  <si>
    <t>BTLT39</t>
  </si>
  <si>
    <t>BTLT39 apesar de estar em tendência de baixa no longo prazo pela média de 200 dias, no curto prazo está com sinal de recuperação favorecendo repiques de alta. Acima dos 28,59 pode seguir repique altista na direção resistências nos 29,07 ou 30,07. Caso perca os 27,44 teria sinal de baixa projetando de 26,93 a 26,43.</t>
  </si>
  <si>
    <t>IBIT39 está em tendência de alta pelas médias de 21 e 200 dias e vai mantendo sinal de força altista. Acima dos 83,77 pode buscar projeções nos 90,49 ou 101,37. Teria sinal de realização na perda dos 81,93 mirando os 72,89 ou 69,52. O padrão de volume favorece a alta. O IFR sobrecomprado alerta realizações se perder 81,93.</t>
  </si>
  <si>
    <t>BOVA11 está em tendência de alta pelas médias de 21 e 200 dias e vai mantendo sinal de força altista. Acima dos 186,6 pode buscar projeções nos 199,02 ou 219,13. Teria sinal de realização na perda dos 182,56 mirando os 166,49 ou 160,27.</t>
  </si>
  <si>
    <t>iShares Edge MSCI Minimum Volatility USA ETF</t>
  </si>
  <si>
    <t>BUSM39</t>
  </si>
  <si>
    <t>BUSM39 apesar de estar em tendência de alta no longo prazo pela média de 200 dias, no curto prazo está em realização. Abaixo dos 63,06 pode seguir em baixa no curto prazo mirando suportes em 62,15 ou 61,25. Teria sinal de retomada altista fechando acima dos 63,06 mirando resistências em 65,98 ou 67,78.</t>
  </si>
  <si>
    <t>BIAU39 está em clara tendência de baixa pelas médias de 21 e 200 dias e segue em movimento de baixa. Abaixo dos 102,88 pode buscar suportes 99,62 ou 96,36. Teria sinal de repique altista fechando acima dos 107,05 mirando resistências em 113,42 ou 119,93.</t>
  </si>
  <si>
    <t>BACW39 está em tendência de alta pelas médias de 21 e 200 dias e vai mantendo sinal de força altista. Acima dos 82,8 pode buscar projeções nos 84,3 ou 86,38. Teria sinal de realização na perda dos 82,14 mirando os 80,92 ou 79,87. O padrão de volume favorece a alta.</t>
  </si>
  <si>
    <t>iShares MSCI South Korea Capped ETF</t>
  </si>
  <si>
    <t>BEWY39</t>
  </si>
  <si>
    <t>BEWY39 está em tendência de alta pelas médias de 21 e 200 dias e vai mantendo sinal de força altista. Acima dos 123,35 pode buscar projeções nos 131,36 ou 144,33. Teria sinal de realização na perda dos 118,92 mirando os 110,38 ou 106,37.</t>
  </si>
  <si>
    <t>IVVB11 está em tendência de alta pelas médias de 21 e 200 dias e vai mantendo sinal de força altista. Acima dos 448,73 pode buscar projeções nos 458 ou 474,46. Teria sinal de realização na perda dos 443,35 mirando os 431,35 ou 423,11. O padrão de volume favorece a alta.</t>
  </si>
  <si>
    <t>iShares S&amp;P 500 Growth Index</t>
  </si>
  <si>
    <t>BIVW39</t>
  </si>
  <si>
    <t>BIVW39 está em tendência de alta pelas médias de 21 e 200 dias e vai mantendo sinal de força altista. Acima dos 91,78 pode buscar projeções nos 96,4 ou 103,88. Teria sinal de realização na perda dos 90,39 mirando os 84,3 ou 81,98. O padrão de volume favorece a alta.</t>
  </si>
  <si>
    <t>BSLV39 está em clara tendência de baixa pelas médias de 21 e 200 dias e segue em movimento de baixa. Abaixo dos 101 pode buscar suportes 96,99 ou 92,71. Teria sinal de repique altista fechando acima dos 102,75 mirando resistências em 110,83 ou 119,38.</t>
  </si>
  <si>
    <t>SMAL11 apesar de estar em tendência de baixa no longo prazo pela média de 200 dias, no curto prazo está com sinal de recuperação favorecendo repiques de alta. Acima dos 113,66 pode seguir repique altista na direção resistências nos 121,48 ou 134,14. Caso perca os 110,2 teria sinal de baixa projetando de 101 a 97,08. O padrão de volume favorece a alta.</t>
  </si>
  <si>
    <t>DIVD11 está em tendência de alta pelas médias de 21 e 200 dias e vai mantendo sinal de força altista. Acima dos 64,73 pode buscar projeções nos 65,7 ou 70,24. Teria sinal de realização na perda dos 64,09 mirando os 58,35 ou 56,07.</t>
  </si>
  <si>
    <t>BOVV11 está em tendência de alta pelas médias de 21 e 200 dias e vai mantendo sinal de força altista. Acima dos 195,77 pode buscar projeções nos 208,73 ou 229,71. Teria sinal de realização na perda dos 191,51 mirando os 174,79 ou 168,3.</t>
  </si>
  <si>
    <t>DIVO11 está em tendência de alta pelas médias de 21 e 200 dias e vai mantendo sinal de força altista. Acima dos 135,38 pode buscar projeções nos 144,32 ou 158,8. Teria sinal de realização na perda dos 132,56 mirando os 120,9 ou 116,42.</t>
  </si>
  <si>
    <t>It Now Ifnc Fundo de Indice</t>
  </si>
  <si>
    <t>FIND11</t>
  </si>
  <si>
    <t>FIND11 está em tendência de alta pelas médias de 21 e 200 dias e vai mantendo sinal de força altista. Acima dos 194 pode buscar projeções nos 211,9 ou 240,88. Teria sinal de realização na perda dos 190,59 mirando os 165,02 ou 156,06. O IFR sobrecomprado alerta realizações se perder 190,59.</t>
  </si>
  <si>
    <t>MATB11 apesar de estar em tendência de alta no longo prazo pela média de 200 dias, no curto prazo está em realização. Abaixo dos 64,37 pode seguir em baixa no curto prazo mirando suportes em 61,74 ou 59,88. Teria sinal de retomada altista fechando acima dos 64,95 mirando resistências em 67,75 ou 71,46.</t>
  </si>
  <si>
    <t>SPXR11 está em tendência de alta pelas médias de 21 e 200 dias e vai mantendo sinal de força altista. Acima dos 76,68 pode buscar projeções nos 78,49 ou 81,42. Teria sinal de realização na perda dos 75,56 mirando os 73,75 ou 72,84. O padrão de volume favorece a alta.</t>
  </si>
  <si>
    <t>SPXI11 está em tendência de alta pelas médias de 21 e 200 dias e vai mantendo sinal de força altista. Acima dos 54,59 pode buscar projeções nos 55,56 ou 57,14. Teria sinal de realização na perda dos 53,95 mirando os 53 ou 52,2.</t>
  </si>
  <si>
    <t>TECK11 está em tendência de alta pelas médias de 21 e 200 dias e vai mantendo sinal de força altista. Acima dos 128,39 pode buscar projeções nos 132,99 ou 140,44. Teria sinal de realização na perda dos 125,5 mirando os 120,94 ou 118,63. O padrão de volume favorece a alta. O IFR sobrecomprado alerta realizações se perder 125,5.</t>
  </si>
  <si>
    <t>HIGH11 apesar de estar em tendência de baixa no longo prazo pela média de 200 dias, no curto prazo está com sinal de recuperação favorecendo repiques de alta. Acima dos 87,17 pode seguir repique altista na direção resistências nos 95,25 ou 108,34. Caso perca os 83,4 teria sinal de baixa projetando de 74,08 a 70,03.</t>
  </si>
  <si>
    <t>IBOB11 está em tendência de alta pelas médias de 21 e 200 dias e vai mantendo sinal de força altista. Acima dos 155,94 pode buscar projeções nos 166,03 ou 182,36. Teria sinal de realização na perda dos 152,85 mirando os 139,61 ou 134,56. O padrão de volume favorece a alta.</t>
  </si>
  <si>
    <t>QBTC11 está em tendência de alta pelas médias de 21 e 200 dias e vai mantendo sinal de força altista. Acima dos 26,74 pode buscar projeções nos 28,82 ou 32,19. Teria sinal de realização na perda dos 26,16 mirando os 23,37 ou 22,32. O padrão de volume favorece a alta. O IFR sobrecomprado alerta realizações se perder 26,16.</t>
  </si>
  <si>
    <t>SOLH11 está em tendência de alta pelas médias de 21 e 200 dias e vai mantendo sinal de força altista. Acima dos 16,96 pode buscar projeções nos 19,28 ou 23,04. Teria sinal de realização na perda dos 16,5 mirando os 13,2 ou 12,03. O padrão de volume favorece a alta. O IFR sobrecomprado alerta realizações se perder 16,5.</t>
  </si>
  <si>
    <t>SPXU11 está em tendência de alta pelas médias de 21 e 200 dias e vai mantendo sinal de força altista. Acima dos 17,02 pode buscar projeções nos 17,36 ou 17,96. Teria sinal de realização na perda dos 16,85 mirando os 16,38 ou 16,07.</t>
  </si>
  <si>
    <t>ACWI11 está em tendência de alta pelas médias de 21 e 200 dias e vai mantendo sinal de força altista. Acima dos 17,49 pode buscar projeções nos 17,87 ou 18,4. Teria sinal de realização na perda dos 17 mirando os 16,73 ou 16,46.</t>
  </si>
  <si>
    <t>BOVX11 está em tendência de alta pelas médias de 21 e 200 dias e vai mantendo sinal de força altista. Acima dos 19,47 pode buscar projeções nos 20,74 ou 22,8. Teria sinal de realização na perda dos 19,05 mirando os 17,41 ou 16,77.</t>
  </si>
  <si>
    <t>NASD11 está em tendência de alta pelas médias de 21 e 200 dias e vai mantendo sinal de força altista. Acima dos 21,72 pode buscar projeções nos 22,37 ou 23,43. Teria sinal de realização na perda dos 21,32 mirando os 20,66 ou 20,33. O padrão de volume favorece a alta.</t>
  </si>
  <si>
    <t>GOLD11 está em clara tendência de baixa pelas médias de 21 e 200 dias e segue em movimento de baixa. Abaixo dos 22,71 pode buscar suportes 21,94 ou 21,17. Teria sinal de repique altista fechando acima dos 23,25 mirando resistências em 25,19 ou 26,72.</t>
  </si>
  <si>
    <t>GOLX11 está em clara tendência de baixa pelas médias de 21 e 200 dias e segue em movimento de baixa. Abaixo dos 50,54 pode buscar suportes 48,85 ou 47,16. Teria sinal de repique altista fechando acima dos 52,2 mirando resistências em 56 ou 59,37.</t>
  </si>
  <si>
    <t>Trend SP Brl</t>
  </si>
  <si>
    <t>SPXH11</t>
  </si>
  <si>
    <t>SPXH11 apesar de estar em tendência de baixa no longo prazo pela média de 200 dias, no curto prazo está com sinal de recuperação favorecendo repiques de alta. Acima dos 59,88 pode seguir repique altista na direção resistências nos 75,28 ou 87,47. Caso perca os 58,76 teria sinal de baixa projetando de 55,55 a 49,45.</t>
  </si>
  <si>
    <t>Trend Us Tec</t>
  </si>
  <si>
    <t>UTEC11</t>
  </si>
  <si>
    <t>UTEC11 está em tendência de alta pelas médias de 21 e 200 dias e vai mantendo sinal de força altista. Acima dos 30,41 pode buscar projeções nos 31,7 ou 33,79. Teria sinal de realização na perda dos 29,89 mirando os 28,32 ou 27,67.</t>
  </si>
  <si>
    <t>Vaneck Gold Miners ETF</t>
  </si>
  <si>
    <t>GDXB39</t>
  </si>
  <si>
    <t>GDXB39 está em tendência de alta no longo prazo, teve uma correção no curto prazo, mas pode estar retomando sinal de altas. Acima dos 163,47 pode buscar 181,25 ou 195,94. Abaixo dos 157,47 retomaria sinal de realização mirando suportes em 150,12 ou 142,77.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</si>
</sst>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zoomScaleNormal="100" workbookViewId="0">
      <selection activeCell="C17" sqref="C17:R313"/>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183</v>
      </c>
      <c r="X3" s="50">
        <f>X7-X10</f>
        <v>60</v>
      </c>
      <c r="Y3" s="51">
        <f>W3/(X3+W3)</f>
        <v>0.75308641975308643</v>
      </c>
      <c r="Z3" s="35" t="s">
        <v>11</v>
      </c>
    </row>
    <row r="4" spans="2:28" ht="15" customHeight="1" x14ac:dyDescent="0.25">
      <c r="B4" s="3"/>
      <c r="C4" s="26"/>
      <c r="D4" s="27"/>
      <c r="E4" s="27"/>
      <c r="F4" s="27"/>
      <c r="G4" s="27"/>
      <c r="H4" s="27"/>
      <c r="I4" s="27"/>
      <c r="J4" s="27"/>
      <c r="K4" s="27"/>
      <c r="L4" s="27"/>
      <c r="M4" s="27"/>
      <c r="N4" s="27"/>
      <c r="O4" s="28"/>
      <c r="P4" s="53"/>
      <c r="Q4" s="27"/>
      <c r="R4" s="29"/>
      <c r="S4" s="20"/>
      <c r="Y4" s="52">
        <f>U10</f>
        <v>0.62</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214</v>
      </c>
      <c r="X7" s="33">
        <f>COUNTIF($Q$17:$Q$352,"Baixa")</f>
        <v>79</v>
      </c>
      <c r="Y7" s="33"/>
      <c r="Z7" s="33">
        <f>W7+X7</f>
        <v>293</v>
      </c>
    </row>
    <row r="8" spans="2:28" ht="15" customHeight="1" x14ac:dyDescent="0.25">
      <c r="B8" s="3"/>
      <c r="C8" s="26"/>
      <c r="D8" s="27"/>
      <c r="E8" s="27"/>
      <c r="F8" s="27"/>
      <c r="G8" s="27"/>
      <c r="H8" s="27"/>
      <c r="I8" s="27"/>
      <c r="J8" s="27"/>
      <c r="K8" s="27"/>
      <c r="L8" s="27"/>
      <c r="M8" s="27"/>
      <c r="N8" s="27"/>
      <c r="O8" s="28"/>
      <c r="P8" s="53"/>
      <c r="Q8" s="27"/>
      <c r="R8" s="29"/>
      <c r="S8" s="20"/>
      <c r="W8" s="34">
        <f>W7/Z7</f>
        <v>0.7303754266211604</v>
      </c>
      <c r="X8" s="34">
        <f>X7/Z7</f>
        <v>0.2696245733788396</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50</v>
      </c>
      <c r="V9" s="49" t="s">
        <v>14</v>
      </c>
      <c r="W9" s="45">
        <f>SUMIF(D17:D352,"=*34*",E17:E352)/U9</f>
        <v>6.46</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0.62</v>
      </c>
      <c r="V10" s="44" t="s">
        <v>9</v>
      </c>
      <c r="W10" s="47">
        <f>COUNTIFS(D17:D352,"=*34*",Q17:Q352,"Alta")</f>
        <v>31</v>
      </c>
      <c r="X10" s="48">
        <f>U9-W10</f>
        <v>19</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46287</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clara tendência de baixa pelas médias de 21 e 200 dias e segue em movimento de baixa. Abaixo dos 16,25 pode buscar suportes 15,21 ou 14,17. Teria sinal de repique altista fechando acima dos 16,99 mirando resistências em 19,61 ou 21,68.</v>
      </c>
    </row>
    <row r="17" spans="2:260" s="12" customFormat="1" ht="65.099999999999994" customHeight="1" x14ac:dyDescent="0.25">
      <c r="B17" s="3"/>
      <c r="C17" s="9" t="s">
        <v>24</v>
      </c>
      <c r="D17" s="16" t="s">
        <v>25</v>
      </c>
      <c r="E17" s="16">
        <v>2</v>
      </c>
      <c r="F17" s="15">
        <v>10.3</v>
      </c>
      <c r="G17" s="15">
        <v>8.0399999999999991</v>
      </c>
      <c r="H17" s="15">
        <v>5.78</v>
      </c>
      <c r="I17" s="14"/>
      <c r="J17" s="15">
        <v>10.63</v>
      </c>
      <c r="K17" s="15">
        <v>15.14</v>
      </c>
      <c r="L17" s="15">
        <v>22.44</v>
      </c>
      <c r="M17" s="54"/>
      <c r="N17" s="15">
        <v>38.575937025999998</v>
      </c>
      <c r="O17" s="15">
        <v>19.0234582</v>
      </c>
      <c r="P17" s="15" t="s">
        <v>26</v>
      </c>
      <c r="Q17" s="16" t="s">
        <v>26</v>
      </c>
      <c r="R17" s="37" t="s">
        <v>550</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10</v>
      </c>
      <c r="F18" s="14">
        <v>24.85</v>
      </c>
      <c r="G18" s="14">
        <v>23.83</v>
      </c>
      <c r="H18" s="14">
        <v>22.81</v>
      </c>
      <c r="I18" s="14"/>
      <c r="J18" s="14">
        <v>25.4</v>
      </c>
      <c r="K18" s="14">
        <v>27.43</v>
      </c>
      <c r="L18" s="14">
        <v>30.73</v>
      </c>
      <c r="M18" s="54"/>
      <c r="N18" s="14">
        <v>71.271739980999996</v>
      </c>
      <c r="O18" s="31">
        <v>13.783574850000001</v>
      </c>
      <c r="P18" s="31" t="s">
        <v>27</v>
      </c>
      <c r="Q18" s="17" t="s">
        <v>27</v>
      </c>
      <c r="R18" s="38" t="s">
        <v>551</v>
      </c>
      <c r="S18" s="10"/>
      <c r="T18" s="11"/>
      <c r="U18" s="11"/>
      <c r="V18" s="11"/>
      <c r="W18" s="36">
        <f>SUM(E17:E352)/X18</f>
        <v>6.4377104377104377</v>
      </c>
      <c r="X18" s="11">
        <f>COUNT(E17:E352)</f>
        <v>297</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10</v>
      </c>
      <c r="F19" s="15">
        <v>369.05</v>
      </c>
      <c r="G19" s="15">
        <v>324.17</v>
      </c>
      <c r="H19" s="15">
        <v>279.3</v>
      </c>
      <c r="I19" s="14"/>
      <c r="J19" s="15">
        <v>392.97</v>
      </c>
      <c r="K19" s="15">
        <v>482.71</v>
      </c>
      <c r="L19" s="15">
        <v>627.92999999999995</v>
      </c>
      <c r="M19" s="54"/>
      <c r="N19" s="15">
        <v>79.527480741999995</v>
      </c>
      <c r="O19" s="15">
        <v>26.042144735999997</v>
      </c>
      <c r="P19" s="15" t="s">
        <v>27</v>
      </c>
      <c r="Q19" s="16" t="s">
        <v>27</v>
      </c>
      <c r="R19" s="37" t="s">
        <v>552</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32</v>
      </c>
      <c r="D20" s="17" t="s">
        <v>33</v>
      </c>
      <c r="E20" s="17">
        <v>6</v>
      </c>
      <c r="F20" s="14">
        <v>20.71</v>
      </c>
      <c r="G20" s="14">
        <v>18.420000000000002</v>
      </c>
      <c r="H20" s="14">
        <v>16.14</v>
      </c>
      <c r="I20" s="14"/>
      <c r="J20" s="14">
        <v>22.37</v>
      </c>
      <c r="K20" s="14">
        <v>26.93</v>
      </c>
      <c r="L20" s="14">
        <v>34.33</v>
      </c>
      <c r="M20" s="54"/>
      <c r="N20" s="14">
        <v>57.550176608999998</v>
      </c>
      <c r="O20" s="31">
        <v>5.5394110400000001</v>
      </c>
      <c r="P20" s="31" t="s">
        <v>26</v>
      </c>
      <c r="Q20" s="17" t="s">
        <v>27</v>
      </c>
      <c r="R20" s="38" t="s">
        <v>553</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34</v>
      </c>
      <c r="D21" s="16" t="s">
        <v>35</v>
      </c>
      <c r="E21" s="16">
        <v>0</v>
      </c>
      <c r="F21" s="15">
        <v>4.96</v>
      </c>
      <c r="G21" s="15">
        <v>4.45</v>
      </c>
      <c r="H21" s="15">
        <v>3.95</v>
      </c>
      <c r="I21" s="14"/>
      <c r="J21" s="15">
        <v>5.08</v>
      </c>
      <c r="K21" s="15">
        <v>6.08</v>
      </c>
      <c r="L21" s="15">
        <v>7.71</v>
      </c>
      <c r="M21" s="54"/>
      <c r="N21" s="15">
        <v>41.213509985999998</v>
      </c>
      <c r="O21" s="15">
        <v>2.5607582000000004</v>
      </c>
      <c r="P21" s="15" t="s">
        <v>26</v>
      </c>
      <c r="Q21" s="16" t="s">
        <v>26</v>
      </c>
      <c r="R21" s="37" t="s">
        <v>554</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36</v>
      </c>
      <c r="D22" s="17" t="s">
        <v>37</v>
      </c>
      <c r="E22" s="17">
        <v>10</v>
      </c>
      <c r="F22" s="14">
        <v>29.01</v>
      </c>
      <c r="G22" s="14">
        <v>27.47</v>
      </c>
      <c r="H22" s="14">
        <v>25.94</v>
      </c>
      <c r="I22" s="14"/>
      <c r="J22" s="14">
        <v>29.87</v>
      </c>
      <c r="K22" s="14">
        <v>32.93</v>
      </c>
      <c r="L22" s="14">
        <v>37.880000000000003</v>
      </c>
      <c r="M22" s="54"/>
      <c r="N22" s="14">
        <v>71.849454062000007</v>
      </c>
      <c r="O22" s="31">
        <v>141.62659145000001</v>
      </c>
      <c r="P22" s="31" t="s">
        <v>27</v>
      </c>
      <c r="Q22" s="17" t="s">
        <v>27</v>
      </c>
      <c r="R22" s="38" t="s">
        <v>555</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38</v>
      </c>
      <c r="D23" s="16" t="s">
        <v>39</v>
      </c>
      <c r="E23" s="16">
        <v>5</v>
      </c>
      <c r="F23" s="15">
        <v>12.9</v>
      </c>
      <c r="G23" s="15">
        <v>11.55</v>
      </c>
      <c r="H23" s="15">
        <v>10.210000000000001</v>
      </c>
      <c r="I23" s="14"/>
      <c r="J23" s="15">
        <v>13.28</v>
      </c>
      <c r="K23" s="15">
        <v>15.96</v>
      </c>
      <c r="L23" s="15">
        <v>20.309999999999999</v>
      </c>
      <c r="M23" s="54"/>
      <c r="N23" s="15">
        <v>49.141102250000003</v>
      </c>
      <c r="O23" s="15">
        <v>37.480704100000004</v>
      </c>
      <c r="P23" s="15" t="s">
        <v>27</v>
      </c>
      <c r="Q23" s="16" t="s">
        <v>26</v>
      </c>
      <c r="R23" s="37" t="s">
        <v>556</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40</v>
      </c>
      <c r="D24" s="17" t="s">
        <v>41</v>
      </c>
      <c r="E24" s="17">
        <v>10</v>
      </c>
      <c r="F24" s="14">
        <v>148.6</v>
      </c>
      <c r="G24" s="14">
        <v>137.9</v>
      </c>
      <c r="H24" s="14">
        <v>127.2</v>
      </c>
      <c r="I24" s="14"/>
      <c r="J24" s="14">
        <v>154.4</v>
      </c>
      <c r="K24" s="14">
        <v>175.79</v>
      </c>
      <c r="L24" s="14">
        <v>210.4</v>
      </c>
      <c r="M24" s="54"/>
      <c r="N24" s="14">
        <v>62.093241632999998</v>
      </c>
      <c r="O24" s="31">
        <v>40.367269557</v>
      </c>
      <c r="P24" s="31" t="s">
        <v>27</v>
      </c>
      <c r="Q24" s="17" t="s">
        <v>27</v>
      </c>
      <c r="R24" s="38" t="s">
        <v>557</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42</v>
      </c>
      <c r="D25" s="16" t="s">
        <v>43</v>
      </c>
      <c r="E25" s="16">
        <v>0</v>
      </c>
      <c r="F25" s="15">
        <v>32.65</v>
      </c>
      <c r="G25" s="15">
        <v>31.56</v>
      </c>
      <c r="H25" s="15">
        <v>30.47</v>
      </c>
      <c r="I25" s="14"/>
      <c r="J25" s="15">
        <v>33.26</v>
      </c>
      <c r="K25" s="15">
        <v>35.43</v>
      </c>
      <c r="L25" s="15">
        <v>38.950000000000003</v>
      </c>
      <c r="M25" s="54"/>
      <c r="N25" s="15">
        <v>42.792495485000003</v>
      </c>
      <c r="O25" s="15">
        <v>35.903476949999998</v>
      </c>
      <c r="P25" s="15" t="s">
        <v>26</v>
      </c>
      <c r="Q25" s="16" t="s">
        <v>26</v>
      </c>
      <c r="R25" s="37" t="s">
        <v>558</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44</v>
      </c>
      <c r="D26" s="17" t="s">
        <v>45</v>
      </c>
      <c r="E26" s="17">
        <v>9</v>
      </c>
      <c r="F26" s="14">
        <v>64.849999999999994</v>
      </c>
      <c r="G26" s="14">
        <v>60.26</v>
      </c>
      <c r="H26" s="14">
        <v>55.67</v>
      </c>
      <c r="I26" s="14"/>
      <c r="J26" s="14">
        <v>69.739999999999995</v>
      </c>
      <c r="K26" s="14">
        <v>78.91</v>
      </c>
      <c r="L26" s="14">
        <v>93.75</v>
      </c>
      <c r="M26" s="54"/>
      <c r="N26" s="14">
        <v>53.200114466000002</v>
      </c>
      <c r="O26" s="31">
        <v>45.410645659000004</v>
      </c>
      <c r="P26" s="31" t="s">
        <v>27</v>
      </c>
      <c r="Q26" s="17" t="s">
        <v>27</v>
      </c>
      <c r="R26" s="38" t="s">
        <v>559</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46</v>
      </c>
      <c r="D27" s="16" t="s">
        <v>47</v>
      </c>
      <c r="E27" s="16">
        <v>8</v>
      </c>
      <c r="F27" s="15">
        <v>15.42</v>
      </c>
      <c r="G27" s="15">
        <v>14.71</v>
      </c>
      <c r="H27" s="15">
        <v>14</v>
      </c>
      <c r="I27" s="14"/>
      <c r="J27" s="15">
        <v>16.03</v>
      </c>
      <c r="K27" s="15">
        <v>17.440000000000001</v>
      </c>
      <c r="L27" s="15">
        <v>19.72</v>
      </c>
      <c r="M27" s="54"/>
      <c r="N27" s="15">
        <v>49.073725191000001</v>
      </c>
      <c r="O27" s="15">
        <v>431.79625249999998</v>
      </c>
      <c r="P27" s="15" t="s">
        <v>27</v>
      </c>
      <c r="Q27" s="16" t="s">
        <v>27</v>
      </c>
      <c r="R27" s="37" t="s">
        <v>560</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48</v>
      </c>
      <c r="D28" s="17" t="s">
        <v>49</v>
      </c>
      <c r="E28" s="17">
        <v>5</v>
      </c>
      <c r="F28" s="14">
        <v>4.8</v>
      </c>
      <c r="G28" s="14">
        <v>4.08</v>
      </c>
      <c r="H28" s="14">
        <v>3.37</v>
      </c>
      <c r="I28" s="14"/>
      <c r="J28" s="14">
        <v>5.68</v>
      </c>
      <c r="K28" s="14">
        <v>7.1</v>
      </c>
      <c r="L28" s="14">
        <v>9.41</v>
      </c>
      <c r="M28" s="54"/>
      <c r="N28" s="14">
        <v>53.213960669000002</v>
      </c>
      <c r="O28" s="31">
        <v>7.5528399999999998</v>
      </c>
      <c r="P28" s="31" t="s">
        <v>26</v>
      </c>
      <c r="Q28" s="17" t="s">
        <v>27</v>
      </c>
      <c r="R28" s="38" t="s">
        <v>561</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50</v>
      </c>
      <c r="D29" s="16" t="s">
        <v>51</v>
      </c>
      <c r="E29" s="16">
        <v>6</v>
      </c>
      <c r="F29" s="15">
        <v>2.86</v>
      </c>
      <c r="G29" s="15">
        <v>2.38</v>
      </c>
      <c r="H29" s="15">
        <v>1.9</v>
      </c>
      <c r="I29" s="14"/>
      <c r="J29" s="15">
        <v>3.05</v>
      </c>
      <c r="K29" s="15">
        <v>4</v>
      </c>
      <c r="L29" s="15">
        <v>5.54</v>
      </c>
      <c r="M29" s="54"/>
      <c r="N29" s="15">
        <v>66.007617917000005</v>
      </c>
      <c r="O29" s="15">
        <v>21.653891899999998</v>
      </c>
      <c r="P29" s="15" t="s">
        <v>26</v>
      </c>
      <c r="Q29" s="16" t="s">
        <v>27</v>
      </c>
      <c r="R29" s="37" t="s">
        <v>562</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52</v>
      </c>
      <c r="D30" s="17" t="s">
        <v>53</v>
      </c>
      <c r="E30" s="17">
        <v>9</v>
      </c>
      <c r="F30" s="14">
        <v>85.09</v>
      </c>
      <c r="G30" s="14">
        <v>79.78</v>
      </c>
      <c r="H30" s="14">
        <v>74.47</v>
      </c>
      <c r="I30" s="14"/>
      <c r="J30" s="14">
        <v>87.12</v>
      </c>
      <c r="K30" s="14">
        <v>97.73</v>
      </c>
      <c r="L30" s="14">
        <v>114.9</v>
      </c>
      <c r="M30" s="54"/>
      <c r="N30" s="14">
        <v>66.699550154999997</v>
      </c>
      <c r="O30" s="31">
        <v>26.972642779999997</v>
      </c>
      <c r="P30" s="31" t="s">
        <v>27</v>
      </c>
      <c r="Q30" s="17" t="s">
        <v>27</v>
      </c>
      <c r="R30" s="38" t="s">
        <v>563</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564</v>
      </c>
      <c r="D31" s="16" t="s">
        <v>565</v>
      </c>
      <c r="E31" s="16">
        <v>9</v>
      </c>
      <c r="F31" s="15">
        <v>229.3</v>
      </c>
      <c r="G31" s="15">
        <v>173.17</v>
      </c>
      <c r="H31" s="15">
        <v>117.05</v>
      </c>
      <c r="I31" s="14"/>
      <c r="J31" s="15">
        <v>254</v>
      </c>
      <c r="K31" s="15">
        <v>366.24</v>
      </c>
      <c r="L31" s="15">
        <v>547.87</v>
      </c>
      <c r="M31" s="54"/>
      <c r="N31" s="15">
        <v>55.681506761000001</v>
      </c>
      <c r="O31" s="15">
        <v>1.847280891</v>
      </c>
      <c r="P31" s="15" t="s">
        <v>27</v>
      </c>
      <c r="Q31" s="16" t="s">
        <v>27</v>
      </c>
      <c r="R31" s="37" t="s">
        <v>566</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54</v>
      </c>
      <c r="D32" s="17" t="s">
        <v>55</v>
      </c>
      <c r="E32" s="17">
        <v>10</v>
      </c>
      <c r="F32" s="14">
        <v>4.07</v>
      </c>
      <c r="G32" s="14">
        <v>3.48</v>
      </c>
      <c r="H32" s="14">
        <v>2.9</v>
      </c>
      <c r="I32" s="14"/>
      <c r="J32" s="14">
        <v>4.54</v>
      </c>
      <c r="K32" s="14">
        <v>5.7</v>
      </c>
      <c r="L32" s="14">
        <v>7.58</v>
      </c>
      <c r="M32" s="54"/>
      <c r="N32" s="14">
        <v>79.954240839999997</v>
      </c>
      <c r="O32" s="31">
        <v>4.2336967000000003</v>
      </c>
      <c r="P32" s="31" t="s">
        <v>27</v>
      </c>
      <c r="Q32" s="17" t="s">
        <v>27</v>
      </c>
      <c r="R32" s="38" t="s">
        <v>567</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483</v>
      </c>
      <c r="D33" s="16" t="s">
        <v>484</v>
      </c>
      <c r="E33" s="16">
        <v>8</v>
      </c>
      <c r="F33" s="15">
        <v>155</v>
      </c>
      <c r="G33" s="15">
        <v>137.03</v>
      </c>
      <c r="H33" s="15">
        <v>119.07</v>
      </c>
      <c r="I33" s="14"/>
      <c r="J33" s="15">
        <v>165.96</v>
      </c>
      <c r="K33" s="15">
        <v>201.88</v>
      </c>
      <c r="L33" s="15">
        <v>260.01</v>
      </c>
      <c r="M33" s="54"/>
      <c r="N33" s="15">
        <v>54.391457461000002</v>
      </c>
      <c r="O33" s="15">
        <v>5.5749634060000002</v>
      </c>
      <c r="P33" s="15" t="s">
        <v>27</v>
      </c>
      <c r="Q33" s="16" t="s">
        <v>27</v>
      </c>
      <c r="R33" s="37" t="s">
        <v>568</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56</v>
      </c>
      <c r="D34" s="17" t="s">
        <v>57</v>
      </c>
      <c r="E34" s="17">
        <v>7</v>
      </c>
      <c r="F34" s="14">
        <v>10.15</v>
      </c>
      <c r="G34" s="14">
        <v>9.2799999999999994</v>
      </c>
      <c r="H34" s="14">
        <v>8.41</v>
      </c>
      <c r="I34" s="14"/>
      <c r="J34" s="14">
        <v>10.39</v>
      </c>
      <c r="K34" s="14">
        <v>12.12</v>
      </c>
      <c r="L34" s="14">
        <v>14.92</v>
      </c>
      <c r="M34" s="54"/>
      <c r="N34" s="14">
        <v>76.414777850999997</v>
      </c>
      <c r="O34" s="31">
        <v>116.6105671</v>
      </c>
      <c r="P34" s="31" t="s">
        <v>27</v>
      </c>
      <c r="Q34" s="17" t="s">
        <v>27</v>
      </c>
      <c r="R34" s="38" t="s">
        <v>569</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58</v>
      </c>
      <c r="D35" s="16" t="s">
        <v>59</v>
      </c>
      <c r="E35" s="16">
        <v>9</v>
      </c>
      <c r="F35" s="15">
        <v>147.55000000000001</v>
      </c>
      <c r="G35" s="15">
        <v>123.19</v>
      </c>
      <c r="H35" s="15">
        <v>98.83</v>
      </c>
      <c r="I35" s="14"/>
      <c r="J35" s="15">
        <v>160.62</v>
      </c>
      <c r="K35" s="15">
        <v>209.33</v>
      </c>
      <c r="L35" s="15">
        <v>288.17</v>
      </c>
      <c r="M35" s="54"/>
      <c r="N35" s="15">
        <v>62.315139610000003</v>
      </c>
      <c r="O35" s="15">
        <v>136.64957766000001</v>
      </c>
      <c r="P35" s="15" t="s">
        <v>27</v>
      </c>
      <c r="Q35" s="16" t="s">
        <v>27</v>
      </c>
      <c r="R35" s="37" t="s">
        <v>570</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60</v>
      </c>
      <c r="D36" s="17" t="s">
        <v>61</v>
      </c>
      <c r="E36" s="17">
        <v>10</v>
      </c>
      <c r="F36" s="14">
        <v>12.33</v>
      </c>
      <c r="G36" s="14">
        <v>11.38</v>
      </c>
      <c r="H36" s="14">
        <v>10.44</v>
      </c>
      <c r="I36" s="14"/>
      <c r="J36" s="14">
        <v>12.71</v>
      </c>
      <c r="K36" s="14">
        <v>14.59</v>
      </c>
      <c r="L36" s="14">
        <v>17.64</v>
      </c>
      <c r="M36" s="54"/>
      <c r="N36" s="14">
        <v>76.040018290999996</v>
      </c>
      <c r="O36" s="31">
        <v>34.464828049999994</v>
      </c>
      <c r="P36" s="31" t="s">
        <v>27</v>
      </c>
      <c r="Q36" s="17" t="s">
        <v>27</v>
      </c>
      <c r="R36" s="38" t="s">
        <v>571</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62</v>
      </c>
      <c r="D37" s="16" t="s">
        <v>63</v>
      </c>
      <c r="E37" s="16">
        <v>9</v>
      </c>
      <c r="F37" s="15">
        <v>54.03</v>
      </c>
      <c r="G37" s="15">
        <v>51.36</v>
      </c>
      <c r="H37" s="15">
        <v>48.69</v>
      </c>
      <c r="I37" s="14"/>
      <c r="J37" s="15">
        <v>57.27</v>
      </c>
      <c r="K37" s="15">
        <v>62.6</v>
      </c>
      <c r="L37" s="15">
        <v>71.23</v>
      </c>
      <c r="M37" s="54"/>
      <c r="N37" s="15">
        <v>55.856705476999998</v>
      </c>
      <c r="O37" s="15">
        <v>663.61838954999996</v>
      </c>
      <c r="P37" s="15" t="s">
        <v>27</v>
      </c>
      <c r="Q37" s="16" t="s">
        <v>27</v>
      </c>
      <c r="R37" s="37" t="s">
        <v>572</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62</v>
      </c>
      <c r="D38" s="17" t="s">
        <v>64</v>
      </c>
      <c r="E38" s="17">
        <v>5</v>
      </c>
      <c r="F38" s="14">
        <v>53.93</v>
      </c>
      <c r="G38" s="14">
        <v>51.05</v>
      </c>
      <c r="H38" s="14">
        <v>48.17</v>
      </c>
      <c r="I38" s="14"/>
      <c r="J38" s="14">
        <v>57.33</v>
      </c>
      <c r="K38" s="14">
        <v>63.08</v>
      </c>
      <c r="L38" s="14">
        <v>72.400000000000006</v>
      </c>
      <c r="M38" s="54"/>
      <c r="N38" s="14">
        <v>56.278293097000002</v>
      </c>
      <c r="O38" s="31">
        <v>128.6529329</v>
      </c>
      <c r="P38" s="31" t="s">
        <v>26</v>
      </c>
      <c r="Q38" s="17" t="s">
        <v>27</v>
      </c>
      <c r="R38" s="38" t="s">
        <v>573</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65</v>
      </c>
      <c r="D39" s="16" t="s">
        <v>66</v>
      </c>
      <c r="E39" s="16">
        <v>5</v>
      </c>
      <c r="F39" s="15">
        <v>7.13</v>
      </c>
      <c r="G39" s="15">
        <v>2.87</v>
      </c>
      <c r="H39" s="15">
        <v>-1.37</v>
      </c>
      <c r="I39" s="14"/>
      <c r="J39" s="15">
        <v>8.2799999999999994</v>
      </c>
      <c r="K39" s="15">
        <v>16.78</v>
      </c>
      <c r="L39" s="15">
        <v>30.55</v>
      </c>
      <c r="M39" s="54"/>
      <c r="N39" s="15">
        <v>54.309285041000003</v>
      </c>
      <c r="O39" s="15">
        <v>13.226788350000001</v>
      </c>
      <c r="P39" s="15" t="s">
        <v>27</v>
      </c>
      <c r="Q39" s="16" t="s">
        <v>26</v>
      </c>
      <c r="R39" s="37" t="s">
        <v>574</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65</v>
      </c>
      <c r="D40" s="17" t="s">
        <v>67</v>
      </c>
      <c r="E40" s="17">
        <v>2</v>
      </c>
      <c r="F40" s="14">
        <v>1.25</v>
      </c>
      <c r="G40" s="14">
        <v>0.67</v>
      </c>
      <c r="H40" s="14">
        <v>0.1</v>
      </c>
      <c r="I40" s="14"/>
      <c r="J40" s="14">
        <v>1.31</v>
      </c>
      <c r="K40" s="14">
        <v>2.4500000000000002</v>
      </c>
      <c r="L40" s="14">
        <v>4.3</v>
      </c>
      <c r="M40" s="54"/>
      <c r="N40" s="14">
        <v>39.502745951999998</v>
      </c>
      <c r="O40" s="31">
        <v>7.6732757500000002</v>
      </c>
      <c r="P40" s="31" t="s">
        <v>26</v>
      </c>
      <c r="Q40" s="17" t="s">
        <v>26</v>
      </c>
      <c r="R40" s="38" t="s">
        <v>575</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68</v>
      </c>
      <c r="D41" s="16" t="s">
        <v>69</v>
      </c>
      <c r="E41" s="16">
        <v>2</v>
      </c>
      <c r="F41" s="15">
        <v>1.31</v>
      </c>
      <c r="G41" s="15">
        <v>0.89</v>
      </c>
      <c r="H41" s="15">
        <v>0.47</v>
      </c>
      <c r="I41" s="14"/>
      <c r="J41" s="15">
        <v>1.37</v>
      </c>
      <c r="K41" s="15">
        <v>2.2000000000000002</v>
      </c>
      <c r="L41" s="15">
        <v>3.55</v>
      </c>
      <c r="M41" s="54"/>
      <c r="N41" s="15">
        <v>42.858729109000002</v>
      </c>
      <c r="O41" s="15">
        <v>2.9552944000000001</v>
      </c>
      <c r="P41" s="15" t="s">
        <v>26</v>
      </c>
      <c r="Q41" s="16" t="s">
        <v>26</v>
      </c>
      <c r="R41" s="37" t="s">
        <v>576</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508</v>
      </c>
      <c r="D42" s="17" t="s">
        <v>509</v>
      </c>
      <c r="E42" s="17">
        <v>3</v>
      </c>
      <c r="F42" s="14">
        <v>15.52</v>
      </c>
      <c r="G42" s="14">
        <v>8.39</v>
      </c>
      <c r="H42" s="14">
        <v>1.26</v>
      </c>
      <c r="I42" s="14"/>
      <c r="J42" s="14">
        <v>16.88</v>
      </c>
      <c r="K42" s="14">
        <v>31.13</v>
      </c>
      <c r="L42" s="14">
        <v>54.18</v>
      </c>
      <c r="M42" s="54"/>
      <c r="N42" s="14">
        <v>37.488010023000001</v>
      </c>
      <c r="O42" s="31">
        <v>2.0176052499999999</v>
      </c>
      <c r="P42" s="31" t="s">
        <v>26</v>
      </c>
      <c r="Q42" s="17" t="s">
        <v>26</v>
      </c>
      <c r="R42" s="38" t="s">
        <v>577</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70</v>
      </c>
      <c r="D43" s="16" t="s">
        <v>71</v>
      </c>
      <c r="E43" s="16">
        <v>2</v>
      </c>
      <c r="F43" s="15">
        <v>14.31</v>
      </c>
      <c r="G43" s="15">
        <v>12.18</v>
      </c>
      <c r="H43" s="15">
        <v>10.06</v>
      </c>
      <c r="I43" s="14"/>
      <c r="J43" s="15">
        <v>15.07</v>
      </c>
      <c r="K43" s="15">
        <v>19.309999999999999</v>
      </c>
      <c r="L43" s="15">
        <v>26.18</v>
      </c>
      <c r="M43" s="54"/>
      <c r="N43" s="15">
        <v>41.955066105</v>
      </c>
      <c r="O43" s="15">
        <v>52.279330099999996</v>
      </c>
      <c r="P43" s="15" t="s">
        <v>26</v>
      </c>
      <c r="Q43" s="16" t="s">
        <v>26</v>
      </c>
      <c r="R43" s="37" t="s">
        <v>578</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72</v>
      </c>
      <c r="D44" s="17" t="s">
        <v>73</v>
      </c>
      <c r="E44" s="17">
        <v>10</v>
      </c>
      <c r="F44" s="14">
        <v>17.75</v>
      </c>
      <c r="G44" s="14">
        <v>16.39</v>
      </c>
      <c r="H44" s="14">
        <v>15.04</v>
      </c>
      <c r="I44" s="14"/>
      <c r="J44" s="14">
        <v>18.38</v>
      </c>
      <c r="K44" s="14">
        <v>21.08</v>
      </c>
      <c r="L44" s="14">
        <v>25.46</v>
      </c>
      <c r="M44" s="54"/>
      <c r="N44" s="14">
        <v>79.213195268000007</v>
      </c>
      <c r="O44" s="31">
        <v>675.81365395</v>
      </c>
      <c r="P44" s="31" t="s">
        <v>27</v>
      </c>
      <c r="Q44" s="17" t="s">
        <v>27</v>
      </c>
      <c r="R44" s="38" t="s">
        <v>579</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74</v>
      </c>
      <c r="D45" s="16" t="s">
        <v>75</v>
      </c>
      <c r="E45" s="16">
        <v>10</v>
      </c>
      <c r="F45" s="15">
        <v>6.04</v>
      </c>
      <c r="G45" s="15">
        <v>5.58</v>
      </c>
      <c r="H45" s="15">
        <v>5.12</v>
      </c>
      <c r="I45" s="14"/>
      <c r="J45" s="15">
        <v>6.21</v>
      </c>
      <c r="K45" s="15">
        <v>7.12</v>
      </c>
      <c r="L45" s="15">
        <v>8.61</v>
      </c>
      <c r="M45" s="54"/>
      <c r="N45" s="15">
        <v>73.317002654000007</v>
      </c>
      <c r="O45" s="15">
        <v>8.0788221</v>
      </c>
      <c r="P45" s="15" t="s">
        <v>27</v>
      </c>
      <c r="Q45" s="16" t="s">
        <v>27</v>
      </c>
      <c r="R45" s="37" t="s">
        <v>580</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475</v>
      </c>
      <c r="D46" s="17" t="s">
        <v>476</v>
      </c>
      <c r="E46" s="17">
        <v>3</v>
      </c>
      <c r="F46" s="14">
        <v>73.430000000000007</v>
      </c>
      <c r="G46" s="14">
        <v>66.72</v>
      </c>
      <c r="H46" s="14">
        <v>60.02</v>
      </c>
      <c r="I46" s="14"/>
      <c r="J46" s="14">
        <v>76.39</v>
      </c>
      <c r="K46" s="14">
        <v>89.79</v>
      </c>
      <c r="L46" s="14">
        <v>111.49</v>
      </c>
      <c r="M46" s="54"/>
      <c r="N46" s="14">
        <v>27.367248365999998</v>
      </c>
      <c r="O46" s="31">
        <v>2.0077367704999998</v>
      </c>
      <c r="P46" s="31" t="s">
        <v>27</v>
      </c>
      <c r="Q46" s="17" t="s">
        <v>26</v>
      </c>
      <c r="R46" s="38" t="s">
        <v>581</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76</v>
      </c>
      <c r="D47" s="16" t="s">
        <v>77</v>
      </c>
      <c r="E47" s="16">
        <v>9</v>
      </c>
      <c r="F47" s="15">
        <v>14.96</v>
      </c>
      <c r="G47" s="15">
        <v>14.12</v>
      </c>
      <c r="H47" s="15">
        <v>13.29</v>
      </c>
      <c r="I47" s="14"/>
      <c r="J47" s="15">
        <v>15.53</v>
      </c>
      <c r="K47" s="15">
        <v>17.190000000000001</v>
      </c>
      <c r="L47" s="15">
        <v>19.89</v>
      </c>
      <c r="M47" s="54"/>
      <c r="N47" s="15">
        <v>67.414317456000006</v>
      </c>
      <c r="O47" s="15">
        <v>45.730046799999997</v>
      </c>
      <c r="P47" s="15" t="s">
        <v>27</v>
      </c>
      <c r="Q47" s="16" t="s">
        <v>27</v>
      </c>
      <c r="R47" s="37" t="s">
        <v>582</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78</v>
      </c>
      <c r="D48" s="17" t="s">
        <v>79</v>
      </c>
      <c r="E48" s="17">
        <v>4</v>
      </c>
      <c r="F48" s="14">
        <v>39.700000000000003</v>
      </c>
      <c r="G48" s="14">
        <v>36.369999999999997</v>
      </c>
      <c r="H48" s="14">
        <v>33.04</v>
      </c>
      <c r="I48" s="14"/>
      <c r="J48" s="14">
        <v>41.21</v>
      </c>
      <c r="K48" s="14">
        <v>47.86</v>
      </c>
      <c r="L48" s="14">
        <v>58.63</v>
      </c>
      <c r="M48" s="54"/>
      <c r="N48" s="14">
        <v>45.526244744000003</v>
      </c>
      <c r="O48" s="31">
        <v>258.44917434999996</v>
      </c>
      <c r="P48" s="31" t="s">
        <v>27</v>
      </c>
      <c r="Q48" s="17" t="s">
        <v>26</v>
      </c>
      <c r="R48" s="38" t="s">
        <v>583</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80</v>
      </c>
      <c r="D49" s="16" t="s">
        <v>81</v>
      </c>
      <c r="E49" s="16">
        <v>9</v>
      </c>
      <c r="F49" s="15">
        <v>27.58</v>
      </c>
      <c r="G49" s="15">
        <v>25.7</v>
      </c>
      <c r="H49" s="15">
        <v>23.83</v>
      </c>
      <c r="I49" s="14"/>
      <c r="J49" s="15">
        <v>28.07</v>
      </c>
      <c r="K49" s="15">
        <v>31.81</v>
      </c>
      <c r="L49" s="15">
        <v>37.880000000000003</v>
      </c>
      <c r="M49" s="54"/>
      <c r="N49" s="15">
        <v>74.743693577000002</v>
      </c>
      <c r="O49" s="15">
        <v>14.592814050000001</v>
      </c>
      <c r="P49" s="15" t="s">
        <v>27</v>
      </c>
      <c r="Q49" s="16" t="s">
        <v>27</v>
      </c>
      <c r="R49" s="37" t="s">
        <v>584</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82</v>
      </c>
      <c r="D50" s="17" t="s">
        <v>83</v>
      </c>
      <c r="E50" s="17">
        <v>3</v>
      </c>
      <c r="F50" s="14">
        <v>128.37</v>
      </c>
      <c r="G50" s="14">
        <v>122.29</v>
      </c>
      <c r="H50" s="14">
        <v>116.22</v>
      </c>
      <c r="I50" s="14"/>
      <c r="J50" s="14">
        <v>130.27000000000001</v>
      </c>
      <c r="K50" s="14">
        <v>142.41</v>
      </c>
      <c r="L50" s="14">
        <v>162.07</v>
      </c>
      <c r="M50" s="54"/>
      <c r="N50" s="14">
        <v>40.382261956000001</v>
      </c>
      <c r="O50" s="31">
        <v>3.5155917395</v>
      </c>
      <c r="P50" s="31" t="s">
        <v>27</v>
      </c>
      <c r="Q50" s="17" t="s">
        <v>26</v>
      </c>
      <c r="R50" s="38" t="s">
        <v>585</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84</v>
      </c>
      <c r="D51" s="16" t="s">
        <v>85</v>
      </c>
      <c r="E51" s="16">
        <v>10</v>
      </c>
      <c r="F51" s="15">
        <v>10.53</v>
      </c>
      <c r="G51" s="15">
        <v>9.58</v>
      </c>
      <c r="H51" s="15">
        <v>8.64</v>
      </c>
      <c r="I51" s="14"/>
      <c r="J51" s="15">
        <v>10.96</v>
      </c>
      <c r="K51" s="15">
        <v>12.84</v>
      </c>
      <c r="L51" s="15">
        <v>15.9</v>
      </c>
      <c r="M51" s="54"/>
      <c r="N51" s="15">
        <v>72.421090255999999</v>
      </c>
      <c r="O51" s="15">
        <v>2.6208150999999997</v>
      </c>
      <c r="P51" s="15" t="s">
        <v>27</v>
      </c>
      <c r="Q51" s="16" t="s">
        <v>27</v>
      </c>
      <c r="R51" s="37" t="s">
        <v>586</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86</v>
      </c>
      <c r="D52" s="17" t="s">
        <v>87</v>
      </c>
      <c r="E52" s="17">
        <v>9</v>
      </c>
      <c r="F52" s="14">
        <v>7.59</v>
      </c>
      <c r="G52" s="14">
        <v>6.57</v>
      </c>
      <c r="H52" s="14">
        <v>5.55</v>
      </c>
      <c r="I52" s="14"/>
      <c r="J52" s="14">
        <v>8.23</v>
      </c>
      <c r="K52" s="14">
        <v>10.26</v>
      </c>
      <c r="L52" s="14">
        <v>13.56</v>
      </c>
      <c r="M52" s="54"/>
      <c r="N52" s="14">
        <v>64.268248119000006</v>
      </c>
      <c r="O52" s="31">
        <v>6.0964116000000006</v>
      </c>
      <c r="P52" s="31" t="s">
        <v>27</v>
      </c>
      <c r="Q52" s="17" t="s">
        <v>27</v>
      </c>
      <c r="R52" s="38" t="s">
        <v>587</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88</v>
      </c>
      <c r="D53" s="16" t="s">
        <v>89</v>
      </c>
      <c r="E53" s="16">
        <v>7</v>
      </c>
      <c r="F53" s="15">
        <v>14.26</v>
      </c>
      <c r="G53" s="15">
        <v>12.77</v>
      </c>
      <c r="H53" s="15">
        <v>11.28</v>
      </c>
      <c r="I53" s="14"/>
      <c r="J53" s="15">
        <v>14.87</v>
      </c>
      <c r="K53" s="15">
        <v>17.84</v>
      </c>
      <c r="L53" s="15">
        <v>22.66</v>
      </c>
      <c r="M53" s="54"/>
      <c r="N53" s="15">
        <v>72.817658984000005</v>
      </c>
      <c r="O53" s="15">
        <v>4.0920596500000004</v>
      </c>
      <c r="P53" s="15" t="s">
        <v>26</v>
      </c>
      <c r="Q53" s="16" t="s">
        <v>27</v>
      </c>
      <c r="R53" s="37" t="s">
        <v>588</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90</v>
      </c>
      <c r="D54" s="17" t="s">
        <v>91</v>
      </c>
      <c r="E54" s="17">
        <v>9</v>
      </c>
      <c r="F54" s="14">
        <v>15.89</v>
      </c>
      <c r="G54" s="14">
        <v>15.01</v>
      </c>
      <c r="H54" s="14">
        <v>14.14</v>
      </c>
      <c r="I54" s="14"/>
      <c r="J54" s="14">
        <v>16.38</v>
      </c>
      <c r="K54" s="14">
        <v>18.12</v>
      </c>
      <c r="L54" s="14">
        <v>20.95</v>
      </c>
      <c r="M54" s="54"/>
      <c r="N54" s="14">
        <v>59.924369908000003</v>
      </c>
      <c r="O54" s="31">
        <v>118.45231244999999</v>
      </c>
      <c r="P54" s="31" t="s">
        <v>27</v>
      </c>
      <c r="Q54" s="17" t="s">
        <v>27</v>
      </c>
      <c r="R54" s="38" t="s">
        <v>589</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90</v>
      </c>
      <c r="D55" s="16" t="s">
        <v>92</v>
      </c>
      <c r="E55" s="16">
        <v>7</v>
      </c>
      <c r="F55" s="15">
        <v>18.010000000000002</v>
      </c>
      <c r="G55" s="15">
        <v>16.95</v>
      </c>
      <c r="H55" s="15">
        <v>15.89</v>
      </c>
      <c r="I55" s="14"/>
      <c r="J55" s="15">
        <v>18.59</v>
      </c>
      <c r="K55" s="15">
        <v>20.7</v>
      </c>
      <c r="L55" s="15">
        <v>24.12</v>
      </c>
      <c r="M55" s="54"/>
      <c r="N55" s="15">
        <v>58.699642824000001</v>
      </c>
      <c r="O55" s="15">
        <v>749.50985009999999</v>
      </c>
      <c r="P55" s="15" t="s">
        <v>26</v>
      </c>
      <c r="Q55" s="16" t="s">
        <v>27</v>
      </c>
      <c r="R55" s="37" t="s">
        <v>590</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93</v>
      </c>
      <c r="D56" s="17" t="s">
        <v>94</v>
      </c>
      <c r="E56" s="17">
        <v>0</v>
      </c>
      <c r="F56" s="14">
        <v>20.86</v>
      </c>
      <c r="G56" s="14">
        <v>19.690000000000001</v>
      </c>
      <c r="H56" s="14">
        <v>18.52</v>
      </c>
      <c r="I56" s="14"/>
      <c r="J56" s="14">
        <v>21.35</v>
      </c>
      <c r="K56" s="14">
        <v>23.68</v>
      </c>
      <c r="L56" s="14">
        <v>27.46</v>
      </c>
      <c r="M56" s="54"/>
      <c r="N56" s="14">
        <v>36.615826265999999</v>
      </c>
      <c r="O56" s="31">
        <v>44.7508391</v>
      </c>
      <c r="P56" s="31" t="s">
        <v>26</v>
      </c>
      <c r="Q56" s="17" t="s">
        <v>26</v>
      </c>
      <c r="R56" s="38" t="s">
        <v>591</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95</v>
      </c>
      <c r="D57" s="16" t="s">
        <v>96</v>
      </c>
      <c r="E57" s="16">
        <v>3</v>
      </c>
      <c r="F57" s="15">
        <v>14.38</v>
      </c>
      <c r="G57" s="15">
        <v>13.11</v>
      </c>
      <c r="H57" s="15">
        <v>11.84</v>
      </c>
      <c r="I57" s="14"/>
      <c r="J57" s="15">
        <v>14.84</v>
      </c>
      <c r="K57" s="15">
        <v>17.37</v>
      </c>
      <c r="L57" s="15">
        <v>21.48</v>
      </c>
      <c r="M57" s="54"/>
      <c r="N57" s="15">
        <v>44.862948676000002</v>
      </c>
      <c r="O57" s="15">
        <v>107.2895563</v>
      </c>
      <c r="P57" s="15" t="s">
        <v>27</v>
      </c>
      <c r="Q57" s="16" t="s">
        <v>26</v>
      </c>
      <c r="R57" s="37" t="s">
        <v>592</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11</v>
      </c>
      <c r="D58" s="17" t="s">
        <v>97</v>
      </c>
      <c r="E58" s="17">
        <v>7</v>
      </c>
      <c r="F58" s="14">
        <v>22.83</v>
      </c>
      <c r="G58" s="14">
        <v>21.06</v>
      </c>
      <c r="H58" s="14">
        <v>19.3</v>
      </c>
      <c r="I58" s="14"/>
      <c r="J58" s="14">
        <v>23.38</v>
      </c>
      <c r="K58" s="14">
        <v>26.9</v>
      </c>
      <c r="L58" s="14">
        <v>32.61</v>
      </c>
      <c r="M58" s="54"/>
      <c r="N58" s="14">
        <v>68.919284446000006</v>
      </c>
      <c r="O58" s="31">
        <v>745.45252564999998</v>
      </c>
      <c r="P58" s="31" t="s">
        <v>27</v>
      </c>
      <c r="Q58" s="17" t="s">
        <v>27</v>
      </c>
      <c r="R58" s="38" t="s">
        <v>593</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98</v>
      </c>
      <c r="D59" s="16" t="s">
        <v>99</v>
      </c>
      <c r="E59" s="16">
        <v>3</v>
      </c>
      <c r="F59" s="15">
        <v>18.010000000000002</v>
      </c>
      <c r="G59" s="15">
        <v>17.39</v>
      </c>
      <c r="H59" s="15">
        <v>16.78</v>
      </c>
      <c r="I59" s="14"/>
      <c r="J59" s="15">
        <v>18.329999999999998</v>
      </c>
      <c r="K59" s="15">
        <v>19.55</v>
      </c>
      <c r="L59" s="15">
        <v>21.53</v>
      </c>
      <c r="M59" s="54"/>
      <c r="N59" s="15">
        <v>36.920618777999998</v>
      </c>
      <c r="O59" s="15">
        <v>4.0084632000000004</v>
      </c>
      <c r="P59" s="15" t="s">
        <v>26</v>
      </c>
      <c r="Q59" s="16" t="s">
        <v>26</v>
      </c>
      <c r="R59" s="37" t="s">
        <v>594</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100</v>
      </c>
      <c r="D60" s="17" t="s">
        <v>101</v>
      </c>
      <c r="E60" s="17">
        <v>2</v>
      </c>
      <c r="F60" s="14">
        <v>4.3</v>
      </c>
      <c r="G60" s="14">
        <v>1.51</v>
      </c>
      <c r="H60" s="14">
        <v>-1.26</v>
      </c>
      <c r="I60" s="14"/>
      <c r="J60" s="14">
        <v>4.54</v>
      </c>
      <c r="K60" s="14">
        <v>10.1</v>
      </c>
      <c r="L60" s="14">
        <v>19.100000000000001</v>
      </c>
      <c r="M60" s="54"/>
      <c r="N60" s="14">
        <v>39.828285303000001</v>
      </c>
      <c r="O60" s="31">
        <v>37.885730349999996</v>
      </c>
      <c r="P60" s="31" t="s">
        <v>26</v>
      </c>
      <c r="Q60" s="17" t="s">
        <v>26</v>
      </c>
      <c r="R60" s="38" t="s">
        <v>595</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102</v>
      </c>
      <c r="D61" s="16" t="s">
        <v>103</v>
      </c>
      <c r="E61" s="16">
        <v>2</v>
      </c>
      <c r="F61" s="15">
        <v>17.079999999999998</v>
      </c>
      <c r="G61" s="15">
        <v>15.68</v>
      </c>
      <c r="H61" s="15">
        <v>14.28</v>
      </c>
      <c r="I61" s="14"/>
      <c r="J61" s="15">
        <v>17.41</v>
      </c>
      <c r="K61" s="15">
        <v>20.2</v>
      </c>
      <c r="L61" s="15">
        <v>24.73</v>
      </c>
      <c r="M61" s="54"/>
      <c r="N61" s="15">
        <v>38.582821488999997</v>
      </c>
      <c r="O61" s="15">
        <v>73.17538175</v>
      </c>
      <c r="P61" s="15" t="s">
        <v>26</v>
      </c>
      <c r="Q61" s="16" t="s">
        <v>26</v>
      </c>
      <c r="R61" s="37" t="s">
        <v>596</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104</v>
      </c>
      <c r="D62" s="17" t="s">
        <v>105</v>
      </c>
      <c r="E62" s="17">
        <v>6</v>
      </c>
      <c r="F62" s="14">
        <v>25.84</v>
      </c>
      <c r="G62" s="14">
        <v>22.47</v>
      </c>
      <c r="H62" s="14">
        <v>19.11</v>
      </c>
      <c r="I62" s="14"/>
      <c r="J62" s="14">
        <v>27.9</v>
      </c>
      <c r="K62" s="14">
        <v>34.619999999999997</v>
      </c>
      <c r="L62" s="14">
        <v>45.5</v>
      </c>
      <c r="M62" s="54"/>
      <c r="N62" s="14">
        <v>51.340725411999998</v>
      </c>
      <c r="O62" s="31">
        <v>7.8526494209999997</v>
      </c>
      <c r="P62" s="31" t="s">
        <v>26</v>
      </c>
      <c r="Q62" s="17" t="s">
        <v>27</v>
      </c>
      <c r="R62" s="38" t="s">
        <v>597</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106</v>
      </c>
      <c r="D63" s="16" t="s">
        <v>107</v>
      </c>
      <c r="E63" s="16">
        <v>10</v>
      </c>
      <c r="F63" s="15">
        <v>61.68</v>
      </c>
      <c r="G63" s="15">
        <v>56.81</v>
      </c>
      <c r="H63" s="15">
        <v>51.95</v>
      </c>
      <c r="I63" s="14"/>
      <c r="J63" s="15">
        <v>63.77</v>
      </c>
      <c r="K63" s="15">
        <v>73.489999999999995</v>
      </c>
      <c r="L63" s="15">
        <v>89.24</v>
      </c>
      <c r="M63" s="54"/>
      <c r="N63" s="15">
        <v>81.388697418999996</v>
      </c>
      <c r="O63" s="15">
        <v>613.27985739999997</v>
      </c>
      <c r="P63" s="15" t="s">
        <v>27</v>
      </c>
      <c r="Q63" s="16" t="s">
        <v>27</v>
      </c>
      <c r="R63" s="37" t="s">
        <v>598</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108</v>
      </c>
      <c r="D64" s="17" t="s">
        <v>109</v>
      </c>
      <c r="E64" s="17">
        <v>7</v>
      </c>
      <c r="F64" s="14">
        <v>20.38</v>
      </c>
      <c r="G64" s="14">
        <v>18.77</v>
      </c>
      <c r="H64" s="14">
        <v>17.170000000000002</v>
      </c>
      <c r="I64" s="14"/>
      <c r="J64" s="14">
        <v>20.83</v>
      </c>
      <c r="K64" s="14">
        <v>24.03</v>
      </c>
      <c r="L64" s="14">
        <v>29.22</v>
      </c>
      <c r="M64" s="54"/>
      <c r="N64" s="14">
        <v>66.104772273999998</v>
      </c>
      <c r="O64" s="31">
        <v>110.99347870000001</v>
      </c>
      <c r="P64" s="31" t="s">
        <v>27</v>
      </c>
      <c r="Q64" s="17" t="s">
        <v>27</v>
      </c>
      <c r="R64" s="38" t="s">
        <v>599</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110</v>
      </c>
      <c r="D65" s="16" t="s">
        <v>111</v>
      </c>
      <c r="E65" s="16">
        <v>6</v>
      </c>
      <c r="F65" s="15">
        <v>4.8</v>
      </c>
      <c r="G65" s="15">
        <v>4.25</v>
      </c>
      <c r="H65" s="15">
        <v>3.7</v>
      </c>
      <c r="I65" s="14"/>
      <c r="J65" s="15">
        <v>5.38</v>
      </c>
      <c r="K65" s="15">
        <v>6.47</v>
      </c>
      <c r="L65" s="15">
        <v>8.23</v>
      </c>
      <c r="M65" s="54"/>
      <c r="N65" s="15">
        <v>55.108832255000003</v>
      </c>
      <c r="O65" s="15">
        <v>4.3257922500000001</v>
      </c>
      <c r="P65" s="15" t="s">
        <v>26</v>
      </c>
      <c r="Q65" s="16" t="s">
        <v>27</v>
      </c>
      <c r="R65" s="37" t="s">
        <v>600</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112</v>
      </c>
      <c r="D66" s="17" t="s">
        <v>113</v>
      </c>
      <c r="E66" s="17">
        <v>6</v>
      </c>
      <c r="F66" s="14">
        <v>0.81</v>
      </c>
      <c r="G66" s="14">
        <v>0.4</v>
      </c>
      <c r="H66" s="14">
        <v>0</v>
      </c>
      <c r="I66" s="14"/>
      <c r="J66" s="14">
        <v>1</v>
      </c>
      <c r="K66" s="14">
        <v>1.8</v>
      </c>
      <c r="L66" s="14">
        <v>3.11</v>
      </c>
      <c r="M66" s="54"/>
      <c r="N66" s="14">
        <v>70.748673010000005</v>
      </c>
      <c r="O66" s="31">
        <v>9.2317137500000008</v>
      </c>
      <c r="P66" s="31" t="s">
        <v>26</v>
      </c>
      <c r="Q66" s="17" t="s">
        <v>27</v>
      </c>
      <c r="R66" s="38" t="s">
        <v>601</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114</v>
      </c>
      <c r="D67" s="16" t="s">
        <v>115</v>
      </c>
      <c r="E67" s="16">
        <v>8</v>
      </c>
      <c r="F67" s="15">
        <v>11.23</v>
      </c>
      <c r="G67" s="15">
        <v>10.97</v>
      </c>
      <c r="H67" s="15">
        <v>10.72</v>
      </c>
      <c r="I67" s="14"/>
      <c r="J67" s="15">
        <v>11.29</v>
      </c>
      <c r="K67" s="15">
        <v>11.79</v>
      </c>
      <c r="L67" s="15">
        <v>12.6</v>
      </c>
      <c r="M67" s="54"/>
      <c r="N67" s="15">
        <v>58.309052321999999</v>
      </c>
      <c r="O67" s="15">
        <v>24.941174950000001</v>
      </c>
      <c r="P67" s="15" t="s">
        <v>27</v>
      </c>
      <c r="Q67" s="16" t="s">
        <v>27</v>
      </c>
      <c r="R67" s="37" t="s">
        <v>602</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116</v>
      </c>
      <c r="D68" s="17" t="s">
        <v>117</v>
      </c>
      <c r="E68" s="17">
        <v>5</v>
      </c>
      <c r="F68" s="14">
        <v>9.0399999999999991</v>
      </c>
      <c r="G68" s="14">
        <v>7.55</v>
      </c>
      <c r="H68" s="14">
        <v>6.07</v>
      </c>
      <c r="I68" s="14"/>
      <c r="J68" s="14">
        <v>9.75</v>
      </c>
      <c r="K68" s="14">
        <v>12.71</v>
      </c>
      <c r="L68" s="14">
        <v>17.5</v>
      </c>
      <c r="M68" s="54"/>
      <c r="N68" s="14">
        <v>64.723265569000006</v>
      </c>
      <c r="O68" s="31">
        <v>86.998252399999998</v>
      </c>
      <c r="P68" s="31" t="s">
        <v>26</v>
      </c>
      <c r="Q68" s="17" t="s">
        <v>27</v>
      </c>
      <c r="R68" s="38" t="s">
        <v>603</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118</v>
      </c>
      <c r="D69" s="16" t="s">
        <v>528</v>
      </c>
      <c r="E69" s="16">
        <v>7</v>
      </c>
      <c r="F69" s="15">
        <v>17.2</v>
      </c>
      <c r="G69" s="15">
        <v>16.23</v>
      </c>
      <c r="H69" s="15">
        <v>15.27</v>
      </c>
      <c r="I69" s="14"/>
      <c r="J69" s="15">
        <v>17.75</v>
      </c>
      <c r="K69" s="15">
        <v>19.670000000000002</v>
      </c>
      <c r="L69" s="15">
        <v>22.79</v>
      </c>
      <c r="M69" s="54"/>
      <c r="N69" s="15">
        <v>58.958956841000003</v>
      </c>
      <c r="O69" s="15">
        <v>2.1570205500000004</v>
      </c>
      <c r="P69" s="15" t="s">
        <v>27</v>
      </c>
      <c r="Q69" s="16" t="s">
        <v>27</v>
      </c>
      <c r="R69" s="37" t="s">
        <v>604</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118</v>
      </c>
      <c r="D70" s="17" t="s">
        <v>119</v>
      </c>
      <c r="E70" s="17">
        <v>9</v>
      </c>
      <c r="F70" s="14">
        <v>11.23</v>
      </c>
      <c r="G70" s="14">
        <v>10.63</v>
      </c>
      <c r="H70" s="14">
        <v>10.039999999999999</v>
      </c>
      <c r="I70" s="14"/>
      <c r="J70" s="14">
        <v>11.79</v>
      </c>
      <c r="K70" s="14">
        <v>12.97</v>
      </c>
      <c r="L70" s="14">
        <v>14.89</v>
      </c>
      <c r="M70" s="54"/>
      <c r="N70" s="14">
        <v>57.400937788999997</v>
      </c>
      <c r="O70" s="31">
        <v>179.71408895000002</v>
      </c>
      <c r="P70" s="31" t="s">
        <v>27</v>
      </c>
      <c r="Q70" s="17" t="s">
        <v>27</v>
      </c>
      <c r="R70" s="38" t="s">
        <v>605</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606</v>
      </c>
      <c r="D71" s="16" t="s">
        <v>607</v>
      </c>
      <c r="E71" s="16">
        <v>10</v>
      </c>
      <c r="F71" s="15">
        <v>91.9</v>
      </c>
      <c r="G71" s="15">
        <v>78.67</v>
      </c>
      <c r="H71" s="15">
        <v>65.44</v>
      </c>
      <c r="I71" s="14"/>
      <c r="J71" s="15">
        <v>99.5</v>
      </c>
      <c r="K71" s="15">
        <v>125.95</v>
      </c>
      <c r="L71" s="15">
        <v>168.76</v>
      </c>
      <c r="M71" s="54"/>
      <c r="N71" s="15">
        <v>67.856769229999998</v>
      </c>
      <c r="O71" s="15">
        <v>2.5746135905000003</v>
      </c>
      <c r="P71" s="15" t="s">
        <v>27</v>
      </c>
      <c r="Q71" s="16" t="s">
        <v>27</v>
      </c>
      <c r="R71" s="37" t="s">
        <v>608</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495</v>
      </c>
      <c r="D72" s="17" t="s">
        <v>496</v>
      </c>
      <c r="E72" s="17">
        <v>4</v>
      </c>
      <c r="F72" s="14">
        <v>74.489999999999995</v>
      </c>
      <c r="G72" s="14">
        <v>69.819999999999993</v>
      </c>
      <c r="H72" s="14">
        <v>65.16</v>
      </c>
      <c r="I72" s="14"/>
      <c r="J72" s="14">
        <v>75.7</v>
      </c>
      <c r="K72" s="14">
        <v>85.02</v>
      </c>
      <c r="L72" s="14">
        <v>100.1</v>
      </c>
      <c r="M72" s="54"/>
      <c r="N72" s="14">
        <v>42.593705215</v>
      </c>
      <c r="O72" s="31">
        <v>2.0595815059999998</v>
      </c>
      <c r="P72" s="31" t="s">
        <v>27</v>
      </c>
      <c r="Q72" s="17" t="s">
        <v>26</v>
      </c>
      <c r="R72" s="38" t="s">
        <v>609</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120</v>
      </c>
      <c r="D73" s="16" t="s">
        <v>121</v>
      </c>
      <c r="E73" s="16">
        <v>6</v>
      </c>
      <c r="F73" s="15">
        <v>2.27</v>
      </c>
      <c r="G73" s="15">
        <v>2.0699999999999998</v>
      </c>
      <c r="H73" s="15">
        <v>1.88</v>
      </c>
      <c r="I73" s="14"/>
      <c r="J73" s="15">
        <v>2.52</v>
      </c>
      <c r="K73" s="15">
        <v>2.9</v>
      </c>
      <c r="L73" s="15">
        <v>3.53</v>
      </c>
      <c r="M73" s="54"/>
      <c r="N73" s="15">
        <v>56.838777782000001</v>
      </c>
      <c r="O73" s="15">
        <v>68.415013649999992</v>
      </c>
      <c r="P73" s="15" t="s">
        <v>26</v>
      </c>
      <c r="Q73" s="16" t="s">
        <v>27</v>
      </c>
      <c r="R73" s="37" t="s">
        <v>610</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122</v>
      </c>
      <c r="D74" s="17" t="s">
        <v>123</v>
      </c>
      <c r="E74" s="17">
        <v>10</v>
      </c>
      <c r="F74" s="14">
        <v>41</v>
      </c>
      <c r="G74" s="14">
        <v>36.700000000000003</v>
      </c>
      <c r="H74" s="14">
        <v>32.409999999999997</v>
      </c>
      <c r="I74" s="14"/>
      <c r="J74" s="14">
        <v>42.54</v>
      </c>
      <c r="K74" s="14">
        <v>51.12</v>
      </c>
      <c r="L74" s="14">
        <v>65.010000000000005</v>
      </c>
      <c r="M74" s="54"/>
      <c r="N74" s="14">
        <v>63.798726617</v>
      </c>
      <c r="O74" s="31">
        <v>8.5875663355</v>
      </c>
      <c r="P74" s="31" t="s">
        <v>27</v>
      </c>
      <c r="Q74" s="17" t="s">
        <v>27</v>
      </c>
      <c r="R74" s="38" t="s">
        <v>611</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124</v>
      </c>
      <c r="D75" s="16" t="s">
        <v>125</v>
      </c>
      <c r="E75" s="16">
        <v>5</v>
      </c>
      <c r="F75" s="15" t="s">
        <v>126</v>
      </c>
      <c r="G75" s="15" t="s">
        <v>126</v>
      </c>
      <c r="H75" s="15" t="s">
        <v>126</v>
      </c>
      <c r="I75" s="14"/>
      <c r="J75" s="15" t="s">
        <v>126</v>
      </c>
      <c r="K75" s="15" t="s">
        <v>126</v>
      </c>
      <c r="L75" s="15" t="s">
        <v>126</v>
      </c>
      <c r="M75" s="54"/>
      <c r="N75" s="15" t="s">
        <v>126</v>
      </c>
      <c r="O75" s="15" t="s">
        <v>126</v>
      </c>
      <c r="P75" s="15" t="s">
        <v>126</v>
      </c>
      <c r="Q75" s="16" t="s">
        <v>126</v>
      </c>
      <c r="R75" s="37" t="s">
        <v>127</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128</v>
      </c>
      <c r="D76" s="17" t="s">
        <v>129</v>
      </c>
      <c r="E76" s="17">
        <v>10</v>
      </c>
      <c r="F76" s="14">
        <v>55.94</v>
      </c>
      <c r="G76" s="14">
        <v>50.13</v>
      </c>
      <c r="H76" s="14">
        <v>44.33</v>
      </c>
      <c r="I76" s="14"/>
      <c r="J76" s="14">
        <v>58.21</v>
      </c>
      <c r="K76" s="14">
        <v>69.81</v>
      </c>
      <c r="L76" s="14">
        <v>88.58</v>
      </c>
      <c r="M76" s="54"/>
      <c r="N76" s="14">
        <v>53.454518528999998</v>
      </c>
      <c r="O76" s="31">
        <v>216.40662114999998</v>
      </c>
      <c r="P76" s="31" t="s">
        <v>27</v>
      </c>
      <c r="Q76" s="17" t="s">
        <v>27</v>
      </c>
      <c r="R76" s="38" t="s">
        <v>612</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130</v>
      </c>
      <c r="D77" s="16" t="s">
        <v>131</v>
      </c>
      <c r="E77" s="16">
        <v>9</v>
      </c>
      <c r="F77" s="15">
        <v>16.02</v>
      </c>
      <c r="G77" s="15">
        <v>15.13</v>
      </c>
      <c r="H77" s="15">
        <v>14.25</v>
      </c>
      <c r="I77" s="14"/>
      <c r="J77" s="15">
        <v>16.260000000000002</v>
      </c>
      <c r="K77" s="15">
        <v>18.02</v>
      </c>
      <c r="L77" s="15">
        <v>20.87</v>
      </c>
      <c r="M77" s="54"/>
      <c r="N77" s="15">
        <v>71.718803793000006</v>
      </c>
      <c r="O77" s="15">
        <v>287.7212945</v>
      </c>
      <c r="P77" s="15" t="s">
        <v>27</v>
      </c>
      <c r="Q77" s="16" t="s">
        <v>27</v>
      </c>
      <c r="R77" s="37" t="s">
        <v>613</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132</v>
      </c>
      <c r="D78" s="17" t="s">
        <v>133</v>
      </c>
      <c r="E78" s="17">
        <v>5</v>
      </c>
      <c r="F78" s="14">
        <v>3.62</v>
      </c>
      <c r="G78" s="14">
        <v>3.18</v>
      </c>
      <c r="H78" s="14">
        <v>2.75</v>
      </c>
      <c r="I78" s="14"/>
      <c r="J78" s="14">
        <v>4.0999999999999996</v>
      </c>
      <c r="K78" s="14">
        <v>4.96</v>
      </c>
      <c r="L78" s="14">
        <v>6.36</v>
      </c>
      <c r="M78" s="54"/>
      <c r="N78" s="14">
        <v>53.824970983</v>
      </c>
      <c r="O78" s="31">
        <v>134.84117675000002</v>
      </c>
      <c r="P78" s="31" t="s">
        <v>26</v>
      </c>
      <c r="Q78" s="17" t="s">
        <v>27</v>
      </c>
      <c r="R78" s="38" t="s">
        <v>614</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134</v>
      </c>
      <c r="D79" s="16" t="s">
        <v>135</v>
      </c>
      <c r="E79" s="16">
        <v>4</v>
      </c>
      <c r="F79" s="15">
        <v>45.08</v>
      </c>
      <c r="G79" s="15">
        <v>42.71</v>
      </c>
      <c r="H79" s="15">
        <v>40.35</v>
      </c>
      <c r="I79" s="14"/>
      <c r="J79" s="15">
        <v>47.77</v>
      </c>
      <c r="K79" s="15">
        <v>52.49</v>
      </c>
      <c r="L79" s="15">
        <v>60.13</v>
      </c>
      <c r="M79" s="54"/>
      <c r="N79" s="15">
        <v>50.173503171999997</v>
      </c>
      <c r="O79" s="15">
        <v>86.650793000000007</v>
      </c>
      <c r="P79" s="15" t="s">
        <v>26</v>
      </c>
      <c r="Q79" s="16" t="s">
        <v>27</v>
      </c>
      <c r="R79" s="37" t="s">
        <v>615</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485</v>
      </c>
      <c r="D80" s="17" t="s">
        <v>486</v>
      </c>
      <c r="E80" s="17">
        <v>10</v>
      </c>
      <c r="F80" s="14">
        <v>53.5</v>
      </c>
      <c r="G80" s="14">
        <v>45.75</v>
      </c>
      <c r="H80" s="14">
        <v>38.01</v>
      </c>
      <c r="I80" s="14"/>
      <c r="J80" s="14">
        <v>60.01</v>
      </c>
      <c r="K80" s="14">
        <v>75.489999999999995</v>
      </c>
      <c r="L80" s="14">
        <v>100.54</v>
      </c>
      <c r="M80" s="54"/>
      <c r="N80" s="14">
        <v>70.391200917000006</v>
      </c>
      <c r="O80" s="31">
        <v>3.9567719495000002</v>
      </c>
      <c r="P80" s="31" t="s">
        <v>27</v>
      </c>
      <c r="Q80" s="17" t="s">
        <v>27</v>
      </c>
      <c r="R80" s="38" t="s">
        <v>616</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492</v>
      </c>
      <c r="D81" s="16" t="s">
        <v>493</v>
      </c>
      <c r="E81" s="16">
        <v>10</v>
      </c>
      <c r="F81" s="15">
        <v>5.29</v>
      </c>
      <c r="G81" s="15">
        <v>4.57</v>
      </c>
      <c r="H81" s="15">
        <v>3.86</v>
      </c>
      <c r="I81" s="14"/>
      <c r="J81" s="15">
        <v>5.69</v>
      </c>
      <c r="K81" s="15">
        <v>7.11</v>
      </c>
      <c r="L81" s="15">
        <v>9.41</v>
      </c>
      <c r="M81" s="54"/>
      <c r="N81" s="15">
        <v>60.161713931000001</v>
      </c>
      <c r="O81" s="15">
        <v>1.7467808</v>
      </c>
      <c r="P81" s="15" t="s">
        <v>27</v>
      </c>
      <c r="Q81" s="16" t="s">
        <v>27</v>
      </c>
      <c r="R81" s="37" t="s">
        <v>617</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136</v>
      </c>
      <c r="D82" s="17" t="s">
        <v>137</v>
      </c>
      <c r="E82" s="17">
        <v>3</v>
      </c>
      <c r="F82" s="14">
        <v>5.38</v>
      </c>
      <c r="G82" s="14">
        <v>4.45</v>
      </c>
      <c r="H82" s="14">
        <v>3.53</v>
      </c>
      <c r="I82" s="14"/>
      <c r="J82" s="14">
        <v>5.6</v>
      </c>
      <c r="K82" s="14">
        <v>7.44</v>
      </c>
      <c r="L82" s="14">
        <v>10.43</v>
      </c>
      <c r="M82" s="54"/>
      <c r="N82" s="14">
        <v>26.704944644000001</v>
      </c>
      <c r="O82" s="31">
        <v>52.5231146</v>
      </c>
      <c r="P82" s="31" t="s">
        <v>27</v>
      </c>
      <c r="Q82" s="17" t="s">
        <v>26</v>
      </c>
      <c r="R82" s="38" t="s">
        <v>618</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138</v>
      </c>
      <c r="D83" s="16" t="s">
        <v>139</v>
      </c>
      <c r="E83" s="16">
        <v>1</v>
      </c>
      <c r="F83" s="15">
        <v>28.5</v>
      </c>
      <c r="G83" s="15">
        <v>26.28</v>
      </c>
      <c r="H83" s="15">
        <v>24.06</v>
      </c>
      <c r="I83" s="14"/>
      <c r="J83" s="15">
        <v>29.54</v>
      </c>
      <c r="K83" s="15">
        <v>33.97</v>
      </c>
      <c r="L83" s="15">
        <v>41.15</v>
      </c>
      <c r="M83" s="54"/>
      <c r="N83" s="15">
        <v>30.751533622</v>
      </c>
      <c r="O83" s="15">
        <v>116.84578095000001</v>
      </c>
      <c r="P83" s="15" t="s">
        <v>26</v>
      </c>
      <c r="Q83" s="16" t="s">
        <v>26</v>
      </c>
      <c r="R83" s="37" t="s">
        <v>619</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140</v>
      </c>
      <c r="D84" s="17" t="s">
        <v>141</v>
      </c>
      <c r="E84" s="17">
        <v>3</v>
      </c>
      <c r="F84" s="14">
        <v>1.33</v>
      </c>
      <c r="G84" s="14">
        <v>1.05</v>
      </c>
      <c r="H84" s="14">
        <v>0.78</v>
      </c>
      <c r="I84" s="14"/>
      <c r="J84" s="14">
        <v>1.43</v>
      </c>
      <c r="K84" s="14">
        <v>1.97</v>
      </c>
      <c r="L84" s="14">
        <v>2.85</v>
      </c>
      <c r="M84" s="54"/>
      <c r="N84" s="14">
        <v>31.152872901999999</v>
      </c>
      <c r="O84" s="31">
        <v>24.486344599999999</v>
      </c>
      <c r="P84" s="31" t="s">
        <v>26</v>
      </c>
      <c r="Q84" s="17" t="s">
        <v>26</v>
      </c>
      <c r="R84" s="38" t="s">
        <v>620</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142</v>
      </c>
      <c r="D85" s="16" t="s">
        <v>143</v>
      </c>
      <c r="E85" s="16">
        <v>10</v>
      </c>
      <c r="F85" s="15">
        <v>26.74</v>
      </c>
      <c r="G85" s="15">
        <v>24.2</v>
      </c>
      <c r="H85" s="15">
        <v>21.67</v>
      </c>
      <c r="I85" s="14"/>
      <c r="J85" s="15">
        <v>27.95</v>
      </c>
      <c r="K85" s="15">
        <v>33.01</v>
      </c>
      <c r="L85" s="15">
        <v>41.2</v>
      </c>
      <c r="M85" s="54"/>
      <c r="N85" s="15">
        <v>70.328585684000004</v>
      </c>
      <c r="O85" s="15">
        <v>232.15160685000001</v>
      </c>
      <c r="P85" s="15" t="s">
        <v>27</v>
      </c>
      <c r="Q85" s="16" t="s">
        <v>27</v>
      </c>
      <c r="R85" s="37" t="s">
        <v>621</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142</v>
      </c>
      <c r="D86" s="17" t="s">
        <v>144</v>
      </c>
      <c r="E86" s="17">
        <v>6</v>
      </c>
      <c r="F86" s="14">
        <v>25.03</v>
      </c>
      <c r="G86" s="14">
        <v>22.49</v>
      </c>
      <c r="H86" s="14">
        <v>19.95</v>
      </c>
      <c r="I86" s="14"/>
      <c r="J86" s="14">
        <v>26.35</v>
      </c>
      <c r="K86" s="14">
        <v>31.42</v>
      </c>
      <c r="L86" s="14">
        <v>39.630000000000003</v>
      </c>
      <c r="M86" s="54"/>
      <c r="N86" s="14">
        <v>69.637804109000001</v>
      </c>
      <c r="O86" s="31">
        <v>8.0181741500000001</v>
      </c>
      <c r="P86" s="31" t="s">
        <v>26</v>
      </c>
      <c r="Q86" s="17" t="s">
        <v>27</v>
      </c>
      <c r="R86" s="38" t="s">
        <v>622</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145</v>
      </c>
      <c r="D87" s="16" t="s">
        <v>146</v>
      </c>
      <c r="E87" s="16">
        <v>7</v>
      </c>
      <c r="F87" s="15">
        <v>2.97</v>
      </c>
      <c r="G87" s="15">
        <v>2.5099999999999998</v>
      </c>
      <c r="H87" s="15">
        <v>2.0499999999999998</v>
      </c>
      <c r="I87" s="14"/>
      <c r="J87" s="15">
        <v>3.3</v>
      </c>
      <c r="K87" s="15">
        <v>4.21</v>
      </c>
      <c r="L87" s="15">
        <v>5.69</v>
      </c>
      <c r="M87" s="54"/>
      <c r="N87" s="15">
        <v>73.579672226</v>
      </c>
      <c r="O87" s="15">
        <v>2.6805777499999999</v>
      </c>
      <c r="P87" s="15" t="s">
        <v>26</v>
      </c>
      <c r="Q87" s="16" t="s">
        <v>27</v>
      </c>
      <c r="R87" s="37" t="s">
        <v>623</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147</v>
      </c>
      <c r="D88" s="17" t="s">
        <v>148</v>
      </c>
      <c r="E88" s="17">
        <v>7</v>
      </c>
      <c r="F88" s="14">
        <v>116.2</v>
      </c>
      <c r="G88" s="14">
        <v>92.49</v>
      </c>
      <c r="H88" s="14">
        <v>68.790000000000006</v>
      </c>
      <c r="I88" s="14"/>
      <c r="J88" s="14">
        <v>122.66</v>
      </c>
      <c r="K88" s="14">
        <v>170.06</v>
      </c>
      <c r="L88" s="14">
        <v>246.77</v>
      </c>
      <c r="M88" s="54"/>
      <c r="N88" s="14">
        <v>62.824800177999997</v>
      </c>
      <c r="O88" s="31">
        <v>3.9870775115000003</v>
      </c>
      <c r="P88" s="31" t="s">
        <v>27</v>
      </c>
      <c r="Q88" s="17" t="s">
        <v>27</v>
      </c>
      <c r="R88" s="38" t="s">
        <v>624</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149</v>
      </c>
      <c r="D89" s="16" t="s">
        <v>150</v>
      </c>
      <c r="E89" s="16">
        <v>7</v>
      </c>
      <c r="F89" s="15">
        <v>19.350000000000001</v>
      </c>
      <c r="G89" s="15">
        <v>18.579999999999998</v>
      </c>
      <c r="H89" s="15">
        <v>17.809999999999999</v>
      </c>
      <c r="I89" s="14"/>
      <c r="J89" s="15">
        <v>19.59</v>
      </c>
      <c r="K89" s="15">
        <v>21.12</v>
      </c>
      <c r="L89" s="15">
        <v>23.59</v>
      </c>
      <c r="M89" s="54"/>
      <c r="N89" s="15">
        <v>63.690249338999998</v>
      </c>
      <c r="O89" s="15">
        <v>11.934903200000001</v>
      </c>
      <c r="P89" s="15" t="s">
        <v>27</v>
      </c>
      <c r="Q89" s="16" t="s">
        <v>27</v>
      </c>
      <c r="R89" s="37" t="s">
        <v>625</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151</v>
      </c>
      <c r="D90" s="17" t="s">
        <v>152</v>
      </c>
      <c r="E90" s="17">
        <v>9</v>
      </c>
      <c r="F90" s="14">
        <v>5.61</v>
      </c>
      <c r="G90" s="14">
        <v>5.19</v>
      </c>
      <c r="H90" s="14">
        <v>4.7699999999999996</v>
      </c>
      <c r="I90" s="14"/>
      <c r="J90" s="14">
        <v>5.88</v>
      </c>
      <c r="K90" s="14">
        <v>6.71</v>
      </c>
      <c r="L90" s="14">
        <v>8.06</v>
      </c>
      <c r="M90" s="54"/>
      <c r="N90" s="14">
        <v>67.569151164999994</v>
      </c>
      <c r="O90" s="31">
        <v>10.229201499999999</v>
      </c>
      <c r="P90" s="31" t="s">
        <v>27</v>
      </c>
      <c r="Q90" s="17" t="s">
        <v>27</v>
      </c>
      <c r="R90" s="38" t="s">
        <v>626</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153</v>
      </c>
      <c r="D91" s="16" t="s">
        <v>154</v>
      </c>
      <c r="E91" s="16">
        <v>10</v>
      </c>
      <c r="F91" s="15">
        <v>12.9</v>
      </c>
      <c r="G91" s="15">
        <v>11.88</v>
      </c>
      <c r="H91" s="15">
        <v>10.86</v>
      </c>
      <c r="I91" s="14"/>
      <c r="J91" s="15">
        <v>13.59</v>
      </c>
      <c r="K91" s="15">
        <v>15.62</v>
      </c>
      <c r="L91" s="15">
        <v>18.91</v>
      </c>
      <c r="M91" s="54"/>
      <c r="N91" s="15">
        <v>67.631316529000003</v>
      </c>
      <c r="O91" s="15">
        <v>8.7785499999999992</v>
      </c>
      <c r="P91" s="15" t="s">
        <v>27</v>
      </c>
      <c r="Q91" s="16" t="s">
        <v>27</v>
      </c>
      <c r="R91" s="37" t="s">
        <v>627</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155</v>
      </c>
      <c r="D92" s="17" t="s">
        <v>156</v>
      </c>
      <c r="E92" s="17">
        <v>3</v>
      </c>
      <c r="F92" s="14">
        <v>9.99</v>
      </c>
      <c r="G92" s="14">
        <v>8.52</v>
      </c>
      <c r="H92" s="14">
        <v>7.05</v>
      </c>
      <c r="I92" s="14"/>
      <c r="J92" s="14">
        <v>10.199999999999999</v>
      </c>
      <c r="K92" s="14">
        <v>13.13</v>
      </c>
      <c r="L92" s="14">
        <v>17.88</v>
      </c>
      <c r="M92" s="54"/>
      <c r="N92" s="14">
        <v>35.029231217000003</v>
      </c>
      <c r="O92" s="31">
        <v>112.27811495</v>
      </c>
      <c r="P92" s="31" t="s">
        <v>26</v>
      </c>
      <c r="Q92" s="17" t="s">
        <v>26</v>
      </c>
      <c r="R92" s="38" t="s">
        <v>628</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157</v>
      </c>
      <c r="D93" s="16" t="s">
        <v>158</v>
      </c>
      <c r="E93" s="16">
        <v>10</v>
      </c>
      <c r="F93" s="15">
        <v>8.25</v>
      </c>
      <c r="G93" s="15">
        <v>7.34</v>
      </c>
      <c r="H93" s="15">
        <v>6.44</v>
      </c>
      <c r="I93" s="14"/>
      <c r="J93" s="15">
        <v>8.76</v>
      </c>
      <c r="K93" s="15">
        <v>10.56</v>
      </c>
      <c r="L93" s="15">
        <v>13.48</v>
      </c>
      <c r="M93" s="54"/>
      <c r="N93" s="15">
        <v>76.847245813000001</v>
      </c>
      <c r="O93" s="15">
        <v>56.17678265</v>
      </c>
      <c r="P93" s="15" t="s">
        <v>27</v>
      </c>
      <c r="Q93" s="16" t="s">
        <v>27</v>
      </c>
      <c r="R93" s="37" t="s">
        <v>629</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159</v>
      </c>
      <c r="D94" s="17" t="s">
        <v>160</v>
      </c>
      <c r="E94" s="17">
        <v>5</v>
      </c>
      <c r="F94" s="14">
        <v>193.23</v>
      </c>
      <c r="G94" s="14">
        <v>175.03</v>
      </c>
      <c r="H94" s="14">
        <v>156.84</v>
      </c>
      <c r="I94" s="14"/>
      <c r="J94" s="14">
        <v>199.45</v>
      </c>
      <c r="K94" s="14">
        <v>235.83</v>
      </c>
      <c r="L94" s="14">
        <v>294.72000000000003</v>
      </c>
      <c r="M94" s="54"/>
      <c r="N94" s="14">
        <v>52.835799649000002</v>
      </c>
      <c r="O94" s="31">
        <v>6.5601965465000003</v>
      </c>
      <c r="P94" s="31" t="s">
        <v>27</v>
      </c>
      <c r="Q94" s="17" t="s">
        <v>26</v>
      </c>
      <c r="R94" s="38" t="s">
        <v>630</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161</v>
      </c>
      <c r="D95" s="16" t="s">
        <v>162</v>
      </c>
      <c r="E95" s="16">
        <v>4</v>
      </c>
      <c r="F95" s="15">
        <v>150</v>
      </c>
      <c r="G95" s="15" t="s">
        <v>126</v>
      </c>
      <c r="H95" s="15" t="s">
        <v>126</v>
      </c>
      <c r="I95" s="14"/>
      <c r="J95" s="15" t="s">
        <v>126</v>
      </c>
      <c r="K95" s="15" t="s">
        <v>126</v>
      </c>
      <c r="L95" s="15" t="s">
        <v>126</v>
      </c>
      <c r="M95" s="54"/>
      <c r="N95" s="15">
        <v>94.064508982000007</v>
      </c>
      <c r="O95" s="15">
        <v>1.0764285713999999</v>
      </c>
      <c r="P95" s="15" t="s">
        <v>26</v>
      </c>
      <c r="Q95" s="16" t="s">
        <v>27</v>
      </c>
      <c r="R95" s="37" t="s">
        <v>126</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163</v>
      </c>
      <c r="D96" s="17" t="s">
        <v>164</v>
      </c>
      <c r="E96" s="17">
        <v>10</v>
      </c>
      <c r="F96" s="14">
        <v>95.45</v>
      </c>
      <c r="G96" s="14">
        <v>84.64</v>
      </c>
      <c r="H96" s="14">
        <v>73.84</v>
      </c>
      <c r="I96" s="14"/>
      <c r="J96" s="14">
        <v>99.07</v>
      </c>
      <c r="K96" s="14">
        <v>120.67</v>
      </c>
      <c r="L96" s="14">
        <v>155.62</v>
      </c>
      <c r="M96" s="54"/>
      <c r="N96" s="14">
        <v>65.768930015999999</v>
      </c>
      <c r="O96" s="31">
        <v>457.33244595000002</v>
      </c>
      <c r="P96" s="31" t="s">
        <v>27</v>
      </c>
      <c r="Q96" s="17" t="s">
        <v>27</v>
      </c>
      <c r="R96" s="38" t="s">
        <v>631</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165</v>
      </c>
      <c r="D97" s="16" t="s">
        <v>166</v>
      </c>
      <c r="E97" s="16">
        <v>9</v>
      </c>
      <c r="F97" s="15">
        <v>52.33</v>
      </c>
      <c r="G97" s="15">
        <v>48.98</v>
      </c>
      <c r="H97" s="15">
        <v>45.64</v>
      </c>
      <c r="I97" s="14"/>
      <c r="J97" s="15">
        <v>53.19</v>
      </c>
      <c r="K97" s="15">
        <v>59.87</v>
      </c>
      <c r="L97" s="15">
        <v>70.680000000000007</v>
      </c>
      <c r="M97" s="54"/>
      <c r="N97" s="15">
        <v>75.857122910000001</v>
      </c>
      <c r="O97" s="15">
        <v>187.92802030000001</v>
      </c>
      <c r="P97" s="15" t="s">
        <v>27</v>
      </c>
      <c r="Q97" s="16" t="s">
        <v>27</v>
      </c>
      <c r="R97" s="37" t="s">
        <v>632</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167</v>
      </c>
      <c r="D98" s="17" t="s">
        <v>168</v>
      </c>
      <c r="E98" s="17">
        <v>10</v>
      </c>
      <c r="F98" s="14">
        <v>27.38</v>
      </c>
      <c r="G98" s="14">
        <v>25.96</v>
      </c>
      <c r="H98" s="14">
        <v>24.54</v>
      </c>
      <c r="I98" s="14"/>
      <c r="J98" s="14">
        <v>28.15</v>
      </c>
      <c r="K98" s="14">
        <v>30.98</v>
      </c>
      <c r="L98" s="14">
        <v>35.57</v>
      </c>
      <c r="M98" s="54"/>
      <c r="N98" s="14">
        <v>65.300198398999996</v>
      </c>
      <c r="O98" s="31">
        <v>289.98737300000005</v>
      </c>
      <c r="P98" s="31" t="s">
        <v>27</v>
      </c>
      <c r="Q98" s="17" t="s">
        <v>27</v>
      </c>
      <c r="R98" s="38" t="s">
        <v>633</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169</v>
      </c>
      <c r="D99" s="16" t="s">
        <v>170</v>
      </c>
      <c r="E99" s="16">
        <v>4</v>
      </c>
      <c r="F99" s="15">
        <v>30.27</v>
      </c>
      <c r="G99" s="15">
        <v>27.66</v>
      </c>
      <c r="H99" s="15">
        <v>25.05</v>
      </c>
      <c r="I99" s="14"/>
      <c r="J99" s="15">
        <v>31.18</v>
      </c>
      <c r="K99" s="15">
        <v>36.39</v>
      </c>
      <c r="L99" s="15">
        <v>44.83</v>
      </c>
      <c r="M99" s="54"/>
      <c r="N99" s="15">
        <v>54.194058108999997</v>
      </c>
      <c r="O99" s="15">
        <v>103.87610805</v>
      </c>
      <c r="P99" s="15" t="s">
        <v>26</v>
      </c>
      <c r="Q99" s="16" t="s">
        <v>27</v>
      </c>
      <c r="R99" s="37" t="s">
        <v>634</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171</v>
      </c>
      <c r="D100" s="17" t="s">
        <v>172</v>
      </c>
      <c r="E100" s="17">
        <v>9</v>
      </c>
      <c r="F100" s="14">
        <v>39.799999999999997</v>
      </c>
      <c r="G100" s="14">
        <v>37.479999999999997</v>
      </c>
      <c r="H100" s="14">
        <v>35.17</v>
      </c>
      <c r="I100" s="14"/>
      <c r="J100" s="14">
        <v>40.479999999999997</v>
      </c>
      <c r="K100" s="14">
        <v>45.1</v>
      </c>
      <c r="L100" s="14">
        <v>52.58</v>
      </c>
      <c r="M100" s="54"/>
      <c r="N100" s="14">
        <v>70.212656319999994</v>
      </c>
      <c r="O100" s="31">
        <v>357.80817760000002</v>
      </c>
      <c r="P100" s="31" t="s">
        <v>27</v>
      </c>
      <c r="Q100" s="17" t="s">
        <v>27</v>
      </c>
      <c r="R100" s="38" t="s">
        <v>635</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479</v>
      </c>
      <c r="D101" s="16" t="s">
        <v>480</v>
      </c>
      <c r="E101" s="16">
        <v>9</v>
      </c>
      <c r="F101" s="15">
        <v>21.25</v>
      </c>
      <c r="G101" s="15">
        <v>18.46</v>
      </c>
      <c r="H101" s="15">
        <v>15.68</v>
      </c>
      <c r="I101" s="14"/>
      <c r="J101" s="15">
        <v>21.96</v>
      </c>
      <c r="K101" s="15">
        <v>27.52</v>
      </c>
      <c r="L101" s="15">
        <v>36.520000000000003</v>
      </c>
      <c r="M101" s="54"/>
      <c r="N101" s="15">
        <v>58.903157880000002</v>
      </c>
      <c r="O101" s="15">
        <v>1.4073156</v>
      </c>
      <c r="P101" s="15" t="s">
        <v>27</v>
      </c>
      <c r="Q101" s="16" t="s">
        <v>27</v>
      </c>
      <c r="R101" s="37" t="s">
        <v>636</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173</v>
      </c>
      <c r="D102" s="17" t="s">
        <v>174</v>
      </c>
      <c r="E102" s="17">
        <v>2</v>
      </c>
      <c r="F102" s="14">
        <v>4.0599999999999996</v>
      </c>
      <c r="G102" s="14">
        <v>3.42</v>
      </c>
      <c r="H102" s="14">
        <v>2.79</v>
      </c>
      <c r="I102" s="14"/>
      <c r="J102" s="14">
        <v>4.21</v>
      </c>
      <c r="K102" s="14">
        <v>5.47</v>
      </c>
      <c r="L102" s="14">
        <v>7.51</v>
      </c>
      <c r="M102" s="54"/>
      <c r="N102" s="14">
        <v>50.143109594000002</v>
      </c>
      <c r="O102" s="31">
        <v>5.3007434499999997</v>
      </c>
      <c r="P102" s="31" t="s">
        <v>26</v>
      </c>
      <c r="Q102" s="17" t="s">
        <v>26</v>
      </c>
      <c r="R102" s="38" t="s">
        <v>637</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175</v>
      </c>
      <c r="D103" s="16" t="s">
        <v>176</v>
      </c>
      <c r="E103" s="16">
        <v>10</v>
      </c>
      <c r="F103" s="15">
        <v>13.39</v>
      </c>
      <c r="G103" s="15">
        <v>12.13</v>
      </c>
      <c r="H103" s="15">
        <v>10.87</v>
      </c>
      <c r="I103" s="14"/>
      <c r="J103" s="15">
        <v>14.15</v>
      </c>
      <c r="K103" s="15">
        <v>16.66</v>
      </c>
      <c r="L103" s="15">
        <v>20.73</v>
      </c>
      <c r="M103" s="54"/>
      <c r="N103" s="15">
        <v>70.751474271999996</v>
      </c>
      <c r="O103" s="15">
        <v>51.606164449999994</v>
      </c>
      <c r="P103" s="15" t="s">
        <v>27</v>
      </c>
      <c r="Q103" s="16" t="s">
        <v>27</v>
      </c>
      <c r="R103" s="37" t="s">
        <v>638</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177</v>
      </c>
      <c r="D104" s="17" t="s">
        <v>178</v>
      </c>
      <c r="E104" s="17">
        <v>4</v>
      </c>
      <c r="F104" s="14">
        <v>5.52</v>
      </c>
      <c r="G104" s="14">
        <v>4.9800000000000004</v>
      </c>
      <c r="H104" s="14">
        <v>4.4400000000000004</v>
      </c>
      <c r="I104" s="14"/>
      <c r="J104" s="14">
        <v>5.91</v>
      </c>
      <c r="K104" s="14">
        <v>6.98</v>
      </c>
      <c r="L104" s="14">
        <v>8.7200000000000006</v>
      </c>
      <c r="M104" s="54"/>
      <c r="N104" s="14">
        <v>48.140323443</v>
      </c>
      <c r="O104" s="31">
        <v>9.3783630000000002</v>
      </c>
      <c r="P104" s="31" t="s">
        <v>26</v>
      </c>
      <c r="Q104" s="17" t="s">
        <v>27</v>
      </c>
      <c r="R104" s="38" t="s">
        <v>639</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179</v>
      </c>
      <c r="D105" s="16" t="s">
        <v>180</v>
      </c>
      <c r="E105" s="16">
        <v>9</v>
      </c>
      <c r="F105" s="15">
        <v>21.53</v>
      </c>
      <c r="G105" s="15">
        <v>19</v>
      </c>
      <c r="H105" s="15">
        <v>16.48</v>
      </c>
      <c r="I105" s="14"/>
      <c r="J105" s="15">
        <v>22.16</v>
      </c>
      <c r="K105" s="15">
        <v>27.2</v>
      </c>
      <c r="L105" s="15">
        <v>35.36</v>
      </c>
      <c r="M105" s="54"/>
      <c r="N105" s="15">
        <v>81.177015084000004</v>
      </c>
      <c r="O105" s="15">
        <v>85.694023849999994</v>
      </c>
      <c r="P105" s="15" t="s">
        <v>27</v>
      </c>
      <c r="Q105" s="16" t="s">
        <v>27</v>
      </c>
      <c r="R105" s="37" t="s">
        <v>640</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487</v>
      </c>
      <c r="D106" s="17" t="s">
        <v>488</v>
      </c>
      <c r="E106" s="17">
        <v>10</v>
      </c>
      <c r="F106" s="14">
        <v>71.98</v>
      </c>
      <c r="G106" s="14">
        <v>64.709999999999994</v>
      </c>
      <c r="H106" s="14">
        <v>57.45</v>
      </c>
      <c r="I106" s="14"/>
      <c r="J106" s="14">
        <v>75.88</v>
      </c>
      <c r="K106" s="14">
        <v>90.4</v>
      </c>
      <c r="L106" s="14">
        <v>113.9</v>
      </c>
      <c r="M106" s="54"/>
      <c r="N106" s="14">
        <v>64.212123152999993</v>
      </c>
      <c r="O106" s="31">
        <v>1.9714318390000001</v>
      </c>
      <c r="P106" s="31" t="s">
        <v>27</v>
      </c>
      <c r="Q106" s="17" t="s">
        <v>27</v>
      </c>
      <c r="R106" s="38" t="s">
        <v>641</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181</v>
      </c>
      <c r="D107" s="16" t="s">
        <v>182</v>
      </c>
      <c r="E107" s="16">
        <v>7</v>
      </c>
      <c r="F107" s="15">
        <v>23.44</v>
      </c>
      <c r="G107" s="15">
        <v>21.86</v>
      </c>
      <c r="H107" s="15">
        <v>20.29</v>
      </c>
      <c r="I107" s="14"/>
      <c r="J107" s="15">
        <v>23.96</v>
      </c>
      <c r="K107" s="15">
        <v>27.1</v>
      </c>
      <c r="L107" s="15">
        <v>32.18</v>
      </c>
      <c r="M107" s="54"/>
      <c r="N107" s="15">
        <v>59.852316676000001</v>
      </c>
      <c r="O107" s="15">
        <v>4.5568562500000001</v>
      </c>
      <c r="P107" s="15" t="s">
        <v>27</v>
      </c>
      <c r="Q107" s="16" t="s">
        <v>27</v>
      </c>
      <c r="R107" s="37" t="s">
        <v>642</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643</v>
      </c>
      <c r="D108" s="17" t="s">
        <v>644</v>
      </c>
      <c r="E108" s="17">
        <v>3</v>
      </c>
      <c r="F108" s="14">
        <v>120.73</v>
      </c>
      <c r="G108" s="14">
        <v>107.98</v>
      </c>
      <c r="H108" s="14">
        <v>95.23</v>
      </c>
      <c r="I108" s="14"/>
      <c r="J108" s="14">
        <v>124.8</v>
      </c>
      <c r="K108" s="14">
        <v>150.29</v>
      </c>
      <c r="L108" s="14">
        <v>191.54</v>
      </c>
      <c r="M108" s="54"/>
      <c r="N108" s="14">
        <v>48.982825486000003</v>
      </c>
      <c r="O108" s="31">
        <v>1.862385792</v>
      </c>
      <c r="P108" s="31" t="s">
        <v>27</v>
      </c>
      <c r="Q108" s="17" t="s">
        <v>26</v>
      </c>
      <c r="R108" s="38" t="s">
        <v>645</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646</v>
      </c>
      <c r="D109" s="16" t="s">
        <v>647</v>
      </c>
      <c r="E109" s="16">
        <v>4</v>
      </c>
      <c r="F109" s="15">
        <v>0.25</v>
      </c>
      <c r="G109" s="15">
        <v>-0.15</v>
      </c>
      <c r="H109" s="15">
        <v>-0.56000000000000005</v>
      </c>
      <c r="I109" s="14"/>
      <c r="J109" s="15">
        <v>0.34</v>
      </c>
      <c r="K109" s="15">
        <v>1.1499999999999999</v>
      </c>
      <c r="L109" s="15">
        <v>2.4700000000000002</v>
      </c>
      <c r="M109" s="54"/>
      <c r="N109" s="15">
        <v>53.588181845000001</v>
      </c>
      <c r="O109" s="15">
        <v>1.3460226</v>
      </c>
      <c r="P109" s="15" t="s">
        <v>26</v>
      </c>
      <c r="Q109" s="16" t="s">
        <v>27</v>
      </c>
      <c r="R109" s="37" t="s">
        <v>648</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183</v>
      </c>
      <c r="D110" s="17" t="s">
        <v>184</v>
      </c>
      <c r="E110" s="17">
        <v>9</v>
      </c>
      <c r="F110" s="14">
        <v>25.35</v>
      </c>
      <c r="G110" s="14">
        <v>23.49</v>
      </c>
      <c r="H110" s="14">
        <v>21.64</v>
      </c>
      <c r="I110" s="14"/>
      <c r="J110" s="14">
        <v>26.28</v>
      </c>
      <c r="K110" s="14">
        <v>29.98</v>
      </c>
      <c r="L110" s="14">
        <v>35.979999999999997</v>
      </c>
      <c r="M110" s="54"/>
      <c r="N110" s="14">
        <v>54.943353291000001</v>
      </c>
      <c r="O110" s="31">
        <v>235.13961809999998</v>
      </c>
      <c r="P110" s="31" t="s">
        <v>27</v>
      </c>
      <c r="Q110" s="17" t="s">
        <v>27</v>
      </c>
      <c r="R110" s="38" t="s">
        <v>649</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185</v>
      </c>
      <c r="D111" s="16" t="s">
        <v>186</v>
      </c>
      <c r="E111" s="16">
        <v>9</v>
      </c>
      <c r="F111" s="15">
        <v>11.39</v>
      </c>
      <c r="G111" s="15">
        <v>10.51</v>
      </c>
      <c r="H111" s="15">
        <v>9.6300000000000008</v>
      </c>
      <c r="I111" s="14"/>
      <c r="J111" s="15">
        <v>11.78</v>
      </c>
      <c r="K111" s="15">
        <v>13.53</v>
      </c>
      <c r="L111" s="15">
        <v>16.36</v>
      </c>
      <c r="M111" s="54"/>
      <c r="N111" s="15">
        <v>58.258741858</v>
      </c>
      <c r="O111" s="15">
        <v>113.76210494999999</v>
      </c>
      <c r="P111" s="15" t="s">
        <v>27</v>
      </c>
      <c r="Q111" s="16" t="s">
        <v>27</v>
      </c>
      <c r="R111" s="37" t="s">
        <v>650</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187</v>
      </c>
      <c r="D112" s="17" t="s">
        <v>188</v>
      </c>
      <c r="E112" s="17">
        <v>7</v>
      </c>
      <c r="F112" s="14">
        <v>12.94</v>
      </c>
      <c r="G112" s="14">
        <v>12.05</v>
      </c>
      <c r="H112" s="14">
        <v>11.17</v>
      </c>
      <c r="I112" s="14"/>
      <c r="J112" s="14">
        <v>13.43</v>
      </c>
      <c r="K112" s="14">
        <v>15.19</v>
      </c>
      <c r="L112" s="14">
        <v>18.05</v>
      </c>
      <c r="M112" s="54"/>
      <c r="N112" s="14">
        <v>65.076526236000007</v>
      </c>
      <c r="O112" s="31">
        <v>37.634173649999994</v>
      </c>
      <c r="P112" s="31" t="s">
        <v>26</v>
      </c>
      <c r="Q112" s="17" t="s">
        <v>27</v>
      </c>
      <c r="R112" s="38" t="s">
        <v>651</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189</v>
      </c>
      <c r="D113" s="16" t="s">
        <v>190</v>
      </c>
      <c r="E113" s="16">
        <v>6</v>
      </c>
      <c r="F113" s="15">
        <v>3.66</v>
      </c>
      <c r="G113" s="15">
        <v>3.45</v>
      </c>
      <c r="H113" s="15">
        <v>3.24</v>
      </c>
      <c r="I113" s="14"/>
      <c r="J113" s="15">
        <v>3.83</v>
      </c>
      <c r="K113" s="15">
        <v>4.24</v>
      </c>
      <c r="L113" s="15">
        <v>4.92</v>
      </c>
      <c r="M113" s="54"/>
      <c r="N113" s="15">
        <v>62.416519825999998</v>
      </c>
      <c r="O113" s="15">
        <v>12.136747550000001</v>
      </c>
      <c r="P113" s="15" t="s">
        <v>26</v>
      </c>
      <c r="Q113" s="16" t="s">
        <v>27</v>
      </c>
      <c r="R113" s="37" t="s">
        <v>652</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191</v>
      </c>
      <c r="D114" s="17" t="s">
        <v>192</v>
      </c>
      <c r="E114" s="17">
        <v>7</v>
      </c>
      <c r="F114" s="14">
        <v>4.8600000000000003</v>
      </c>
      <c r="G114" s="14">
        <v>4.37</v>
      </c>
      <c r="H114" s="14">
        <v>3.88</v>
      </c>
      <c r="I114" s="14"/>
      <c r="J114" s="14">
        <v>5</v>
      </c>
      <c r="K114" s="14">
        <v>5.97</v>
      </c>
      <c r="L114" s="14">
        <v>7.54</v>
      </c>
      <c r="M114" s="54"/>
      <c r="N114" s="14">
        <v>67.637980223</v>
      </c>
      <c r="O114" s="31">
        <v>24.520363700000001</v>
      </c>
      <c r="P114" s="31" t="s">
        <v>27</v>
      </c>
      <c r="Q114" s="17" t="s">
        <v>27</v>
      </c>
      <c r="R114" s="38" t="s">
        <v>653</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193</v>
      </c>
      <c r="D115" s="16" t="s">
        <v>194</v>
      </c>
      <c r="E115" s="16">
        <v>3</v>
      </c>
      <c r="F115" s="15">
        <v>8.1300000000000008</v>
      </c>
      <c r="G115" s="15">
        <v>6.91</v>
      </c>
      <c r="H115" s="15">
        <v>5.69</v>
      </c>
      <c r="I115" s="14"/>
      <c r="J115" s="15">
        <v>8.85</v>
      </c>
      <c r="K115" s="15">
        <v>11.28</v>
      </c>
      <c r="L115" s="15">
        <v>15.22</v>
      </c>
      <c r="M115" s="54"/>
      <c r="N115" s="15">
        <v>48.733905632000003</v>
      </c>
      <c r="O115" s="15">
        <v>24.441050950000001</v>
      </c>
      <c r="P115" s="15" t="s">
        <v>26</v>
      </c>
      <c r="Q115" s="16" t="s">
        <v>26</v>
      </c>
      <c r="R115" s="37" t="s">
        <v>654</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195</v>
      </c>
      <c r="D116" s="17" t="s">
        <v>196</v>
      </c>
      <c r="E116" s="17">
        <v>6</v>
      </c>
      <c r="F116" s="14" t="s">
        <v>126</v>
      </c>
      <c r="G116" s="14" t="s">
        <v>126</v>
      </c>
      <c r="H116" s="14" t="s">
        <v>126</v>
      </c>
      <c r="I116" s="14"/>
      <c r="J116" s="14" t="s">
        <v>126</v>
      </c>
      <c r="K116" s="14" t="s">
        <v>126</v>
      </c>
      <c r="L116" s="14" t="s">
        <v>126</v>
      </c>
      <c r="M116" s="54"/>
      <c r="N116" s="14" t="s">
        <v>126</v>
      </c>
      <c r="O116" s="31" t="s">
        <v>126</v>
      </c>
      <c r="P116" s="31" t="s">
        <v>126</v>
      </c>
      <c r="Q116" s="17" t="s">
        <v>126</v>
      </c>
      <c r="R116" s="38" t="s">
        <v>127</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655</v>
      </c>
      <c r="D117" s="16" t="s">
        <v>656</v>
      </c>
      <c r="E117" s="16">
        <v>7</v>
      </c>
      <c r="F117" s="15">
        <v>2.2200000000000002</v>
      </c>
      <c r="G117" s="15">
        <v>1.94</v>
      </c>
      <c r="H117" s="15">
        <v>1.66</v>
      </c>
      <c r="I117" s="14"/>
      <c r="J117" s="15">
        <v>2.36</v>
      </c>
      <c r="K117" s="15">
        <v>2.91</v>
      </c>
      <c r="L117" s="15">
        <v>3.8</v>
      </c>
      <c r="M117" s="54"/>
      <c r="N117" s="15">
        <v>69.889238591999998</v>
      </c>
      <c r="O117" s="15">
        <v>1.22405155</v>
      </c>
      <c r="P117" s="15" t="s">
        <v>26</v>
      </c>
      <c r="Q117" s="16" t="s">
        <v>27</v>
      </c>
      <c r="R117" s="37" t="s">
        <v>657</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197</v>
      </c>
      <c r="D118" s="17" t="s">
        <v>198</v>
      </c>
      <c r="E118" s="17">
        <v>2</v>
      </c>
      <c r="F118" s="14">
        <v>3.31</v>
      </c>
      <c r="G118" s="14">
        <v>3.05</v>
      </c>
      <c r="H118" s="14">
        <v>2.8</v>
      </c>
      <c r="I118" s="14"/>
      <c r="J118" s="14">
        <v>3.38</v>
      </c>
      <c r="K118" s="14">
        <v>3.88</v>
      </c>
      <c r="L118" s="14">
        <v>4.6900000000000004</v>
      </c>
      <c r="M118" s="54"/>
      <c r="N118" s="14">
        <v>53.663445115999998</v>
      </c>
      <c r="O118" s="31">
        <v>5.8683953500000001</v>
      </c>
      <c r="P118" s="31" t="s">
        <v>26</v>
      </c>
      <c r="Q118" s="17" t="s">
        <v>26</v>
      </c>
      <c r="R118" s="38" t="s">
        <v>658</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199</v>
      </c>
      <c r="D119" s="16" t="s">
        <v>200</v>
      </c>
      <c r="E119" s="16">
        <v>10</v>
      </c>
      <c r="F119" s="15">
        <v>23.69</v>
      </c>
      <c r="G119" s="15">
        <v>22.24</v>
      </c>
      <c r="H119" s="15">
        <v>20.79</v>
      </c>
      <c r="I119" s="14"/>
      <c r="J119" s="15">
        <v>24.33</v>
      </c>
      <c r="K119" s="15">
        <v>27.22</v>
      </c>
      <c r="L119" s="15">
        <v>31.92</v>
      </c>
      <c r="M119" s="54"/>
      <c r="N119" s="15">
        <v>76.029938329000004</v>
      </c>
      <c r="O119" s="15">
        <v>71.6441643</v>
      </c>
      <c r="P119" s="15" t="s">
        <v>27</v>
      </c>
      <c r="Q119" s="16" t="s">
        <v>27</v>
      </c>
      <c r="R119" s="37" t="s">
        <v>659</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201</v>
      </c>
      <c r="D120" s="17" t="s">
        <v>202</v>
      </c>
      <c r="E120" s="17">
        <v>10</v>
      </c>
      <c r="F120" s="14">
        <v>26.4</v>
      </c>
      <c r="G120" s="14">
        <v>24.97</v>
      </c>
      <c r="H120" s="14">
        <v>23.55</v>
      </c>
      <c r="I120" s="14"/>
      <c r="J120" s="14">
        <v>27.18</v>
      </c>
      <c r="K120" s="14">
        <v>30.02</v>
      </c>
      <c r="L120" s="14">
        <v>34.630000000000003</v>
      </c>
      <c r="M120" s="54"/>
      <c r="N120" s="14">
        <v>68.888947555000001</v>
      </c>
      <c r="O120" s="31">
        <v>65.474258149999997</v>
      </c>
      <c r="P120" s="31" t="s">
        <v>27</v>
      </c>
      <c r="Q120" s="17" t="s">
        <v>27</v>
      </c>
      <c r="R120" s="38" t="s">
        <v>660</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203</v>
      </c>
      <c r="D121" s="16" t="s">
        <v>204</v>
      </c>
      <c r="E121" s="16">
        <v>10</v>
      </c>
      <c r="F121" s="15">
        <v>97.55</v>
      </c>
      <c r="G121" s="15">
        <v>81.25</v>
      </c>
      <c r="H121" s="15">
        <v>64.959999999999994</v>
      </c>
      <c r="I121" s="14"/>
      <c r="J121" s="15">
        <v>106.17</v>
      </c>
      <c r="K121" s="15">
        <v>138.75</v>
      </c>
      <c r="L121" s="15">
        <v>191.48</v>
      </c>
      <c r="M121" s="54"/>
      <c r="N121" s="15">
        <v>78.079244724999995</v>
      </c>
      <c r="O121" s="15">
        <v>40.002262364000003</v>
      </c>
      <c r="P121" s="15" t="s">
        <v>27</v>
      </c>
      <c r="Q121" s="16" t="s">
        <v>27</v>
      </c>
      <c r="R121" s="37" t="s">
        <v>661</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205</v>
      </c>
      <c r="D122" s="17" t="s">
        <v>206</v>
      </c>
      <c r="E122" s="17">
        <v>7</v>
      </c>
      <c r="F122" s="14">
        <v>14.8</v>
      </c>
      <c r="G122" s="14">
        <v>13.73</v>
      </c>
      <c r="H122" s="14">
        <v>12.66</v>
      </c>
      <c r="I122" s="14"/>
      <c r="J122" s="14">
        <v>15.58</v>
      </c>
      <c r="K122" s="14">
        <v>17.71</v>
      </c>
      <c r="L122" s="14">
        <v>21.17</v>
      </c>
      <c r="M122" s="54"/>
      <c r="N122" s="14">
        <v>51.073314643000003</v>
      </c>
      <c r="O122" s="31">
        <v>15.3690082</v>
      </c>
      <c r="P122" s="31" t="s">
        <v>27</v>
      </c>
      <c r="Q122" s="17" t="s">
        <v>27</v>
      </c>
      <c r="R122" s="38" t="s">
        <v>662</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207</v>
      </c>
      <c r="D123" s="16" t="s">
        <v>208</v>
      </c>
      <c r="E123" s="16">
        <v>6</v>
      </c>
      <c r="F123" s="15">
        <v>27.73</v>
      </c>
      <c r="G123" s="15">
        <v>25.54</v>
      </c>
      <c r="H123" s="15">
        <v>23.36</v>
      </c>
      <c r="I123" s="14"/>
      <c r="J123" s="15">
        <v>30.95</v>
      </c>
      <c r="K123" s="15">
        <v>35.31</v>
      </c>
      <c r="L123" s="15">
        <v>42.37</v>
      </c>
      <c r="M123" s="54"/>
      <c r="N123" s="15">
        <v>52.954264559999999</v>
      </c>
      <c r="O123" s="15">
        <v>75.315978282000003</v>
      </c>
      <c r="P123" s="15" t="s">
        <v>26</v>
      </c>
      <c r="Q123" s="16" t="s">
        <v>27</v>
      </c>
      <c r="R123" s="37" t="s">
        <v>663</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209</v>
      </c>
      <c r="D124" s="17" t="s">
        <v>210</v>
      </c>
      <c r="E124" s="17">
        <v>2</v>
      </c>
      <c r="F124" s="14">
        <v>9.2200000000000006</v>
      </c>
      <c r="G124" s="14">
        <v>8.77</v>
      </c>
      <c r="H124" s="14">
        <v>8.32</v>
      </c>
      <c r="I124" s="14"/>
      <c r="J124" s="14">
        <v>9.5299999999999994</v>
      </c>
      <c r="K124" s="14">
        <v>10.42</v>
      </c>
      <c r="L124" s="14">
        <v>11.87</v>
      </c>
      <c r="M124" s="54"/>
      <c r="N124" s="14">
        <v>46.905108267000003</v>
      </c>
      <c r="O124" s="31">
        <v>7.2144960500000002</v>
      </c>
      <c r="P124" s="31" t="s">
        <v>26</v>
      </c>
      <c r="Q124" s="17" t="s">
        <v>26</v>
      </c>
      <c r="R124" s="38" t="s">
        <v>664</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211</v>
      </c>
      <c r="D125" s="16" t="s">
        <v>212</v>
      </c>
      <c r="E125" s="16">
        <v>4</v>
      </c>
      <c r="F125" s="15">
        <v>7.92</v>
      </c>
      <c r="G125" s="15">
        <v>7.58</v>
      </c>
      <c r="H125" s="15">
        <v>7.24</v>
      </c>
      <c r="I125" s="14"/>
      <c r="J125" s="15">
        <v>8.09</v>
      </c>
      <c r="K125" s="15">
        <v>8.76</v>
      </c>
      <c r="L125" s="15">
        <v>9.84</v>
      </c>
      <c r="M125" s="54"/>
      <c r="N125" s="15">
        <v>54.610581515</v>
      </c>
      <c r="O125" s="15">
        <v>5.1378071499999995</v>
      </c>
      <c r="P125" s="15" t="s">
        <v>26</v>
      </c>
      <c r="Q125" s="16" t="s">
        <v>27</v>
      </c>
      <c r="R125" s="37" t="s">
        <v>665</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213</v>
      </c>
      <c r="D126" s="17" t="s">
        <v>214</v>
      </c>
      <c r="E126" s="17">
        <v>10</v>
      </c>
      <c r="F126" s="14">
        <v>62.24</v>
      </c>
      <c r="G126" s="14">
        <v>57.16</v>
      </c>
      <c r="H126" s="14">
        <v>52.09</v>
      </c>
      <c r="I126" s="14"/>
      <c r="J126" s="14">
        <v>65.05</v>
      </c>
      <c r="K126" s="14">
        <v>75.19</v>
      </c>
      <c r="L126" s="14">
        <v>91.6</v>
      </c>
      <c r="M126" s="54"/>
      <c r="N126" s="14">
        <v>75.882801701999995</v>
      </c>
      <c r="O126" s="31">
        <v>53.004387700000002</v>
      </c>
      <c r="P126" s="31" t="s">
        <v>27</v>
      </c>
      <c r="Q126" s="17" t="s">
        <v>27</v>
      </c>
      <c r="R126" s="38" t="s">
        <v>666</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215</v>
      </c>
      <c r="D127" s="16" t="s">
        <v>216</v>
      </c>
      <c r="E127" s="16">
        <v>4</v>
      </c>
      <c r="F127" s="15">
        <v>27.3</v>
      </c>
      <c r="G127" s="15">
        <v>25.7</v>
      </c>
      <c r="H127" s="15">
        <v>24.1</v>
      </c>
      <c r="I127" s="14"/>
      <c r="J127" s="15">
        <v>28.28</v>
      </c>
      <c r="K127" s="15">
        <v>31.47</v>
      </c>
      <c r="L127" s="15">
        <v>36.64</v>
      </c>
      <c r="M127" s="54"/>
      <c r="N127" s="15">
        <v>53.397387471000002</v>
      </c>
      <c r="O127" s="15">
        <v>92.288435100000001</v>
      </c>
      <c r="P127" s="15" t="s">
        <v>26</v>
      </c>
      <c r="Q127" s="16" t="s">
        <v>27</v>
      </c>
      <c r="R127" s="37" t="s">
        <v>667</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217</v>
      </c>
      <c r="D128" s="17" t="s">
        <v>481</v>
      </c>
      <c r="E128" s="17">
        <v>10</v>
      </c>
      <c r="F128" s="14">
        <v>14.15</v>
      </c>
      <c r="G128" s="14">
        <v>13.46</v>
      </c>
      <c r="H128" s="14">
        <v>12.78</v>
      </c>
      <c r="I128" s="14"/>
      <c r="J128" s="14">
        <v>14.59</v>
      </c>
      <c r="K128" s="14">
        <v>15.95</v>
      </c>
      <c r="L128" s="14">
        <v>18.16</v>
      </c>
      <c r="M128" s="54"/>
      <c r="N128" s="14">
        <v>71.395906108999995</v>
      </c>
      <c r="O128" s="31">
        <v>1.8163386000000001</v>
      </c>
      <c r="P128" s="31" t="s">
        <v>27</v>
      </c>
      <c r="Q128" s="17" t="s">
        <v>27</v>
      </c>
      <c r="R128" s="38" t="s">
        <v>668</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217</v>
      </c>
      <c r="D129" s="16" t="s">
        <v>218</v>
      </c>
      <c r="E129" s="16">
        <v>10</v>
      </c>
      <c r="F129" s="15">
        <v>14.09</v>
      </c>
      <c r="G129" s="15">
        <v>13.37</v>
      </c>
      <c r="H129" s="15">
        <v>12.65</v>
      </c>
      <c r="I129" s="14"/>
      <c r="J129" s="15">
        <v>14.42</v>
      </c>
      <c r="K129" s="15">
        <v>15.85</v>
      </c>
      <c r="L129" s="15">
        <v>18.170000000000002</v>
      </c>
      <c r="M129" s="54"/>
      <c r="N129" s="15">
        <v>69.733814218000006</v>
      </c>
      <c r="O129" s="15">
        <v>329.3256581</v>
      </c>
      <c r="P129" s="15" t="s">
        <v>27</v>
      </c>
      <c r="Q129" s="16" t="s">
        <v>27</v>
      </c>
      <c r="R129" s="37" t="s">
        <v>669</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219</v>
      </c>
      <c r="D130" s="17" t="s">
        <v>220</v>
      </c>
      <c r="E130" s="17">
        <v>10</v>
      </c>
      <c r="F130" s="14">
        <v>46.47</v>
      </c>
      <c r="G130" s="14">
        <v>43.8</v>
      </c>
      <c r="H130" s="14">
        <v>41.13</v>
      </c>
      <c r="I130" s="14"/>
      <c r="J130" s="14">
        <v>47.48</v>
      </c>
      <c r="K130" s="14">
        <v>52.81</v>
      </c>
      <c r="L130" s="14">
        <v>61.44</v>
      </c>
      <c r="M130" s="54"/>
      <c r="N130" s="14">
        <v>70.590285605000005</v>
      </c>
      <c r="O130" s="31">
        <v>79.396941499999997</v>
      </c>
      <c r="P130" s="31" t="s">
        <v>27</v>
      </c>
      <c r="Q130" s="17" t="s">
        <v>27</v>
      </c>
      <c r="R130" s="38" t="s">
        <v>670</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219</v>
      </c>
      <c r="D131" s="16" t="s">
        <v>221</v>
      </c>
      <c r="E131" s="16">
        <v>9</v>
      </c>
      <c r="F131" s="15">
        <v>42.7</v>
      </c>
      <c r="G131" s="15">
        <v>40.450000000000003</v>
      </c>
      <c r="H131" s="15">
        <v>38.200000000000003</v>
      </c>
      <c r="I131" s="14"/>
      <c r="J131" s="15">
        <v>43.25</v>
      </c>
      <c r="K131" s="15">
        <v>47.74</v>
      </c>
      <c r="L131" s="15">
        <v>55</v>
      </c>
      <c r="M131" s="54"/>
      <c r="N131" s="15">
        <v>68.760946485999995</v>
      </c>
      <c r="O131" s="15">
        <v>1035.8301653000001</v>
      </c>
      <c r="P131" s="15" t="s">
        <v>27</v>
      </c>
      <c r="Q131" s="16" t="s">
        <v>27</v>
      </c>
      <c r="R131" s="37" t="s">
        <v>671</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222</v>
      </c>
      <c r="D132" s="17" t="s">
        <v>223</v>
      </c>
      <c r="E132" s="17">
        <v>2</v>
      </c>
      <c r="F132" s="14">
        <v>2.25</v>
      </c>
      <c r="G132" s="14">
        <v>1.9</v>
      </c>
      <c r="H132" s="14">
        <v>1.56</v>
      </c>
      <c r="I132" s="14"/>
      <c r="J132" s="14">
        <v>2.33</v>
      </c>
      <c r="K132" s="14">
        <v>3.01</v>
      </c>
      <c r="L132" s="14">
        <v>4.12</v>
      </c>
      <c r="M132" s="54"/>
      <c r="N132" s="14">
        <v>40.321974490000002</v>
      </c>
      <c r="O132" s="31">
        <v>2.9178492999999999</v>
      </c>
      <c r="P132" s="31" t="s">
        <v>26</v>
      </c>
      <c r="Q132" s="17" t="s">
        <v>26</v>
      </c>
      <c r="R132" s="38" t="s">
        <v>672</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224</v>
      </c>
      <c r="D133" s="16" t="s">
        <v>225</v>
      </c>
      <c r="E133" s="16">
        <v>0</v>
      </c>
      <c r="F133" s="15">
        <v>60.6</v>
      </c>
      <c r="G133" s="15">
        <v>56.09</v>
      </c>
      <c r="H133" s="15">
        <v>51.58</v>
      </c>
      <c r="I133" s="14"/>
      <c r="J133" s="15">
        <v>62.51</v>
      </c>
      <c r="K133" s="15">
        <v>71.52</v>
      </c>
      <c r="L133" s="15">
        <v>86.11</v>
      </c>
      <c r="M133" s="54"/>
      <c r="N133" s="15">
        <v>22.594395384999999</v>
      </c>
      <c r="O133" s="15">
        <v>78.251773230000012</v>
      </c>
      <c r="P133" s="15" t="s">
        <v>26</v>
      </c>
      <c r="Q133" s="16" t="s">
        <v>26</v>
      </c>
      <c r="R133" s="37" t="s">
        <v>673</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226</v>
      </c>
      <c r="D134" s="17" t="s">
        <v>227</v>
      </c>
      <c r="E134" s="17">
        <v>9</v>
      </c>
      <c r="F134" s="14">
        <v>11.44</v>
      </c>
      <c r="G134" s="14">
        <v>10.64</v>
      </c>
      <c r="H134" s="14">
        <v>9.84</v>
      </c>
      <c r="I134" s="14"/>
      <c r="J134" s="14">
        <v>12.26</v>
      </c>
      <c r="K134" s="14">
        <v>13.85</v>
      </c>
      <c r="L134" s="14">
        <v>16.440000000000001</v>
      </c>
      <c r="M134" s="54"/>
      <c r="N134" s="14">
        <v>57.529883018</v>
      </c>
      <c r="O134" s="31">
        <v>50.769152699999999</v>
      </c>
      <c r="P134" s="31" t="s">
        <v>27</v>
      </c>
      <c r="Q134" s="17" t="s">
        <v>27</v>
      </c>
      <c r="R134" s="38" t="s">
        <v>674</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228</v>
      </c>
      <c r="D135" s="16" t="s">
        <v>229</v>
      </c>
      <c r="E135" s="16">
        <v>5</v>
      </c>
      <c r="F135" s="15">
        <v>178.8</v>
      </c>
      <c r="G135" s="15">
        <v>165.42</v>
      </c>
      <c r="H135" s="15">
        <v>152.05000000000001</v>
      </c>
      <c r="I135" s="14"/>
      <c r="J135" s="15">
        <v>180.56</v>
      </c>
      <c r="K135" s="15">
        <v>207.3</v>
      </c>
      <c r="L135" s="15">
        <v>250.59</v>
      </c>
      <c r="M135" s="54"/>
      <c r="N135" s="15">
        <v>42.775481343000003</v>
      </c>
      <c r="O135" s="15">
        <v>4.3336300019999996</v>
      </c>
      <c r="P135" s="15" t="s">
        <v>27</v>
      </c>
      <c r="Q135" s="16" t="s">
        <v>26</v>
      </c>
      <c r="R135" s="37" t="s">
        <v>675</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230</v>
      </c>
      <c r="D136" s="17" t="s">
        <v>231</v>
      </c>
      <c r="E136" s="17">
        <v>10</v>
      </c>
      <c r="F136" s="14">
        <v>6.06</v>
      </c>
      <c r="G136" s="14">
        <v>5.28</v>
      </c>
      <c r="H136" s="14">
        <v>4.51</v>
      </c>
      <c r="I136" s="14"/>
      <c r="J136" s="14">
        <v>6.65</v>
      </c>
      <c r="K136" s="14">
        <v>8.19</v>
      </c>
      <c r="L136" s="14">
        <v>10.69</v>
      </c>
      <c r="M136" s="54"/>
      <c r="N136" s="14">
        <v>76.766783328000002</v>
      </c>
      <c r="O136" s="31">
        <v>5.37093825</v>
      </c>
      <c r="P136" s="31" t="s">
        <v>27</v>
      </c>
      <c r="Q136" s="17" t="s">
        <v>27</v>
      </c>
      <c r="R136" s="38" t="s">
        <v>676</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232</v>
      </c>
      <c r="D137" s="16" t="s">
        <v>233</v>
      </c>
      <c r="E137" s="16">
        <v>6</v>
      </c>
      <c r="F137" s="15">
        <v>6.49</v>
      </c>
      <c r="G137" s="15">
        <v>5.99</v>
      </c>
      <c r="H137" s="15">
        <v>5.5</v>
      </c>
      <c r="I137" s="14"/>
      <c r="J137" s="15">
        <v>6.8</v>
      </c>
      <c r="K137" s="15">
        <v>7.78</v>
      </c>
      <c r="L137" s="15">
        <v>9.3800000000000008</v>
      </c>
      <c r="M137" s="54"/>
      <c r="N137" s="15">
        <v>55.312493390999997</v>
      </c>
      <c r="O137" s="15">
        <v>8.0198231999999994</v>
      </c>
      <c r="P137" s="15" t="s">
        <v>26</v>
      </c>
      <c r="Q137" s="16" t="s">
        <v>27</v>
      </c>
      <c r="R137" s="37" t="s">
        <v>677</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234</v>
      </c>
      <c r="D138" s="17" t="s">
        <v>678</v>
      </c>
      <c r="E138" s="17">
        <v>7</v>
      </c>
      <c r="F138" s="14">
        <v>3.96</v>
      </c>
      <c r="G138" s="14">
        <v>3.66</v>
      </c>
      <c r="H138" s="14">
        <v>3.36</v>
      </c>
      <c r="I138" s="14"/>
      <c r="J138" s="14">
        <v>4.1900000000000004</v>
      </c>
      <c r="K138" s="14">
        <v>4.78</v>
      </c>
      <c r="L138" s="14">
        <v>5.74</v>
      </c>
      <c r="M138" s="54"/>
      <c r="N138" s="14">
        <v>51.318423344000003</v>
      </c>
      <c r="O138" s="31">
        <v>2.6501053000000003</v>
      </c>
      <c r="P138" s="31" t="s">
        <v>27</v>
      </c>
      <c r="Q138" s="17" t="s">
        <v>27</v>
      </c>
      <c r="R138" s="38" t="s">
        <v>679</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234</v>
      </c>
      <c r="D139" s="16" t="s">
        <v>235</v>
      </c>
      <c r="E139" s="16">
        <v>7</v>
      </c>
      <c r="F139" s="15">
        <v>3.8</v>
      </c>
      <c r="G139" s="15">
        <v>3.58</v>
      </c>
      <c r="H139" s="15">
        <v>3.37</v>
      </c>
      <c r="I139" s="14"/>
      <c r="J139" s="15">
        <v>3.92</v>
      </c>
      <c r="K139" s="15">
        <v>4.34</v>
      </c>
      <c r="L139" s="15">
        <v>5.0199999999999996</v>
      </c>
      <c r="M139" s="54"/>
      <c r="N139" s="15">
        <v>50.146852866000003</v>
      </c>
      <c r="O139" s="15">
        <v>12.46787095</v>
      </c>
      <c r="P139" s="15" t="s">
        <v>27</v>
      </c>
      <c r="Q139" s="16" t="s">
        <v>27</v>
      </c>
      <c r="R139" s="37" t="s">
        <v>680</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234</v>
      </c>
      <c r="D140" s="17" t="s">
        <v>236</v>
      </c>
      <c r="E140" s="17">
        <v>5</v>
      </c>
      <c r="F140" s="14">
        <v>19.13</v>
      </c>
      <c r="G140" s="14">
        <v>17.98</v>
      </c>
      <c r="H140" s="14">
        <v>16.829999999999998</v>
      </c>
      <c r="I140" s="14"/>
      <c r="J140" s="14">
        <v>19.41</v>
      </c>
      <c r="K140" s="14">
        <v>21.7</v>
      </c>
      <c r="L140" s="14">
        <v>25.41</v>
      </c>
      <c r="M140" s="54"/>
      <c r="N140" s="14">
        <v>50.149029878</v>
      </c>
      <c r="O140" s="31">
        <v>90.91412905</v>
      </c>
      <c r="P140" s="31" t="s">
        <v>27</v>
      </c>
      <c r="Q140" s="17" t="s">
        <v>26</v>
      </c>
      <c r="R140" s="38" t="s">
        <v>681</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237</v>
      </c>
      <c r="D141" s="16" t="s">
        <v>238</v>
      </c>
      <c r="E141" s="16">
        <v>6</v>
      </c>
      <c r="F141" s="15">
        <v>10.54</v>
      </c>
      <c r="G141" s="15">
        <v>9.59</v>
      </c>
      <c r="H141" s="15">
        <v>8.64</v>
      </c>
      <c r="I141" s="14"/>
      <c r="J141" s="15">
        <v>11.18</v>
      </c>
      <c r="K141" s="15">
        <v>13.07</v>
      </c>
      <c r="L141" s="15">
        <v>16.14</v>
      </c>
      <c r="M141" s="54"/>
      <c r="N141" s="15">
        <v>57.555312121</v>
      </c>
      <c r="O141" s="15">
        <v>6.4042151499999997</v>
      </c>
      <c r="P141" s="15" t="s">
        <v>26</v>
      </c>
      <c r="Q141" s="16" t="s">
        <v>27</v>
      </c>
      <c r="R141" s="37" t="s">
        <v>682</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239</v>
      </c>
      <c r="D142" s="17" t="s">
        <v>240</v>
      </c>
      <c r="E142" s="17">
        <v>4</v>
      </c>
      <c r="F142" s="14">
        <v>3.55</v>
      </c>
      <c r="G142" s="14">
        <v>2.95</v>
      </c>
      <c r="H142" s="14">
        <v>2.35</v>
      </c>
      <c r="I142" s="14"/>
      <c r="J142" s="14">
        <v>3.79</v>
      </c>
      <c r="K142" s="14">
        <v>4.9800000000000004</v>
      </c>
      <c r="L142" s="14">
        <v>6.91</v>
      </c>
      <c r="M142" s="54"/>
      <c r="N142" s="14">
        <v>50.94870152</v>
      </c>
      <c r="O142" s="31">
        <v>11.7804468</v>
      </c>
      <c r="P142" s="31" t="s">
        <v>26</v>
      </c>
      <c r="Q142" s="17" t="s">
        <v>27</v>
      </c>
      <c r="R142" s="38" t="s">
        <v>683</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241</v>
      </c>
      <c r="D143" s="16" t="s">
        <v>242</v>
      </c>
      <c r="E143" s="16">
        <v>6</v>
      </c>
      <c r="F143" s="15">
        <v>36.450000000000003</v>
      </c>
      <c r="G143" s="15">
        <v>32.47</v>
      </c>
      <c r="H143" s="15">
        <v>28.5</v>
      </c>
      <c r="I143" s="14"/>
      <c r="J143" s="15">
        <v>38.549999999999997</v>
      </c>
      <c r="K143" s="15">
        <v>46.49</v>
      </c>
      <c r="L143" s="15">
        <v>59.34</v>
      </c>
      <c r="M143" s="54"/>
      <c r="N143" s="15">
        <v>63.147899017</v>
      </c>
      <c r="O143" s="15">
        <v>338.90333990000005</v>
      </c>
      <c r="P143" s="15" t="s">
        <v>26</v>
      </c>
      <c r="Q143" s="16" t="s">
        <v>27</v>
      </c>
      <c r="R143" s="37" t="s">
        <v>684</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241</v>
      </c>
      <c r="D144" s="17" t="s">
        <v>510</v>
      </c>
      <c r="E144" s="17">
        <v>6</v>
      </c>
      <c r="F144" s="14">
        <v>35.700000000000003</v>
      </c>
      <c r="G144" s="14">
        <v>31.94</v>
      </c>
      <c r="H144" s="14">
        <v>28.18</v>
      </c>
      <c r="I144" s="14"/>
      <c r="J144" s="14">
        <v>37.31</v>
      </c>
      <c r="K144" s="14">
        <v>44.82</v>
      </c>
      <c r="L144" s="14">
        <v>56.97</v>
      </c>
      <c r="M144" s="54"/>
      <c r="N144" s="14">
        <v>55.699279967000003</v>
      </c>
      <c r="O144" s="31">
        <v>5.9594225500000002</v>
      </c>
      <c r="P144" s="31" t="s">
        <v>26</v>
      </c>
      <c r="Q144" s="17" t="s">
        <v>27</v>
      </c>
      <c r="R144" s="38" t="s">
        <v>685</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243</v>
      </c>
      <c r="D145" s="16" t="s">
        <v>244</v>
      </c>
      <c r="E145" s="16">
        <v>10</v>
      </c>
      <c r="F145" s="15">
        <v>24.5</v>
      </c>
      <c r="G145" s="15">
        <v>22.54</v>
      </c>
      <c r="H145" s="15">
        <v>20.59</v>
      </c>
      <c r="I145" s="14"/>
      <c r="J145" s="15">
        <v>26.21</v>
      </c>
      <c r="K145" s="15">
        <v>30.11</v>
      </c>
      <c r="L145" s="15">
        <v>36.42</v>
      </c>
      <c r="M145" s="54"/>
      <c r="N145" s="15">
        <v>59.649015990000002</v>
      </c>
      <c r="O145" s="15">
        <v>12.099563850000001</v>
      </c>
      <c r="P145" s="15" t="s">
        <v>27</v>
      </c>
      <c r="Q145" s="16" t="s">
        <v>27</v>
      </c>
      <c r="R145" s="37" t="s">
        <v>686</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245</v>
      </c>
      <c r="D146" s="17" t="s">
        <v>246</v>
      </c>
      <c r="E146" s="17">
        <v>5</v>
      </c>
      <c r="F146" s="14">
        <v>11.29</v>
      </c>
      <c r="G146" s="14">
        <v>9.64</v>
      </c>
      <c r="H146" s="14">
        <v>8</v>
      </c>
      <c r="I146" s="14"/>
      <c r="J146" s="14">
        <v>11.86</v>
      </c>
      <c r="K146" s="14">
        <v>15.14</v>
      </c>
      <c r="L146" s="14">
        <v>20.46</v>
      </c>
      <c r="M146" s="54"/>
      <c r="N146" s="14">
        <v>57.598453481</v>
      </c>
      <c r="O146" s="31">
        <v>200.8091503</v>
      </c>
      <c r="P146" s="31" t="s">
        <v>26</v>
      </c>
      <c r="Q146" s="17" t="s">
        <v>27</v>
      </c>
      <c r="R146" s="38" t="s">
        <v>687</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247</v>
      </c>
      <c r="D147" s="16" t="s">
        <v>248</v>
      </c>
      <c r="E147" s="16">
        <v>6</v>
      </c>
      <c r="F147" s="15">
        <v>3.92</v>
      </c>
      <c r="G147" s="15">
        <v>3.64</v>
      </c>
      <c r="H147" s="15">
        <v>3.36</v>
      </c>
      <c r="I147" s="14"/>
      <c r="J147" s="15">
        <v>4.04</v>
      </c>
      <c r="K147" s="15">
        <v>4.59</v>
      </c>
      <c r="L147" s="15">
        <v>5.49</v>
      </c>
      <c r="M147" s="54"/>
      <c r="N147" s="15">
        <v>45.130489033000003</v>
      </c>
      <c r="O147" s="15">
        <v>13.497507349999999</v>
      </c>
      <c r="P147" s="15" t="s">
        <v>27</v>
      </c>
      <c r="Q147" s="16" t="s">
        <v>26</v>
      </c>
      <c r="R147" s="37" t="s">
        <v>688</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249</v>
      </c>
      <c r="D148" s="17" t="s">
        <v>250</v>
      </c>
      <c r="E148" s="17">
        <v>2</v>
      </c>
      <c r="F148" s="14">
        <v>16.850000000000001</v>
      </c>
      <c r="G148" s="14">
        <v>15.76</v>
      </c>
      <c r="H148" s="14">
        <v>14.67</v>
      </c>
      <c r="I148" s="14"/>
      <c r="J148" s="14">
        <v>17.11</v>
      </c>
      <c r="K148" s="14">
        <v>19.28</v>
      </c>
      <c r="L148" s="14">
        <v>22.81</v>
      </c>
      <c r="M148" s="54"/>
      <c r="N148" s="14">
        <v>38.553097995000002</v>
      </c>
      <c r="O148" s="31">
        <v>12.8037349</v>
      </c>
      <c r="P148" s="31" t="s">
        <v>26</v>
      </c>
      <c r="Q148" s="17" t="s">
        <v>26</v>
      </c>
      <c r="R148" s="38" t="s">
        <v>689</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251</v>
      </c>
      <c r="D149" s="16" t="s">
        <v>252</v>
      </c>
      <c r="E149" s="16">
        <v>6</v>
      </c>
      <c r="F149" s="15">
        <v>5.87</v>
      </c>
      <c r="G149" s="15">
        <v>4.9000000000000004</v>
      </c>
      <c r="H149" s="15">
        <v>3.94</v>
      </c>
      <c r="I149" s="14"/>
      <c r="J149" s="15">
        <v>6.15</v>
      </c>
      <c r="K149" s="15">
        <v>8.07</v>
      </c>
      <c r="L149" s="15">
        <v>11.19</v>
      </c>
      <c r="M149" s="54"/>
      <c r="N149" s="15">
        <v>66.023164629999997</v>
      </c>
      <c r="O149" s="15">
        <v>150.85552755000001</v>
      </c>
      <c r="P149" s="15" t="s">
        <v>26</v>
      </c>
      <c r="Q149" s="16" t="s">
        <v>27</v>
      </c>
      <c r="R149" s="37" t="s">
        <v>690</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253</v>
      </c>
      <c r="D150" s="17" t="s">
        <v>254</v>
      </c>
      <c r="E150" s="17">
        <v>0</v>
      </c>
      <c r="F150" s="14">
        <v>3.96</v>
      </c>
      <c r="G150" s="14">
        <v>3.25</v>
      </c>
      <c r="H150" s="14">
        <v>2.54</v>
      </c>
      <c r="I150" s="14"/>
      <c r="J150" s="14">
        <v>4.07</v>
      </c>
      <c r="K150" s="14">
        <v>5.48</v>
      </c>
      <c r="L150" s="14">
        <v>7.78</v>
      </c>
      <c r="M150" s="54"/>
      <c r="N150" s="14">
        <v>37.309608978</v>
      </c>
      <c r="O150" s="31">
        <v>8.6013081000000007</v>
      </c>
      <c r="P150" s="31" t="s">
        <v>26</v>
      </c>
      <c r="Q150" s="17" t="s">
        <v>26</v>
      </c>
      <c r="R150" s="38" t="s">
        <v>691</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253</v>
      </c>
      <c r="D151" s="16" t="s">
        <v>255</v>
      </c>
      <c r="E151" s="16">
        <v>0</v>
      </c>
      <c r="F151" s="15">
        <v>4.1900000000000004</v>
      </c>
      <c r="G151" s="15">
        <v>3.5</v>
      </c>
      <c r="H151" s="15">
        <v>2.81</v>
      </c>
      <c r="I151" s="14"/>
      <c r="J151" s="15">
        <v>4.32</v>
      </c>
      <c r="K151" s="15">
        <v>5.69</v>
      </c>
      <c r="L151" s="15">
        <v>7.91</v>
      </c>
      <c r="M151" s="54"/>
      <c r="N151" s="15">
        <v>35.171429320999998</v>
      </c>
      <c r="O151" s="15">
        <v>68.405449299999987</v>
      </c>
      <c r="P151" s="15" t="s">
        <v>26</v>
      </c>
      <c r="Q151" s="16" t="s">
        <v>26</v>
      </c>
      <c r="R151" s="37" t="s">
        <v>692</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256</v>
      </c>
      <c r="D152" s="17" t="s">
        <v>12</v>
      </c>
      <c r="E152" s="17">
        <v>1</v>
      </c>
      <c r="F152" s="14">
        <v>16.420000000000002</v>
      </c>
      <c r="G152" s="14">
        <v>14.83</v>
      </c>
      <c r="H152" s="14">
        <v>13.25</v>
      </c>
      <c r="I152" s="14"/>
      <c r="J152" s="14">
        <v>16.989999999999998</v>
      </c>
      <c r="K152" s="14">
        <v>20.149999999999999</v>
      </c>
      <c r="L152" s="14">
        <v>25.27</v>
      </c>
      <c r="M152" s="54"/>
      <c r="N152" s="14">
        <v>39.776364508</v>
      </c>
      <c r="O152" s="31">
        <v>80.661747449999993</v>
      </c>
      <c r="P152" s="31" t="s">
        <v>26</v>
      </c>
      <c r="Q152" s="17" t="s">
        <v>26</v>
      </c>
      <c r="R152" s="38" t="s">
        <v>693</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257</v>
      </c>
      <c r="D153" s="16" t="s">
        <v>258</v>
      </c>
      <c r="E153" s="16">
        <v>9</v>
      </c>
      <c r="F153" s="15">
        <v>125.71</v>
      </c>
      <c r="G153" s="15">
        <v>98.31</v>
      </c>
      <c r="H153" s="15">
        <v>70.92</v>
      </c>
      <c r="I153" s="14"/>
      <c r="J153" s="15">
        <v>133.41999999999999</v>
      </c>
      <c r="K153" s="15">
        <v>188.2</v>
      </c>
      <c r="L153" s="15">
        <v>276.86</v>
      </c>
      <c r="M153" s="54"/>
      <c r="N153" s="15">
        <v>69.131470946999997</v>
      </c>
      <c r="O153" s="15">
        <v>8.7903095589999989</v>
      </c>
      <c r="P153" s="15" t="s">
        <v>27</v>
      </c>
      <c r="Q153" s="16" t="s">
        <v>27</v>
      </c>
      <c r="R153" s="37" t="s">
        <v>694</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695</v>
      </c>
      <c r="D154" s="17" t="s">
        <v>696</v>
      </c>
      <c r="E154" s="17">
        <v>4</v>
      </c>
      <c r="F154" s="14">
        <v>92.72</v>
      </c>
      <c r="G154" s="14">
        <v>84.9</v>
      </c>
      <c r="H154" s="14">
        <v>77.08</v>
      </c>
      <c r="I154" s="14"/>
      <c r="J154" s="14">
        <v>93.56</v>
      </c>
      <c r="K154" s="14">
        <v>109.19</v>
      </c>
      <c r="L154" s="14">
        <v>134.5</v>
      </c>
      <c r="M154" s="54"/>
      <c r="N154" s="14">
        <v>44.080386195999999</v>
      </c>
      <c r="O154" s="31">
        <v>2.0791519114999999</v>
      </c>
      <c r="P154" s="31" t="s">
        <v>27</v>
      </c>
      <c r="Q154" s="17" t="s">
        <v>26</v>
      </c>
      <c r="R154" s="38" t="s">
        <v>697</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698</v>
      </c>
      <c r="D155" s="16" t="s">
        <v>699</v>
      </c>
      <c r="E155" s="16">
        <v>0</v>
      </c>
      <c r="F155" s="15">
        <v>63.05</v>
      </c>
      <c r="G155" s="15">
        <v>59.46</v>
      </c>
      <c r="H155" s="15">
        <v>55.88</v>
      </c>
      <c r="I155" s="14"/>
      <c r="J155" s="15">
        <v>64.75</v>
      </c>
      <c r="K155" s="15">
        <v>71.91</v>
      </c>
      <c r="L155" s="15">
        <v>83.5</v>
      </c>
      <c r="M155" s="54"/>
      <c r="N155" s="15">
        <v>31.735667581000001</v>
      </c>
      <c r="O155" s="15">
        <v>1.4126908739999999</v>
      </c>
      <c r="P155" s="15" t="s">
        <v>26</v>
      </c>
      <c r="Q155" s="16" t="s">
        <v>26</v>
      </c>
      <c r="R155" s="37" t="s">
        <v>700</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259</v>
      </c>
      <c r="D156" s="17" t="s">
        <v>260</v>
      </c>
      <c r="E156" s="17">
        <v>7</v>
      </c>
      <c r="F156" s="14">
        <v>5.61</v>
      </c>
      <c r="G156" s="14">
        <v>4.8600000000000003</v>
      </c>
      <c r="H156" s="14">
        <v>4.12</v>
      </c>
      <c r="I156" s="14"/>
      <c r="J156" s="14">
        <v>6</v>
      </c>
      <c r="K156" s="14">
        <v>7.48</v>
      </c>
      <c r="L156" s="14">
        <v>9.8800000000000008</v>
      </c>
      <c r="M156" s="54"/>
      <c r="N156" s="14">
        <v>58.163734495</v>
      </c>
      <c r="O156" s="31">
        <v>8.6127885000000006</v>
      </c>
      <c r="P156" s="31" t="s">
        <v>27</v>
      </c>
      <c r="Q156" s="17" t="s">
        <v>27</v>
      </c>
      <c r="R156" s="38" t="s">
        <v>701</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702</v>
      </c>
      <c r="D157" s="16" t="s">
        <v>703</v>
      </c>
      <c r="E157" s="16">
        <v>6</v>
      </c>
      <c r="F157" s="15">
        <v>2.93</v>
      </c>
      <c r="G157" s="15">
        <v>2.71</v>
      </c>
      <c r="H157" s="15">
        <v>2.5</v>
      </c>
      <c r="I157" s="14"/>
      <c r="J157" s="15">
        <v>3.02</v>
      </c>
      <c r="K157" s="15">
        <v>3.44</v>
      </c>
      <c r="L157" s="15">
        <v>4.12</v>
      </c>
      <c r="M157" s="54"/>
      <c r="N157" s="15">
        <v>58.62753111</v>
      </c>
      <c r="O157" s="15">
        <v>1.2553329499999999</v>
      </c>
      <c r="P157" s="15" t="s">
        <v>26</v>
      </c>
      <c r="Q157" s="16" t="s">
        <v>27</v>
      </c>
      <c r="R157" s="37" t="s">
        <v>704</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261</v>
      </c>
      <c r="D158" s="17" t="s">
        <v>262</v>
      </c>
      <c r="E158" s="17">
        <v>3</v>
      </c>
      <c r="F158" s="14">
        <v>76.13</v>
      </c>
      <c r="G158" s="14">
        <v>69.349999999999994</v>
      </c>
      <c r="H158" s="14">
        <v>62.57</v>
      </c>
      <c r="I158" s="14"/>
      <c r="J158" s="14">
        <v>78.17</v>
      </c>
      <c r="K158" s="14">
        <v>91.72</v>
      </c>
      <c r="L158" s="14">
        <v>113.65</v>
      </c>
      <c r="M158" s="54"/>
      <c r="N158" s="14">
        <v>31.698967416999999</v>
      </c>
      <c r="O158" s="31">
        <v>80.867685358999992</v>
      </c>
      <c r="P158" s="31" t="s">
        <v>26</v>
      </c>
      <c r="Q158" s="17" t="s">
        <v>26</v>
      </c>
      <c r="R158" s="38" t="s">
        <v>705</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706</v>
      </c>
      <c r="D159" s="16" t="s">
        <v>707</v>
      </c>
      <c r="E159" s="16">
        <v>7</v>
      </c>
      <c r="F159" s="15">
        <v>60.94</v>
      </c>
      <c r="G159" s="15">
        <v>51.58</v>
      </c>
      <c r="H159" s="15">
        <v>42.22</v>
      </c>
      <c r="I159" s="14"/>
      <c r="J159" s="15">
        <v>63.45</v>
      </c>
      <c r="K159" s="15">
        <v>82.16</v>
      </c>
      <c r="L159" s="15">
        <v>112.44</v>
      </c>
      <c r="M159" s="54"/>
      <c r="N159" s="15">
        <v>61.878230162000001</v>
      </c>
      <c r="O159" s="15">
        <v>1.54028315</v>
      </c>
      <c r="P159" s="15" t="s">
        <v>26</v>
      </c>
      <c r="Q159" s="16" t="s">
        <v>27</v>
      </c>
      <c r="R159" s="37" t="s">
        <v>708</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263</v>
      </c>
      <c r="D160" s="17" t="s">
        <v>264</v>
      </c>
      <c r="E160" s="17">
        <v>10</v>
      </c>
      <c r="F160" s="14">
        <v>124.1</v>
      </c>
      <c r="G160" s="14">
        <v>111.11</v>
      </c>
      <c r="H160" s="14">
        <v>98.12</v>
      </c>
      <c r="I160" s="14"/>
      <c r="J160" s="14">
        <v>137.24</v>
      </c>
      <c r="K160" s="14">
        <v>163.21</v>
      </c>
      <c r="L160" s="14">
        <v>205.24</v>
      </c>
      <c r="M160" s="54"/>
      <c r="N160" s="14">
        <v>82.447227768000005</v>
      </c>
      <c r="O160" s="31">
        <v>46.887938511999998</v>
      </c>
      <c r="P160" s="31" t="s">
        <v>27</v>
      </c>
      <c r="Q160" s="17" t="s">
        <v>27</v>
      </c>
      <c r="R160" s="38" t="s">
        <v>709</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265</v>
      </c>
      <c r="D161" s="16" t="s">
        <v>266</v>
      </c>
      <c r="E161" s="16">
        <v>7</v>
      </c>
      <c r="F161" s="15">
        <v>32.79</v>
      </c>
      <c r="G161" s="15">
        <v>31.72</v>
      </c>
      <c r="H161" s="15">
        <v>30.66</v>
      </c>
      <c r="I161" s="14"/>
      <c r="J161" s="15">
        <v>33.4</v>
      </c>
      <c r="K161" s="15">
        <v>35.520000000000003</v>
      </c>
      <c r="L161" s="15">
        <v>38.96</v>
      </c>
      <c r="M161" s="54"/>
      <c r="N161" s="15">
        <v>53.442704964000001</v>
      </c>
      <c r="O161" s="15">
        <v>6.8370924500000001</v>
      </c>
      <c r="P161" s="15" t="s">
        <v>27</v>
      </c>
      <c r="Q161" s="16" t="s">
        <v>27</v>
      </c>
      <c r="R161" s="37" t="s">
        <v>710</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267</v>
      </c>
      <c r="D162" s="17" t="s">
        <v>268</v>
      </c>
      <c r="E162" s="17">
        <v>9</v>
      </c>
      <c r="F162" s="14">
        <v>877.25</v>
      </c>
      <c r="G162" s="14">
        <v>711.61</v>
      </c>
      <c r="H162" s="14">
        <v>545.98</v>
      </c>
      <c r="I162" s="14"/>
      <c r="J162" s="14">
        <v>907</v>
      </c>
      <c r="K162" s="14">
        <v>1238.26</v>
      </c>
      <c r="L162" s="14">
        <v>1774.28</v>
      </c>
      <c r="M162" s="54"/>
      <c r="N162" s="14">
        <v>66.045895857999994</v>
      </c>
      <c r="O162" s="31">
        <v>109.55274535</v>
      </c>
      <c r="P162" s="31" t="s">
        <v>27</v>
      </c>
      <c r="Q162" s="17" t="s">
        <v>27</v>
      </c>
      <c r="R162" s="38" t="s">
        <v>711</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269</v>
      </c>
      <c r="D163" s="16" t="s">
        <v>270</v>
      </c>
      <c r="E163" s="16">
        <v>7</v>
      </c>
      <c r="F163" s="15">
        <v>104.52</v>
      </c>
      <c r="G163" s="15">
        <v>93.01</v>
      </c>
      <c r="H163" s="15">
        <v>81.5</v>
      </c>
      <c r="I163" s="14"/>
      <c r="J163" s="15">
        <v>106.54</v>
      </c>
      <c r="K163" s="15">
        <v>129.55000000000001</v>
      </c>
      <c r="L163" s="15">
        <v>166.78</v>
      </c>
      <c r="M163" s="54"/>
      <c r="N163" s="15">
        <v>51.166178189999997</v>
      </c>
      <c r="O163" s="15">
        <v>28.839239293999999</v>
      </c>
      <c r="P163" s="15" t="s">
        <v>27</v>
      </c>
      <c r="Q163" s="16" t="s">
        <v>26</v>
      </c>
      <c r="R163" s="37" t="s">
        <v>712</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271</v>
      </c>
      <c r="D164" s="17" t="s">
        <v>272</v>
      </c>
      <c r="E164" s="17">
        <v>7</v>
      </c>
      <c r="F164" s="14">
        <v>15.84</v>
      </c>
      <c r="G164" s="14">
        <v>14.7</v>
      </c>
      <c r="H164" s="14">
        <v>13.57</v>
      </c>
      <c r="I164" s="14"/>
      <c r="J164" s="14">
        <v>16</v>
      </c>
      <c r="K164" s="14">
        <v>18.260000000000002</v>
      </c>
      <c r="L164" s="14">
        <v>21.92</v>
      </c>
      <c r="M164" s="54"/>
      <c r="N164" s="14">
        <v>67.189509643999997</v>
      </c>
      <c r="O164" s="31">
        <v>11.720429899999999</v>
      </c>
      <c r="P164" s="31" t="s">
        <v>27</v>
      </c>
      <c r="Q164" s="17" t="s">
        <v>27</v>
      </c>
      <c r="R164" s="38" t="s">
        <v>713</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273</v>
      </c>
      <c r="D165" s="16" t="s">
        <v>274</v>
      </c>
      <c r="E165" s="16">
        <v>1</v>
      </c>
      <c r="F165" s="15">
        <v>3.86</v>
      </c>
      <c r="G165" s="15">
        <v>3.43</v>
      </c>
      <c r="H165" s="15">
        <v>3</v>
      </c>
      <c r="I165" s="14"/>
      <c r="J165" s="15">
        <v>4.0199999999999996</v>
      </c>
      <c r="K165" s="15">
        <v>4.87</v>
      </c>
      <c r="L165" s="15">
        <v>6.26</v>
      </c>
      <c r="M165" s="54"/>
      <c r="N165" s="15">
        <v>50.271787316000001</v>
      </c>
      <c r="O165" s="15">
        <v>87.108709650000009</v>
      </c>
      <c r="P165" s="15" t="s">
        <v>26</v>
      </c>
      <c r="Q165" s="16" t="s">
        <v>26</v>
      </c>
      <c r="R165" s="37" t="s">
        <v>714</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497</v>
      </c>
      <c r="D166" s="17" t="s">
        <v>498</v>
      </c>
      <c r="E166" s="17">
        <v>9</v>
      </c>
      <c r="F166" s="14">
        <v>3.29</v>
      </c>
      <c r="G166" s="14">
        <v>3.02</v>
      </c>
      <c r="H166" s="14">
        <v>2.76</v>
      </c>
      <c r="I166" s="14"/>
      <c r="J166" s="14">
        <v>3.61</v>
      </c>
      <c r="K166" s="14">
        <v>4.13</v>
      </c>
      <c r="L166" s="14">
        <v>4.9800000000000004</v>
      </c>
      <c r="M166" s="54"/>
      <c r="N166" s="14">
        <v>59.475931635000002</v>
      </c>
      <c r="O166" s="31">
        <v>2.4457425499999998</v>
      </c>
      <c r="P166" s="31" t="s">
        <v>27</v>
      </c>
      <c r="Q166" s="17" t="s">
        <v>27</v>
      </c>
      <c r="R166" s="38" t="s">
        <v>715</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275</v>
      </c>
      <c r="D167" s="16" t="s">
        <v>276</v>
      </c>
      <c r="E167" s="16">
        <v>10</v>
      </c>
      <c r="F167" s="15">
        <v>40.409999999999997</v>
      </c>
      <c r="G167" s="15">
        <v>29.85</v>
      </c>
      <c r="H167" s="15">
        <v>19.3</v>
      </c>
      <c r="I167" s="14"/>
      <c r="J167" s="15">
        <v>45.05</v>
      </c>
      <c r="K167" s="15">
        <v>66.150000000000006</v>
      </c>
      <c r="L167" s="15">
        <v>100.3</v>
      </c>
      <c r="M167" s="54"/>
      <c r="N167" s="15">
        <v>72.707296631000006</v>
      </c>
      <c r="O167" s="15">
        <v>4.3853886534999997</v>
      </c>
      <c r="P167" s="15" t="s">
        <v>27</v>
      </c>
      <c r="Q167" s="16" t="s">
        <v>27</v>
      </c>
      <c r="R167" s="37" t="s">
        <v>716</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277</v>
      </c>
      <c r="D168" s="17" t="s">
        <v>278</v>
      </c>
      <c r="E168" s="17">
        <v>9</v>
      </c>
      <c r="F168" s="14">
        <v>16.3</v>
      </c>
      <c r="G168" s="14">
        <v>15.12</v>
      </c>
      <c r="H168" s="14">
        <v>13.94</v>
      </c>
      <c r="I168" s="14"/>
      <c r="J168" s="14">
        <v>16.739999999999998</v>
      </c>
      <c r="K168" s="14">
        <v>19.09</v>
      </c>
      <c r="L168" s="14">
        <v>22.89</v>
      </c>
      <c r="M168" s="54"/>
      <c r="N168" s="14">
        <v>73.133696103999995</v>
      </c>
      <c r="O168" s="31">
        <v>274.36350345</v>
      </c>
      <c r="P168" s="31" t="s">
        <v>27</v>
      </c>
      <c r="Q168" s="17" t="s">
        <v>27</v>
      </c>
      <c r="R168" s="38" t="s">
        <v>717</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279</v>
      </c>
      <c r="D169" s="16" t="s">
        <v>280</v>
      </c>
      <c r="E169" s="16">
        <v>5</v>
      </c>
      <c r="F169" s="15">
        <v>24.35</v>
      </c>
      <c r="G169" s="15">
        <v>21.74</v>
      </c>
      <c r="H169" s="15">
        <v>19.13</v>
      </c>
      <c r="I169" s="14"/>
      <c r="J169" s="15">
        <v>26.6</v>
      </c>
      <c r="K169" s="15">
        <v>31.81</v>
      </c>
      <c r="L169" s="15">
        <v>40.25</v>
      </c>
      <c r="M169" s="54"/>
      <c r="N169" s="15">
        <v>53.540585288000003</v>
      </c>
      <c r="O169" s="15">
        <v>34.047554649999995</v>
      </c>
      <c r="P169" s="15" t="s">
        <v>26</v>
      </c>
      <c r="Q169" s="16" t="s">
        <v>27</v>
      </c>
      <c r="R169" s="37" t="s">
        <v>718</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281</v>
      </c>
      <c r="D170" s="17" t="s">
        <v>282</v>
      </c>
      <c r="E170" s="17">
        <v>7</v>
      </c>
      <c r="F170" s="14">
        <v>8.02</v>
      </c>
      <c r="G170" s="14">
        <v>6.77</v>
      </c>
      <c r="H170" s="14">
        <v>5.52</v>
      </c>
      <c r="I170" s="14"/>
      <c r="J170" s="14">
        <v>8.48</v>
      </c>
      <c r="K170" s="14">
        <v>10.97</v>
      </c>
      <c r="L170" s="14">
        <v>15.01</v>
      </c>
      <c r="M170" s="54"/>
      <c r="N170" s="14">
        <v>66.918203129000005</v>
      </c>
      <c r="O170" s="31">
        <v>47.528365400000006</v>
      </c>
      <c r="P170" s="31" t="s">
        <v>26</v>
      </c>
      <c r="Q170" s="17" t="s">
        <v>27</v>
      </c>
      <c r="R170" s="38" t="s">
        <v>719</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283</v>
      </c>
      <c r="D171" s="16" t="s">
        <v>284</v>
      </c>
      <c r="E171" s="16">
        <v>3</v>
      </c>
      <c r="F171" s="15">
        <v>5.26</v>
      </c>
      <c r="G171" s="15">
        <v>4.5199999999999996</v>
      </c>
      <c r="H171" s="15">
        <v>3.79</v>
      </c>
      <c r="I171" s="14"/>
      <c r="J171" s="15">
        <v>5.55</v>
      </c>
      <c r="K171" s="15">
        <v>7.01</v>
      </c>
      <c r="L171" s="15">
        <v>9.3800000000000008</v>
      </c>
      <c r="M171" s="54"/>
      <c r="N171" s="15">
        <v>41.409201494000001</v>
      </c>
      <c r="O171" s="15">
        <v>75.825069499999998</v>
      </c>
      <c r="P171" s="15" t="s">
        <v>26</v>
      </c>
      <c r="Q171" s="16" t="s">
        <v>26</v>
      </c>
      <c r="R171" s="37" t="s">
        <v>720</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285</v>
      </c>
      <c r="D172" s="17" t="s">
        <v>286</v>
      </c>
      <c r="E172" s="17">
        <v>10</v>
      </c>
      <c r="F172" s="14">
        <v>1.87</v>
      </c>
      <c r="G172" s="14">
        <v>1.7</v>
      </c>
      <c r="H172" s="14">
        <v>1.54</v>
      </c>
      <c r="I172" s="14"/>
      <c r="J172" s="14">
        <v>2</v>
      </c>
      <c r="K172" s="14">
        <v>2.3199999999999998</v>
      </c>
      <c r="L172" s="14">
        <v>2.84</v>
      </c>
      <c r="M172" s="54"/>
      <c r="N172" s="14">
        <v>71.083605332000005</v>
      </c>
      <c r="O172" s="31">
        <v>3.8894157499999999</v>
      </c>
      <c r="P172" s="31" t="s">
        <v>27</v>
      </c>
      <c r="Q172" s="17" t="s">
        <v>27</v>
      </c>
      <c r="R172" s="38" t="s">
        <v>721</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287</v>
      </c>
      <c r="D173" s="16" t="s">
        <v>288</v>
      </c>
      <c r="E173" s="16">
        <v>10</v>
      </c>
      <c r="F173" s="15">
        <v>30.75</v>
      </c>
      <c r="G173" s="15">
        <v>28.98</v>
      </c>
      <c r="H173" s="15">
        <v>27.22</v>
      </c>
      <c r="I173" s="14"/>
      <c r="J173" s="15">
        <v>31.83</v>
      </c>
      <c r="K173" s="15">
        <v>35.35</v>
      </c>
      <c r="L173" s="15">
        <v>41.05</v>
      </c>
      <c r="M173" s="54"/>
      <c r="N173" s="15">
        <v>73.501536427999994</v>
      </c>
      <c r="O173" s="15">
        <v>138.2739967</v>
      </c>
      <c r="P173" s="15" t="s">
        <v>27</v>
      </c>
      <c r="Q173" s="16" t="s">
        <v>27</v>
      </c>
      <c r="R173" s="37" t="s">
        <v>722</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289</v>
      </c>
      <c r="D174" s="17" t="s">
        <v>290</v>
      </c>
      <c r="E174" s="17">
        <v>2</v>
      </c>
      <c r="F174" s="14">
        <v>7.85</v>
      </c>
      <c r="G174" s="14">
        <v>6.84</v>
      </c>
      <c r="H174" s="14">
        <v>5.84</v>
      </c>
      <c r="I174" s="14"/>
      <c r="J174" s="14">
        <v>8.02</v>
      </c>
      <c r="K174" s="14">
        <v>10.02</v>
      </c>
      <c r="L174" s="14">
        <v>13.26</v>
      </c>
      <c r="M174" s="54"/>
      <c r="N174" s="14">
        <v>33.064701812999999</v>
      </c>
      <c r="O174" s="31">
        <v>64.231155850000007</v>
      </c>
      <c r="P174" s="31" t="s">
        <v>26</v>
      </c>
      <c r="Q174" s="17" t="s">
        <v>26</v>
      </c>
      <c r="R174" s="38" t="s">
        <v>723</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291</v>
      </c>
      <c r="D175" s="16" t="s">
        <v>292</v>
      </c>
      <c r="E175" s="16">
        <v>3</v>
      </c>
      <c r="F175" s="15">
        <v>7.32</v>
      </c>
      <c r="G175" s="15">
        <v>6.53</v>
      </c>
      <c r="H175" s="15">
        <v>5.75</v>
      </c>
      <c r="I175" s="14"/>
      <c r="J175" s="15">
        <v>7.55</v>
      </c>
      <c r="K175" s="15">
        <v>9.11</v>
      </c>
      <c r="L175" s="15">
        <v>11.64</v>
      </c>
      <c r="M175" s="54"/>
      <c r="N175" s="15">
        <v>35.896320932000002</v>
      </c>
      <c r="O175" s="15">
        <v>6.2904830549999993</v>
      </c>
      <c r="P175" s="15" t="s">
        <v>26</v>
      </c>
      <c r="Q175" s="16" t="s">
        <v>26</v>
      </c>
      <c r="R175" s="37" t="s">
        <v>724</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725</v>
      </c>
      <c r="D176" s="17" t="s">
        <v>726</v>
      </c>
      <c r="E176" s="17">
        <v>0</v>
      </c>
      <c r="F176" s="14">
        <v>18.09</v>
      </c>
      <c r="G176" s="14">
        <v>16.350000000000001</v>
      </c>
      <c r="H176" s="14">
        <v>14.62</v>
      </c>
      <c r="I176" s="14"/>
      <c r="J176" s="14">
        <v>18.57</v>
      </c>
      <c r="K176" s="14">
        <v>22.03</v>
      </c>
      <c r="L176" s="14">
        <v>27.63</v>
      </c>
      <c r="M176" s="54"/>
      <c r="N176" s="14">
        <v>34.862979654999997</v>
      </c>
      <c r="O176" s="31">
        <v>1.5593177519999999</v>
      </c>
      <c r="P176" s="31" t="s">
        <v>26</v>
      </c>
      <c r="Q176" s="17" t="s">
        <v>26</v>
      </c>
      <c r="R176" s="38" t="s">
        <v>727</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293</v>
      </c>
      <c r="D177" s="16" t="s">
        <v>294</v>
      </c>
      <c r="E177" s="16">
        <v>2</v>
      </c>
      <c r="F177" s="15">
        <v>11.6</v>
      </c>
      <c r="G177" s="15">
        <v>10.23</v>
      </c>
      <c r="H177" s="15">
        <v>8.8699999999999992</v>
      </c>
      <c r="I177" s="14"/>
      <c r="J177" s="15">
        <v>11.91</v>
      </c>
      <c r="K177" s="15">
        <v>14.63</v>
      </c>
      <c r="L177" s="15">
        <v>19.04</v>
      </c>
      <c r="M177" s="54"/>
      <c r="N177" s="15">
        <v>37.927985720000002</v>
      </c>
      <c r="O177" s="15">
        <v>110.98602128</v>
      </c>
      <c r="P177" s="15" t="s">
        <v>26</v>
      </c>
      <c r="Q177" s="16" t="s">
        <v>26</v>
      </c>
      <c r="R177" s="37" t="s">
        <v>728</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295</v>
      </c>
      <c r="D178" s="17" t="s">
        <v>296</v>
      </c>
      <c r="E178" s="17">
        <v>9</v>
      </c>
      <c r="F178" s="14">
        <v>23.58</v>
      </c>
      <c r="G178" s="14">
        <v>22.09</v>
      </c>
      <c r="H178" s="14">
        <v>20.6</v>
      </c>
      <c r="I178" s="14"/>
      <c r="J178" s="14">
        <v>25.05</v>
      </c>
      <c r="K178" s="14">
        <v>28.02</v>
      </c>
      <c r="L178" s="14">
        <v>32.82</v>
      </c>
      <c r="M178" s="54"/>
      <c r="N178" s="14">
        <v>59.589543435000003</v>
      </c>
      <c r="O178" s="31">
        <v>129.24567424</v>
      </c>
      <c r="P178" s="31" t="s">
        <v>27</v>
      </c>
      <c r="Q178" s="17" t="s">
        <v>27</v>
      </c>
      <c r="R178" s="38" t="s">
        <v>729</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297</v>
      </c>
      <c r="D179" s="16" t="s">
        <v>298</v>
      </c>
      <c r="E179" s="16">
        <v>0</v>
      </c>
      <c r="F179" s="15">
        <v>8.98</v>
      </c>
      <c r="G179" s="15">
        <v>8.1199999999999992</v>
      </c>
      <c r="H179" s="15">
        <v>7.27</v>
      </c>
      <c r="I179" s="14"/>
      <c r="J179" s="15">
        <v>9.4499999999999993</v>
      </c>
      <c r="K179" s="15">
        <v>11.15</v>
      </c>
      <c r="L179" s="15">
        <v>13.91</v>
      </c>
      <c r="M179" s="54"/>
      <c r="N179" s="15">
        <v>24.523743453000002</v>
      </c>
      <c r="O179" s="15">
        <v>14.215648849999999</v>
      </c>
      <c r="P179" s="15" t="s">
        <v>26</v>
      </c>
      <c r="Q179" s="16" t="s">
        <v>26</v>
      </c>
      <c r="R179" s="37" t="s">
        <v>730</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731</v>
      </c>
      <c r="D180" s="17" t="s">
        <v>732</v>
      </c>
      <c r="E180" s="17">
        <v>10</v>
      </c>
      <c r="F180" s="14">
        <v>46.21</v>
      </c>
      <c r="G180" s="14">
        <v>37.57</v>
      </c>
      <c r="H180" s="14">
        <v>28.94</v>
      </c>
      <c r="I180" s="14"/>
      <c r="J180" s="14">
        <v>49.57</v>
      </c>
      <c r="K180" s="14">
        <v>66.83</v>
      </c>
      <c r="L180" s="14">
        <v>94.76</v>
      </c>
      <c r="M180" s="54"/>
      <c r="N180" s="14">
        <v>66.592245942999995</v>
      </c>
      <c r="O180" s="31">
        <v>1.1776135065000002</v>
      </c>
      <c r="P180" s="31" t="s">
        <v>27</v>
      </c>
      <c r="Q180" s="17" t="s">
        <v>27</v>
      </c>
      <c r="R180" s="38" t="s">
        <v>733</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299</v>
      </c>
      <c r="D181" s="16" t="s">
        <v>300</v>
      </c>
      <c r="E181" s="16">
        <v>6</v>
      </c>
      <c r="F181" s="15">
        <v>1.17</v>
      </c>
      <c r="G181" s="15">
        <v>0.64</v>
      </c>
      <c r="H181" s="15">
        <v>0.11</v>
      </c>
      <c r="I181" s="14"/>
      <c r="J181" s="15">
        <v>2.2400000000000002</v>
      </c>
      <c r="K181" s="15">
        <v>3.29</v>
      </c>
      <c r="L181" s="15">
        <v>5</v>
      </c>
      <c r="M181" s="54"/>
      <c r="N181" s="15">
        <v>59.510432944000001</v>
      </c>
      <c r="O181" s="15">
        <v>39.291518199999999</v>
      </c>
      <c r="P181" s="15" t="s">
        <v>26</v>
      </c>
      <c r="Q181" s="16" t="s">
        <v>27</v>
      </c>
      <c r="R181" s="37" t="s">
        <v>734</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301</v>
      </c>
      <c r="D182" s="17" t="s">
        <v>302</v>
      </c>
      <c r="E182" s="17">
        <v>0</v>
      </c>
      <c r="F182" s="14">
        <v>124.44</v>
      </c>
      <c r="G182" s="14">
        <v>90.07</v>
      </c>
      <c r="H182" s="14">
        <v>55.7</v>
      </c>
      <c r="I182" s="14"/>
      <c r="J182" s="14">
        <v>127.67</v>
      </c>
      <c r="K182" s="14">
        <v>196.4</v>
      </c>
      <c r="L182" s="14">
        <v>307.63</v>
      </c>
      <c r="M182" s="54"/>
      <c r="N182" s="14">
        <v>47.432682341000003</v>
      </c>
      <c r="O182" s="31">
        <v>23.837385837999999</v>
      </c>
      <c r="P182" s="31" t="s">
        <v>26</v>
      </c>
      <c r="Q182" s="17" t="s">
        <v>26</v>
      </c>
      <c r="R182" s="38" t="s">
        <v>735</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303</v>
      </c>
      <c r="D183" s="16" t="s">
        <v>304</v>
      </c>
      <c r="E183" s="16">
        <v>9</v>
      </c>
      <c r="F183" s="15">
        <v>7.23</v>
      </c>
      <c r="G183" s="15">
        <v>6.6</v>
      </c>
      <c r="H183" s="15">
        <v>5.97</v>
      </c>
      <c r="I183" s="14"/>
      <c r="J183" s="15">
        <v>7.74</v>
      </c>
      <c r="K183" s="15">
        <v>8.99</v>
      </c>
      <c r="L183" s="15">
        <v>11.02</v>
      </c>
      <c r="M183" s="54"/>
      <c r="N183" s="15">
        <v>60.289867252999997</v>
      </c>
      <c r="O183" s="15">
        <v>15.15157245</v>
      </c>
      <c r="P183" s="15" t="s">
        <v>27</v>
      </c>
      <c r="Q183" s="16" t="s">
        <v>27</v>
      </c>
      <c r="R183" s="37" t="s">
        <v>736</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305</v>
      </c>
      <c r="D184" s="17" t="s">
        <v>306</v>
      </c>
      <c r="E184" s="17">
        <v>5</v>
      </c>
      <c r="F184" s="14">
        <v>16.88</v>
      </c>
      <c r="G184" s="14">
        <v>15.27</v>
      </c>
      <c r="H184" s="14">
        <v>13.66</v>
      </c>
      <c r="I184" s="14"/>
      <c r="J184" s="14">
        <v>17.940000000000001</v>
      </c>
      <c r="K184" s="14">
        <v>21.15</v>
      </c>
      <c r="L184" s="14">
        <v>26.36</v>
      </c>
      <c r="M184" s="54"/>
      <c r="N184" s="14">
        <v>57.008357048999997</v>
      </c>
      <c r="O184" s="31">
        <v>44.128265450000001</v>
      </c>
      <c r="P184" s="31" t="s">
        <v>26</v>
      </c>
      <c r="Q184" s="17" t="s">
        <v>27</v>
      </c>
      <c r="R184" s="38" t="s">
        <v>737</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307</v>
      </c>
      <c r="D185" s="16" t="s">
        <v>308</v>
      </c>
      <c r="E185" s="16">
        <v>4</v>
      </c>
      <c r="F185" s="15">
        <v>2.9</v>
      </c>
      <c r="G185" s="15">
        <v>2.2799999999999998</v>
      </c>
      <c r="H185" s="15">
        <v>1.67</v>
      </c>
      <c r="I185" s="14"/>
      <c r="J185" s="15">
        <v>3.09</v>
      </c>
      <c r="K185" s="15">
        <v>4.3099999999999996</v>
      </c>
      <c r="L185" s="15">
        <v>6.3</v>
      </c>
      <c r="M185" s="54"/>
      <c r="N185" s="15">
        <v>45.934530313000003</v>
      </c>
      <c r="O185" s="15">
        <v>17.1782924</v>
      </c>
      <c r="P185" s="15" t="s">
        <v>27</v>
      </c>
      <c r="Q185" s="16" t="s">
        <v>26</v>
      </c>
      <c r="R185" s="37" t="s">
        <v>738</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739</v>
      </c>
      <c r="D186" s="17" t="s">
        <v>740</v>
      </c>
      <c r="E186" s="17">
        <v>7</v>
      </c>
      <c r="F186" s="14">
        <v>9.31</v>
      </c>
      <c r="G186" s="14">
        <v>8.7799999999999994</v>
      </c>
      <c r="H186" s="14">
        <v>8.25</v>
      </c>
      <c r="I186" s="14"/>
      <c r="J186" s="14">
        <v>10.210000000000001</v>
      </c>
      <c r="K186" s="14">
        <v>11.26</v>
      </c>
      <c r="L186" s="14">
        <v>12.98</v>
      </c>
      <c r="M186" s="54"/>
      <c r="N186" s="14">
        <v>50.954717993000003</v>
      </c>
      <c r="O186" s="31">
        <v>2.5244293200000003</v>
      </c>
      <c r="P186" s="31" t="s">
        <v>26</v>
      </c>
      <c r="Q186" s="17" t="s">
        <v>27</v>
      </c>
      <c r="R186" s="38" t="s">
        <v>741</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309</v>
      </c>
      <c r="D187" s="16" t="s">
        <v>310</v>
      </c>
      <c r="E187" s="16">
        <v>6</v>
      </c>
      <c r="F187" s="15">
        <v>3.71</v>
      </c>
      <c r="G187" s="15">
        <v>3.17</v>
      </c>
      <c r="H187" s="15">
        <v>2.64</v>
      </c>
      <c r="I187" s="14"/>
      <c r="J187" s="15">
        <v>4</v>
      </c>
      <c r="K187" s="15">
        <v>5.0599999999999996</v>
      </c>
      <c r="L187" s="15">
        <v>6.79</v>
      </c>
      <c r="M187" s="54"/>
      <c r="N187" s="15">
        <v>61.921667243000002</v>
      </c>
      <c r="O187" s="15">
        <v>19.499641100000002</v>
      </c>
      <c r="P187" s="15" t="s">
        <v>26</v>
      </c>
      <c r="Q187" s="16" t="s">
        <v>27</v>
      </c>
      <c r="R187" s="37" t="s">
        <v>742</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311</v>
      </c>
      <c r="D188" s="17" t="s">
        <v>312</v>
      </c>
      <c r="E188" s="17">
        <v>9</v>
      </c>
      <c r="F188" s="14">
        <v>301.86</v>
      </c>
      <c r="G188" s="14">
        <v>257.67</v>
      </c>
      <c r="H188" s="14">
        <v>213.49</v>
      </c>
      <c r="I188" s="14"/>
      <c r="J188" s="14">
        <v>326.99</v>
      </c>
      <c r="K188" s="14">
        <v>415.35</v>
      </c>
      <c r="L188" s="14">
        <v>558.34</v>
      </c>
      <c r="M188" s="54"/>
      <c r="N188" s="14">
        <v>58.112394316</v>
      </c>
      <c r="O188" s="31">
        <v>8.8305967105000001</v>
      </c>
      <c r="P188" s="31" t="s">
        <v>27</v>
      </c>
      <c r="Q188" s="17" t="s">
        <v>27</v>
      </c>
      <c r="R188" s="38" t="s">
        <v>743</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489</v>
      </c>
      <c r="D189" s="16" t="s">
        <v>490</v>
      </c>
      <c r="E189" s="16">
        <v>7</v>
      </c>
      <c r="F189" s="15">
        <v>30.59</v>
      </c>
      <c r="G189" s="15">
        <v>26.08</v>
      </c>
      <c r="H189" s="15">
        <v>21.58</v>
      </c>
      <c r="I189" s="14"/>
      <c r="J189" s="15">
        <v>33.35</v>
      </c>
      <c r="K189" s="15">
        <v>42.35</v>
      </c>
      <c r="L189" s="15">
        <v>56.92</v>
      </c>
      <c r="M189" s="54"/>
      <c r="N189" s="15">
        <v>57.444277622999998</v>
      </c>
      <c r="O189" s="15">
        <v>3.3904024420000001</v>
      </c>
      <c r="P189" s="15" t="s">
        <v>27</v>
      </c>
      <c r="Q189" s="16" t="s">
        <v>27</v>
      </c>
      <c r="R189" s="37" t="s">
        <v>744</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473</v>
      </c>
      <c r="D190" s="17" t="s">
        <v>474</v>
      </c>
      <c r="E190" s="17">
        <v>5</v>
      </c>
      <c r="F190" s="14">
        <v>0.37</v>
      </c>
      <c r="G190" s="14">
        <v>0.05</v>
      </c>
      <c r="H190" s="14">
        <v>-0.25</v>
      </c>
      <c r="I190" s="14"/>
      <c r="J190" s="14">
        <v>1.1000000000000001</v>
      </c>
      <c r="K190" s="14">
        <v>1.72</v>
      </c>
      <c r="L190" s="14">
        <v>2.73</v>
      </c>
      <c r="M190" s="54"/>
      <c r="N190" s="14">
        <v>51.397185356999998</v>
      </c>
      <c r="O190" s="31">
        <v>11.427882200000001</v>
      </c>
      <c r="P190" s="31" t="s">
        <v>26</v>
      </c>
      <c r="Q190" s="17" t="s">
        <v>27</v>
      </c>
      <c r="R190" s="38" t="s">
        <v>745</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313</v>
      </c>
      <c r="D191" s="16" t="s">
        <v>314</v>
      </c>
      <c r="E191" s="16">
        <v>7</v>
      </c>
      <c r="F191" s="15">
        <v>52.63</v>
      </c>
      <c r="G191" s="15">
        <v>47.54</v>
      </c>
      <c r="H191" s="15">
        <v>42.45</v>
      </c>
      <c r="I191" s="14"/>
      <c r="J191" s="15">
        <v>56.65</v>
      </c>
      <c r="K191" s="15">
        <v>66.819999999999993</v>
      </c>
      <c r="L191" s="15">
        <v>83.28</v>
      </c>
      <c r="M191" s="54"/>
      <c r="N191" s="15">
        <v>52.809234230999998</v>
      </c>
      <c r="O191" s="15">
        <v>586.11868075000007</v>
      </c>
      <c r="P191" s="15" t="s">
        <v>27</v>
      </c>
      <c r="Q191" s="16" t="s">
        <v>27</v>
      </c>
      <c r="R191" s="37" t="s">
        <v>746</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323</v>
      </c>
      <c r="D192" s="17" t="s">
        <v>315</v>
      </c>
      <c r="E192" s="17">
        <v>7</v>
      </c>
      <c r="F192" s="14">
        <v>47.8</v>
      </c>
      <c r="G192" s="14">
        <v>43.33</v>
      </c>
      <c r="H192" s="14">
        <v>38.869999999999997</v>
      </c>
      <c r="I192" s="14"/>
      <c r="J192" s="14">
        <v>50.7</v>
      </c>
      <c r="K192" s="14">
        <v>59.62</v>
      </c>
      <c r="L192" s="14">
        <v>74.06</v>
      </c>
      <c r="M192" s="54"/>
      <c r="N192" s="14">
        <v>56.499381774</v>
      </c>
      <c r="O192" s="31">
        <v>2168.9121734999999</v>
      </c>
      <c r="P192" s="31" t="s">
        <v>27</v>
      </c>
      <c r="Q192" s="17" t="s">
        <v>27</v>
      </c>
      <c r="R192" s="38" t="s">
        <v>747</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482</v>
      </c>
      <c r="D193" s="16" t="s">
        <v>316</v>
      </c>
      <c r="E193" s="16">
        <v>3</v>
      </c>
      <c r="F193" s="15">
        <v>10.85</v>
      </c>
      <c r="G193" s="15">
        <v>9.9</v>
      </c>
      <c r="H193" s="15">
        <v>8.9499999999999993</v>
      </c>
      <c r="I193" s="14"/>
      <c r="J193" s="15">
        <v>11.03</v>
      </c>
      <c r="K193" s="15">
        <v>12.92</v>
      </c>
      <c r="L193" s="15">
        <v>15.98</v>
      </c>
      <c r="M193" s="54"/>
      <c r="N193" s="15">
        <v>42.660908831</v>
      </c>
      <c r="O193" s="15">
        <v>24.272599699999997</v>
      </c>
      <c r="P193" s="15" t="s">
        <v>27</v>
      </c>
      <c r="Q193" s="16" t="s">
        <v>26</v>
      </c>
      <c r="R193" s="37" t="s">
        <v>748</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317</v>
      </c>
      <c r="D194" s="17" t="s">
        <v>318</v>
      </c>
      <c r="E194" s="17">
        <v>4</v>
      </c>
      <c r="F194" s="14">
        <v>60.68</v>
      </c>
      <c r="G194" s="14">
        <v>54.78</v>
      </c>
      <c r="H194" s="14">
        <v>48.89</v>
      </c>
      <c r="I194" s="14"/>
      <c r="J194" s="14">
        <v>62.7</v>
      </c>
      <c r="K194" s="14">
        <v>74.48</v>
      </c>
      <c r="L194" s="14">
        <v>93.55</v>
      </c>
      <c r="M194" s="54"/>
      <c r="N194" s="14">
        <v>42.126929781999998</v>
      </c>
      <c r="O194" s="31">
        <v>499.15113869999999</v>
      </c>
      <c r="P194" s="31" t="s">
        <v>27</v>
      </c>
      <c r="Q194" s="17" t="s">
        <v>26</v>
      </c>
      <c r="R194" s="38" t="s">
        <v>749</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494</v>
      </c>
      <c r="D195" s="16" t="s">
        <v>319</v>
      </c>
      <c r="E195" s="16">
        <v>7</v>
      </c>
      <c r="F195" s="15">
        <v>4.16</v>
      </c>
      <c r="G195" s="15">
        <v>3.76</v>
      </c>
      <c r="H195" s="15">
        <v>3.37</v>
      </c>
      <c r="I195" s="14"/>
      <c r="J195" s="15">
        <v>4.32</v>
      </c>
      <c r="K195" s="15">
        <v>5.0999999999999996</v>
      </c>
      <c r="L195" s="15">
        <v>6.37</v>
      </c>
      <c r="M195" s="54"/>
      <c r="N195" s="15">
        <v>70.681085433000007</v>
      </c>
      <c r="O195" s="15">
        <v>17.17102495</v>
      </c>
      <c r="P195" s="15" t="s">
        <v>27</v>
      </c>
      <c r="Q195" s="16" t="s">
        <v>27</v>
      </c>
      <c r="R195" s="37" t="s">
        <v>750</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320</v>
      </c>
      <c r="D196" s="17" t="s">
        <v>321</v>
      </c>
      <c r="E196" s="17">
        <v>6</v>
      </c>
      <c r="F196" s="14">
        <v>11.64</v>
      </c>
      <c r="G196" s="14">
        <v>9.77</v>
      </c>
      <c r="H196" s="14">
        <v>7.9</v>
      </c>
      <c r="I196" s="14"/>
      <c r="J196" s="14">
        <v>12.1</v>
      </c>
      <c r="K196" s="14">
        <v>15.83</v>
      </c>
      <c r="L196" s="14">
        <v>21.88</v>
      </c>
      <c r="M196" s="54"/>
      <c r="N196" s="14">
        <v>58.361971140999998</v>
      </c>
      <c r="O196" s="31">
        <v>11.29358345</v>
      </c>
      <c r="P196" s="31" t="s">
        <v>26</v>
      </c>
      <c r="Q196" s="17" t="s">
        <v>27</v>
      </c>
      <c r="R196" s="38" t="s">
        <v>751</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499</v>
      </c>
      <c r="D197" s="16" t="s">
        <v>322</v>
      </c>
      <c r="E197" s="16">
        <v>2</v>
      </c>
      <c r="F197" s="15">
        <v>6.6</v>
      </c>
      <c r="G197" s="15">
        <v>5.31</v>
      </c>
      <c r="H197" s="15">
        <v>4.0199999999999996</v>
      </c>
      <c r="I197" s="14"/>
      <c r="J197" s="15">
        <v>6.89</v>
      </c>
      <c r="K197" s="15">
        <v>9.4600000000000009</v>
      </c>
      <c r="L197" s="15">
        <v>13.63</v>
      </c>
      <c r="M197" s="54"/>
      <c r="N197" s="15">
        <v>46.480954162000003</v>
      </c>
      <c r="O197" s="15">
        <v>16.060057650000001</v>
      </c>
      <c r="P197" s="15" t="s">
        <v>26</v>
      </c>
      <c r="Q197" s="16" t="s">
        <v>26</v>
      </c>
      <c r="R197" s="37" t="s">
        <v>752</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491</v>
      </c>
      <c r="D198" s="17" t="s">
        <v>324</v>
      </c>
      <c r="E198" s="17">
        <v>5</v>
      </c>
      <c r="F198" s="14">
        <v>48.75</v>
      </c>
      <c r="G198" s="14">
        <v>45.76</v>
      </c>
      <c r="H198" s="14">
        <v>42.78</v>
      </c>
      <c r="I198" s="14"/>
      <c r="J198" s="14">
        <v>49.7</v>
      </c>
      <c r="K198" s="14">
        <v>55.66</v>
      </c>
      <c r="L198" s="14">
        <v>65.31</v>
      </c>
      <c r="M198" s="54"/>
      <c r="N198" s="14">
        <v>44.569525794999997</v>
      </c>
      <c r="O198" s="31">
        <v>77.832092000000003</v>
      </c>
      <c r="P198" s="31" t="s">
        <v>27</v>
      </c>
      <c r="Q198" s="17" t="s">
        <v>26</v>
      </c>
      <c r="R198" s="38" t="s">
        <v>753</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529</v>
      </c>
      <c r="D199" s="16" t="s">
        <v>530</v>
      </c>
      <c r="E199" s="16">
        <v>5</v>
      </c>
      <c r="F199" s="15">
        <v>3.43</v>
      </c>
      <c r="G199" s="15">
        <v>3.09</v>
      </c>
      <c r="H199" s="15">
        <v>2.76</v>
      </c>
      <c r="I199" s="14"/>
      <c r="J199" s="15">
        <v>3.55</v>
      </c>
      <c r="K199" s="15">
        <v>4.21</v>
      </c>
      <c r="L199" s="15">
        <v>5.29</v>
      </c>
      <c r="M199" s="54"/>
      <c r="N199" s="15">
        <v>48.798676913999998</v>
      </c>
      <c r="O199" s="15">
        <v>2.5515762500000001</v>
      </c>
      <c r="P199" s="15" t="s">
        <v>26</v>
      </c>
      <c r="Q199" s="16" t="s">
        <v>27</v>
      </c>
      <c r="R199" s="37" t="s">
        <v>754</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325</v>
      </c>
      <c r="D200" s="17" t="s">
        <v>326</v>
      </c>
      <c r="E200" s="17">
        <v>10</v>
      </c>
      <c r="F200" s="14">
        <v>18.2</v>
      </c>
      <c r="G200" s="14">
        <v>16.96</v>
      </c>
      <c r="H200" s="14">
        <v>15.72</v>
      </c>
      <c r="I200" s="14"/>
      <c r="J200" s="14">
        <v>19.12</v>
      </c>
      <c r="K200" s="14">
        <v>21.59</v>
      </c>
      <c r="L200" s="14">
        <v>25.6</v>
      </c>
      <c r="M200" s="54"/>
      <c r="N200" s="14">
        <v>73.742889130999998</v>
      </c>
      <c r="O200" s="31">
        <v>9.3239327499999991</v>
      </c>
      <c r="P200" s="31" t="s">
        <v>27</v>
      </c>
      <c r="Q200" s="17" t="s">
        <v>27</v>
      </c>
      <c r="R200" s="38" t="s">
        <v>755</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531</v>
      </c>
      <c r="D201" s="16" t="s">
        <v>511</v>
      </c>
      <c r="E201" s="16">
        <v>10</v>
      </c>
      <c r="F201" s="15">
        <v>76.5</v>
      </c>
      <c r="G201" s="15">
        <v>61.31</v>
      </c>
      <c r="H201" s="15">
        <v>46.13</v>
      </c>
      <c r="I201" s="14"/>
      <c r="J201" s="15">
        <v>83.68</v>
      </c>
      <c r="K201" s="15">
        <v>114.04</v>
      </c>
      <c r="L201" s="15">
        <v>163.16</v>
      </c>
      <c r="M201" s="54"/>
      <c r="N201" s="15">
        <v>68.993663343999998</v>
      </c>
      <c r="O201" s="15">
        <v>1.8621698280000001</v>
      </c>
      <c r="P201" s="15" t="s">
        <v>27</v>
      </c>
      <c r="Q201" s="16" t="s">
        <v>27</v>
      </c>
      <c r="R201" s="37" t="s">
        <v>756</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327</v>
      </c>
      <c r="D202" s="17" t="s">
        <v>328</v>
      </c>
      <c r="E202" s="17">
        <v>6</v>
      </c>
      <c r="F202" s="14">
        <v>1.65</v>
      </c>
      <c r="G202" s="14">
        <v>1.47</v>
      </c>
      <c r="H202" s="14">
        <v>1.3</v>
      </c>
      <c r="I202" s="14"/>
      <c r="J202" s="14">
        <v>1.74</v>
      </c>
      <c r="K202" s="14">
        <v>2.08</v>
      </c>
      <c r="L202" s="14">
        <v>2.64</v>
      </c>
      <c r="M202" s="54"/>
      <c r="N202" s="14">
        <v>67.633980679000004</v>
      </c>
      <c r="O202" s="31">
        <v>5.94353</v>
      </c>
      <c r="P202" s="31" t="s">
        <v>26</v>
      </c>
      <c r="Q202" s="17" t="s">
        <v>27</v>
      </c>
      <c r="R202" s="38" t="s">
        <v>757</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758</v>
      </c>
      <c r="D203" s="16" t="s">
        <v>468</v>
      </c>
      <c r="E203" s="16">
        <v>6</v>
      </c>
      <c r="F203" s="15">
        <v>1.27</v>
      </c>
      <c r="G203" s="15">
        <v>1.0900000000000001</v>
      </c>
      <c r="H203" s="15">
        <v>0.92</v>
      </c>
      <c r="I203" s="14"/>
      <c r="J203" s="15">
        <v>1.39</v>
      </c>
      <c r="K203" s="15">
        <v>1.73</v>
      </c>
      <c r="L203" s="15">
        <v>2.29</v>
      </c>
      <c r="M203" s="54"/>
      <c r="N203" s="15">
        <v>61.256516517999998</v>
      </c>
      <c r="O203" s="15">
        <v>2.5294090500000004</v>
      </c>
      <c r="P203" s="15" t="s">
        <v>26</v>
      </c>
      <c r="Q203" s="16" t="s">
        <v>27</v>
      </c>
      <c r="R203" s="37" t="s">
        <v>759</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329</v>
      </c>
      <c r="D204" s="17" t="s">
        <v>330</v>
      </c>
      <c r="E204" s="17">
        <v>6</v>
      </c>
      <c r="F204" s="14">
        <v>20.32</v>
      </c>
      <c r="G204" s="14">
        <v>18.850000000000001</v>
      </c>
      <c r="H204" s="14">
        <v>17.39</v>
      </c>
      <c r="I204" s="14"/>
      <c r="J204" s="14">
        <v>20.73</v>
      </c>
      <c r="K204" s="14">
        <v>23.65</v>
      </c>
      <c r="L204" s="14">
        <v>28.39</v>
      </c>
      <c r="M204" s="54"/>
      <c r="N204" s="14">
        <v>66.432112661000005</v>
      </c>
      <c r="O204" s="31">
        <v>158.51955105000002</v>
      </c>
      <c r="P204" s="31" t="s">
        <v>26</v>
      </c>
      <c r="Q204" s="17" t="s">
        <v>27</v>
      </c>
      <c r="R204" s="38" t="s">
        <v>760</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331</v>
      </c>
      <c r="D205" s="16" t="s">
        <v>332</v>
      </c>
      <c r="E205" s="16">
        <v>5</v>
      </c>
      <c r="F205" s="15">
        <v>0.26</v>
      </c>
      <c r="G205" s="15">
        <v>0.15</v>
      </c>
      <c r="H205" s="15">
        <v>0.04</v>
      </c>
      <c r="I205" s="14"/>
      <c r="J205" s="15">
        <v>0.3</v>
      </c>
      <c r="K205" s="15">
        <v>0.51</v>
      </c>
      <c r="L205" s="15">
        <v>0.85</v>
      </c>
      <c r="M205" s="54"/>
      <c r="N205" s="15">
        <v>54.060639592000001</v>
      </c>
      <c r="O205" s="15">
        <v>4.0155876499999996</v>
      </c>
      <c r="P205" s="15" t="s">
        <v>26</v>
      </c>
      <c r="Q205" s="16" t="s">
        <v>27</v>
      </c>
      <c r="R205" s="37" t="s">
        <v>761</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333</v>
      </c>
      <c r="D206" s="17" t="s">
        <v>334</v>
      </c>
      <c r="E206" s="17">
        <v>6</v>
      </c>
      <c r="F206" s="14">
        <v>4.92</v>
      </c>
      <c r="G206" s="14">
        <v>4.55</v>
      </c>
      <c r="H206" s="14">
        <v>4.18</v>
      </c>
      <c r="I206" s="14"/>
      <c r="J206" s="14">
        <v>5.37</v>
      </c>
      <c r="K206" s="14">
        <v>6.1</v>
      </c>
      <c r="L206" s="14">
        <v>7.29</v>
      </c>
      <c r="M206" s="54"/>
      <c r="N206" s="14">
        <v>60.009053072</v>
      </c>
      <c r="O206" s="31">
        <v>15.505864499999999</v>
      </c>
      <c r="P206" s="31" t="s">
        <v>26</v>
      </c>
      <c r="Q206" s="17" t="s">
        <v>27</v>
      </c>
      <c r="R206" s="38" t="s">
        <v>762</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532</v>
      </c>
      <c r="D207" s="16" t="s">
        <v>533</v>
      </c>
      <c r="E207" s="16">
        <v>0</v>
      </c>
      <c r="F207" s="15">
        <v>0.32</v>
      </c>
      <c r="G207" s="15">
        <v>0.17</v>
      </c>
      <c r="H207" s="15">
        <v>0.02</v>
      </c>
      <c r="I207" s="14"/>
      <c r="J207" s="15">
        <v>0.36</v>
      </c>
      <c r="K207" s="15">
        <v>0.65</v>
      </c>
      <c r="L207" s="15">
        <v>1.1299999999999999</v>
      </c>
      <c r="M207" s="54"/>
      <c r="N207" s="15">
        <v>23.876539776000001</v>
      </c>
      <c r="O207" s="15">
        <v>2.3577306500000001</v>
      </c>
      <c r="P207" s="15" t="s">
        <v>26</v>
      </c>
      <c r="Q207" s="16" t="s">
        <v>26</v>
      </c>
      <c r="R207" s="37" t="s">
        <v>763</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335</v>
      </c>
      <c r="D208" s="17" t="s">
        <v>336</v>
      </c>
      <c r="E208" s="17">
        <v>9</v>
      </c>
      <c r="F208" s="14">
        <v>37.630000000000003</v>
      </c>
      <c r="G208" s="14">
        <v>35.67</v>
      </c>
      <c r="H208" s="14">
        <v>33.72</v>
      </c>
      <c r="I208" s="14"/>
      <c r="J208" s="14">
        <v>38.479999999999997</v>
      </c>
      <c r="K208" s="14">
        <v>42.38</v>
      </c>
      <c r="L208" s="14">
        <v>48.69</v>
      </c>
      <c r="M208" s="54"/>
      <c r="N208" s="14">
        <v>67.257781945999994</v>
      </c>
      <c r="O208" s="31">
        <v>247.96224014999999</v>
      </c>
      <c r="P208" s="31" t="s">
        <v>27</v>
      </c>
      <c r="Q208" s="17" t="s">
        <v>27</v>
      </c>
      <c r="R208" s="38" t="s">
        <v>764</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337</v>
      </c>
      <c r="D209" s="16" t="s">
        <v>338</v>
      </c>
      <c r="E209" s="16">
        <v>2</v>
      </c>
      <c r="F209" s="15">
        <v>6.87</v>
      </c>
      <c r="G209" s="15">
        <v>5.96</v>
      </c>
      <c r="H209" s="15">
        <v>5.0599999999999996</v>
      </c>
      <c r="I209" s="14"/>
      <c r="J209" s="15">
        <v>7.11</v>
      </c>
      <c r="K209" s="15">
        <v>8.91</v>
      </c>
      <c r="L209" s="15">
        <v>11.84</v>
      </c>
      <c r="M209" s="54"/>
      <c r="N209" s="15">
        <v>47.116946317999997</v>
      </c>
      <c r="O209" s="15">
        <v>12.42189795</v>
      </c>
      <c r="P209" s="15" t="s">
        <v>26</v>
      </c>
      <c r="Q209" s="16" t="s">
        <v>26</v>
      </c>
      <c r="R209" s="37" t="s">
        <v>765</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339</v>
      </c>
      <c r="D210" s="17" t="s">
        <v>340</v>
      </c>
      <c r="E210" s="17">
        <v>10</v>
      </c>
      <c r="F210" s="14">
        <v>15.05</v>
      </c>
      <c r="G210" s="14">
        <v>14.02</v>
      </c>
      <c r="H210" s="14">
        <v>12.99</v>
      </c>
      <c r="I210" s="14"/>
      <c r="J210" s="14">
        <v>15.49</v>
      </c>
      <c r="K210" s="14">
        <v>17.54</v>
      </c>
      <c r="L210" s="14">
        <v>20.87</v>
      </c>
      <c r="M210" s="54"/>
      <c r="N210" s="14">
        <v>69.943221866000002</v>
      </c>
      <c r="O210" s="31">
        <v>167.33835235000001</v>
      </c>
      <c r="P210" s="31" t="s">
        <v>27</v>
      </c>
      <c r="Q210" s="17" t="s">
        <v>27</v>
      </c>
      <c r="R210" s="38" t="s">
        <v>766</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341</v>
      </c>
      <c r="D211" s="16" t="s">
        <v>342</v>
      </c>
      <c r="E211" s="16">
        <v>6</v>
      </c>
      <c r="F211" s="15">
        <v>27.4</v>
      </c>
      <c r="G211" s="15">
        <v>24.92</v>
      </c>
      <c r="H211" s="15">
        <v>22.44</v>
      </c>
      <c r="I211" s="14"/>
      <c r="J211" s="15">
        <v>28.08</v>
      </c>
      <c r="K211" s="15">
        <v>33.03</v>
      </c>
      <c r="L211" s="15">
        <v>41.04</v>
      </c>
      <c r="M211" s="54"/>
      <c r="N211" s="15">
        <v>75.916598078000007</v>
      </c>
      <c r="O211" s="15">
        <v>588.81897634999996</v>
      </c>
      <c r="P211" s="15" t="s">
        <v>26</v>
      </c>
      <c r="Q211" s="16" t="s">
        <v>27</v>
      </c>
      <c r="R211" s="37" t="s">
        <v>767</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768</v>
      </c>
      <c r="D212" s="17" t="s">
        <v>769</v>
      </c>
      <c r="E212" s="17">
        <v>4</v>
      </c>
      <c r="F212" s="14">
        <v>54.9</v>
      </c>
      <c r="G212" s="14">
        <v>46.32</v>
      </c>
      <c r="H212" s="14">
        <v>37.74</v>
      </c>
      <c r="I212" s="14"/>
      <c r="J212" s="14">
        <v>55.91</v>
      </c>
      <c r="K212" s="14">
        <v>73.06</v>
      </c>
      <c r="L212" s="14">
        <v>100.82</v>
      </c>
      <c r="M212" s="54"/>
      <c r="N212" s="14">
        <v>44.187651269</v>
      </c>
      <c r="O212" s="31">
        <v>1.6109816685</v>
      </c>
      <c r="P212" s="31" t="s">
        <v>27</v>
      </c>
      <c r="Q212" s="17" t="s">
        <v>26</v>
      </c>
      <c r="R212" s="38" t="s">
        <v>770</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343</v>
      </c>
      <c r="D213" s="16" t="s">
        <v>344</v>
      </c>
      <c r="E213" s="16">
        <v>6</v>
      </c>
      <c r="F213" s="15">
        <v>6.77</v>
      </c>
      <c r="G213" s="15">
        <v>6.31</v>
      </c>
      <c r="H213" s="15">
        <v>5.86</v>
      </c>
      <c r="I213" s="14"/>
      <c r="J213" s="15">
        <v>7.1</v>
      </c>
      <c r="K213" s="15">
        <v>8</v>
      </c>
      <c r="L213" s="15">
        <v>9.4600000000000009</v>
      </c>
      <c r="M213" s="54"/>
      <c r="N213" s="15">
        <v>57.133751273000001</v>
      </c>
      <c r="O213" s="15">
        <v>8.1877148500000008</v>
      </c>
      <c r="P213" s="15" t="s">
        <v>26</v>
      </c>
      <c r="Q213" s="16" t="s">
        <v>27</v>
      </c>
      <c r="R213" s="37" t="s">
        <v>771</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343</v>
      </c>
      <c r="D214" s="17" t="s">
        <v>345</v>
      </c>
      <c r="E214" s="17">
        <v>7</v>
      </c>
      <c r="F214" s="14">
        <v>34.53</v>
      </c>
      <c r="G214" s="14">
        <v>32.03</v>
      </c>
      <c r="H214" s="14">
        <v>29.54</v>
      </c>
      <c r="I214" s="14"/>
      <c r="J214" s="14">
        <v>36.450000000000003</v>
      </c>
      <c r="K214" s="14">
        <v>41.43</v>
      </c>
      <c r="L214" s="14">
        <v>49.5</v>
      </c>
      <c r="M214" s="54"/>
      <c r="N214" s="14">
        <v>59.561235406000002</v>
      </c>
      <c r="O214" s="31">
        <v>54.563579349999998</v>
      </c>
      <c r="P214" s="31" t="s">
        <v>26</v>
      </c>
      <c r="Q214" s="17" t="s">
        <v>27</v>
      </c>
      <c r="R214" s="38" t="s">
        <v>772</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346</v>
      </c>
      <c r="D215" s="16" t="s">
        <v>512</v>
      </c>
      <c r="E215" s="16">
        <v>8</v>
      </c>
      <c r="F215" s="15">
        <v>14.88</v>
      </c>
      <c r="G215" s="15">
        <v>13.82</v>
      </c>
      <c r="H215" s="15">
        <v>12.77</v>
      </c>
      <c r="I215" s="14"/>
      <c r="J215" s="15">
        <v>15.41</v>
      </c>
      <c r="K215" s="15">
        <v>17.510000000000002</v>
      </c>
      <c r="L215" s="15">
        <v>20.91</v>
      </c>
      <c r="M215" s="54"/>
      <c r="N215" s="15">
        <v>50.965404933999999</v>
      </c>
      <c r="O215" s="15">
        <v>2.9098503</v>
      </c>
      <c r="P215" s="15" t="s">
        <v>27</v>
      </c>
      <c r="Q215" s="16" t="s">
        <v>27</v>
      </c>
      <c r="R215" s="37" t="s">
        <v>773</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346</v>
      </c>
      <c r="D216" s="17" t="s">
        <v>513</v>
      </c>
      <c r="E216" s="17">
        <v>2</v>
      </c>
      <c r="F216" s="14">
        <v>14.75</v>
      </c>
      <c r="G216" s="14">
        <v>14</v>
      </c>
      <c r="H216" s="14">
        <v>13.25</v>
      </c>
      <c r="I216" s="14"/>
      <c r="J216" s="14">
        <v>14.96</v>
      </c>
      <c r="K216" s="14">
        <v>16.45</v>
      </c>
      <c r="L216" s="14">
        <v>18.87</v>
      </c>
      <c r="M216" s="54"/>
      <c r="N216" s="14">
        <v>49.712356894999999</v>
      </c>
      <c r="O216" s="31">
        <v>3.3490198000000002</v>
      </c>
      <c r="P216" s="31" t="s">
        <v>26</v>
      </c>
      <c r="Q216" s="17" t="s">
        <v>26</v>
      </c>
      <c r="R216" s="38" t="s">
        <v>774</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346</v>
      </c>
      <c r="D217" s="16" t="s">
        <v>347</v>
      </c>
      <c r="E217" s="16">
        <v>5</v>
      </c>
      <c r="F217" s="15">
        <v>29.68</v>
      </c>
      <c r="G217" s="15">
        <v>27.89</v>
      </c>
      <c r="H217" s="15">
        <v>26.1</v>
      </c>
      <c r="I217" s="14"/>
      <c r="J217" s="15">
        <v>30.02</v>
      </c>
      <c r="K217" s="15">
        <v>33.590000000000003</v>
      </c>
      <c r="L217" s="15">
        <v>39.369999999999997</v>
      </c>
      <c r="M217" s="54"/>
      <c r="N217" s="15">
        <v>50.079614153999998</v>
      </c>
      <c r="O217" s="15">
        <v>98.565259150000003</v>
      </c>
      <c r="P217" s="15" t="s">
        <v>27</v>
      </c>
      <c r="Q217" s="16" t="s">
        <v>26</v>
      </c>
      <c r="R217" s="37" t="s">
        <v>775</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348</v>
      </c>
      <c r="D218" s="17" t="s">
        <v>349</v>
      </c>
      <c r="E218" s="17">
        <v>3</v>
      </c>
      <c r="F218" s="14">
        <v>18.39</v>
      </c>
      <c r="G218" s="14">
        <v>16.03</v>
      </c>
      <c r="H218" s="14">
        <v>13.67</v>
      </c>
      <c r="I218" s="14"/>
      <c r="J218" s="14">
        <v>19.3</v>
      </c>
      <c r="K218" s="14">
        <v>24.01</v>
      </c>
      <c r="L218" s="14">
        <v>31.64</v>
      </c>
      <c r="M218" s="54"/>
      <c r="N218" s="14">
        <v>40.610293941999998</v>
      </c>
      <c r="O218" s="31">
        <v>42.940117049999998</v>
      </c>
      <c r="P218" s="31" t="s">
        <v>27</v>
      </c>
      <c r="Q218" s="17" t="s">
        <v>26</v>
      </c>
      <c r="R218" s="38" t="s">
        <v>776</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350</v>
      </c>
      <c r="D219" s="16" t="s">
        <v>351</v>
      </c>
      <c r="E219" s="16">
        <v>2</v>
      </c>
      <c r="F219" s="15">
        <v>4.3099999999999996</v>
      </c>
      <c r="G219" s="15">
        <v>4.05</v>
      </c>
      <c r="H219" s="15">
        <v>3.79</v>
      </c>
      <c r="I219" s="14"/>
      <c r="J219" s="15">
        <v>4.37</v>
      </c>
      <c r="K219" s="15">
        <v>4.88</v>
      </c>
      <c r="L219" s="15">
        <v>5.7</v>
      </c>
      <c r="M219" s="54"/>
      <c r="N219" s="15">
        <v>37.781363743</v>
      </c>
      <c r="O219" s="15">
        <v>2.3743139500000003</v>
      </c>
      <c r="P219" s="15" t="s">
        <v>26</v>
      </c>
      <c r="Q219" s="16" t="s">
        <v>26</v>
      </c>
      <c r="R219" s="37" t="s">
        <v>777</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534</v>
      </c>
      <c r="D220" s="17" t="s">
        <v>535</v>
      </c>
      <c r="E220" s="17">
        <v>10</v>
      </c>
      <c r="F220" s="14">
        <v>80.010000000000005</v>
      </c>
      <c r="G220" s="14">
        <v>66.55</v>
      </c>
      <c r="H220" s="14">
        <v>53.1</v>
      </c>
      <c r="I220" s="14"/>
      <c r="J220" s="14">
        <v>85.47</v>
      </c>
      <c r="K220" s="14">
        <v>112.37</v>
      </c>
      <c r="L220" s="14">
        <v>155.91999999999999</v>
      </c>
      <c r="M220" s="54"/>
      <c r="N220" s="14">
        <v>57.647534235999998</v>
      </c>
      <c r="O220" s="31">
        <v>1.8323151705</v>
      </c>
      <c r="P220" s="31" t="s">
        <v>27</v>
      </c>
      <c r="Q220" s="17" t="s">
        <v>27</v>
      </c>
      <c r="R220" s="38" t="s">
        <v>778</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352</v>
      </c>
      <c r="D221" s="16" t="s">
        <v>353</v>
      </c>
      <c r="E221" s="16">
        <v>9</v>
      </c>
      <c r="F221" s="15">
        <v>13.77</v>
      </c>
      <c r="G221" s="15">
        <v>12.42</v>
      </c>
      <c r="H221" s="15">
        <v>11.07</v>
      </c>
      <c r="I221" s="14"/>
      <c r="J221" s="15">
        <v>14.23</v>
      </c>
      <c r="K221" s="15">
        <v>16.920000000000002</v>
      </c>
      <c r="L221" s="15">
        <v>21.28</v>
      </c>
      <c r="M221" s="54"/>
      <c r="N221" s="15">
        <v>65.017636057999994</v>
      </c>
      <c r="O221" s="15">
        <v>21.061914550000001</v>
      </c>
      <c r="P221" s="15" t="s">
        <v>27</v>
      </c>
      <c r="Q221" s="16" t="s">
        <v>27</v>
      </c>
      <c r="R221" s="37" t="s">
        <v>779</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354</v>
      </c>
      <c r="D222" s="17" t="s">
        <v>355</v>
      </c>
      <c r="E222" s="17">
        <v>5</v>
      </c>
      <c r="F222" s="14">
        <v>5.89</v>
      </c>
      <c r="G222" s="14">
        <v>4.92</v>
      </c>
      <c r="H222" s="14">
        <v>3.96</v>
      </c>
      <c r="I222" s="14"/>
      <c r="J222" s="14">
        <v>7.26</v>
      </c>
      <c r="K222" s="14">
        <v>9.18</v>
      </c>
      <c r="L222" s="14">
        <v>12.29</v>
      </c>
      <c r="M222" s="54"/>
      <c r="N222" s="14">
        <v>53.340939224000003</v>
      </c>
      <c r="O222" s="31">
        <v>152.42104824999998</v>
      </c>
      <c r="P222" s="31" t="s">
        <v>26</v>
      </c>
      <c r="Q222" s="17" t="s">
        <v>27</v>
      </c>
      <c r="R222" s="38" t="s">
        <v>780</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356</v>
      </c>
      <c r="D223" s="16" t="s">
        <v>357</v>
      </c>
      <c r="E223" s="16">
        <v>7</v>
      </c>
      <c r="F223" s="15">
        <v>7.72</v>
      </c>
      <c r="G223" s="15">
        <v>6.52</v>
      </c>
      <c r="H223" s="15">
        <v>5.32</v>
      </c>
      <c r="I223" s="14"/>
      <c r="J223" s="15">
        <v>8.44</v>
      </c>
      <c r="K223" s="15">
        <v>10.83</v>
      </c>
      <c r="L223" s="15">
        <v>14.72</v>
      </c>
      <c r="M223" s="54"/>
      <c r="N223" s="15">
        <v>68.540797209000004</v>
      </c>
      <c r="O223" s="15">
        <v>27.16568505</v>
      </c>
      <c r="P223" s="15" t="s">
        <v>26</v>
      </c>
      <c r="Q223" s="16" t="s">
        <v>27</v>
      </c>
      <c r="R223" s="37" t="s">
        <v>781</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500</v>
      </c>
      <c r="D224" s="17" t="s">
        <v>501</v>
      </c>
      <c r="E224" s="17">
        <v>4</v>
      </c>
      <c r="F224" s="14">
        <v>59.58</v>
      </c>
      <c r="G224" s="14">
        <v>53.87</v>
      </c>
      <c r="H224" s="14">
        <v>48.16</v>
      </c>
      <c r="I224" s="14"/>
      <c r="J224" s="14">
        <v>63.74</v>
      </c>
      <c r="K224" s="14">
        <v>75.150000000000006</v>
      </c>
      <c r="L224" s="14">
        <v>93.62</v>
      </c>
      <c r="M224" s="54"/>
      <c r="N224" s="14">
        <v>59.819471327000002</v>
      </c>
      <c r="O224" s="31">
        <v>1.7535598804999999</v>
      </c>
      <c r="P224" s="31" t="s">
        <v>26</v>
      </c>
      <c r="Q224" s="17" t="s">
        <v>27</v>
      </c>
      <c r="R224" s="38" t="s">
        <v>782</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358</v>
      </c>
      <c r="D225" s="16" t="s">
        <v>359</v>
      </c>
      <c r="E225" s="16">
        <v>7</v>
      </c>
      <c r="F225" s="15">
        <v>17.43</v>
      </c>
      <c r="G225" s="15">
        <v>15.53</v>
      </c>
      <c r="H225" s="15">
        <v>13.64</v>
      </c>
      <c r="I225" s="14"/>
      <c r="J225" s="15">
        <v>18.7</v>
      </c>
      <c r="K225" s="15">
        <v>22.48</v>
      </c>
      <c r="L225" s="15">
        <v>28.6</v>
      </c>
      <c r="M225" s="54"/>
      <c r="N225" s="15">
        <v>59.220302009999997</v>
      </c>
      <c r="O225" s="15">
        <v>64.093874</v>
      </c>
      <c r="P225" s="15" t="s">
        <v>27</v>
      </c>
      <c r="Q225" s="16" t="s">
        <v>27</v>
      </c>
      <c r="R225" s="37" t="s">
        <v>783</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360</v>
      </c>
      <c r="D226" s="17" t="s">
        <v>361</v>
      </c>
      <c r="E226" s="17">
        <v>6</v>
      </c>
      <c r="F226" s="14">
        <v>16.96</v>
      </c>
      <c r="G226" s="14">
        <v>15.42</v>
      </c>
      <c r="H226" s="14">
        <v>13.88</v>
      </c>
      <c r="I226" s="14"/>
      <c r="J226" s="14">
        <v>18.68</v>
      </c>
      <c r="K226" s="14">
        <v>21.75</v>
      </c>
      <c r="L226" s="14">
        <v>26.74</v>
      </c>
      <c r="M226" s="54"/>
      <c r="N226" s="14">
        <v>53.324055342999998</v>
      </c>
      <c r="O226" s="31">
        <v>154.49046390000001</v>
      </c>
      <c r="P226" s="31" t="s">
        <v>26</v>
      </c>
      <c r="Q226" s="17" t="s">
        <v>27</v>
      </c>
      <c r="R226" s="38" t="s">
        <v>784</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785</v>
      </c>
      <c r="D227" s="16" t="s">
        <v>786</v>
      </c>
      <c r="E227" s="16">
        <v>9</v>
      </c>
      <c r="F227" s="15">
        <v>42.24</v>
      </c>
      <c r="G227" s="15">
        <v>33.409999999999997</v>
      </c>
      <c r="H227" s="15">
        <v>24.58</v>
      </c>
      <c r="I227" s="14"/>
      <c r="J227" s="15">
        <v>48.95</v>
      </c>
      <c r="K227" s="15">
        <v>66.599999999999994</v>
      </c>
      <c r="L227" s="15">
        <v>95.16</v>
      </c>
      <c r="M227" s="54"/>
      <c r="N227" s="15">
        <v>53.784775306999997</v>
      </c>
      <c r="O227" s="15">
        <v>1.9626301375000001</v>
      </c>
      <c r="P227" s="15" t="s">
        <v>27</v>
      </c>
      <c r="Q227" s="16" t="s">
        <v>27</v>
      </c>
      <c r="R227" s="37" t="s">
        <v>787</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362</v>
      </c>
      <c r="D228" s="17" t="s">
        <v>363</v>
      </c>
      <c r="E228" s="17">
        <v>4</v>
      </c>
      <c r="F228" s="14">
        <v>51.5</v>
      </c>
      <c r="G228" s="14">
        <v>39.130000000000003</v>
      </c>
      <c r="H228" s="14">
        <v>26.76</v>
      </c>
      <c r="I228" s="14"/>
      <c r="J228" s="14">
        <v>53.96</v>
      </c>
      <c r="K228" s="14">
        <v>78.69</v>
      </c>
      <c r="L228" s="14">
        <v>118.71</v>
      </c>
      <c r="M228" s="54"/>
      <c r="N228" s="14">
        <v>55.775027528999999</v>
      </c>
      <c r="O228" s="31">
        <v>72.042923552999994</v>
      </c>
      <c r="P228" s="31" t="s">
        <v>26</v>
      </c>
      <c r="Q228" s="17" t="s">
        <v>27</v>
      </c>
      <c r="R228" s="38" t="s">
        <v>788</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364</v>
      </c>
      <c r="D229" s="16" t="s">
        <v>365</v>
      </c>
      <c r="E229" s="16">
        <v>2</v>
      </c>
      <c r="F229" s="15">
        <v>48.42</v>
      </c>
      <c r="G229" s="15">
        <v>44.54</v>
      </c>
      <c r="H229" s="15">
        <v>40.67</v>
      </c>
      <c r="I229" s="14"/>
      <c r="J229" s="15">
        <v>50.02</v>
      </c>
      <c r="K229" s="15">
        <v>57.76</v>
      </c>
      <c r="L229" s="15">
        <v>70.3</v>
      </c>
      <c r="M229" s="54"/>
      <c r="N229" s="15">
        <v>43.757381148</v>
      </c>
      <c r="O229" s="15">
        <v>6.5276554490000001</v>
      </c>
      <c r="P229" s="15" t="s">
        <v>26</v>
      </c>
      <c r="Q229" s="16" t="s">
        <v>26</v>
      </c>
      <c r="R229" s="37" t="s">
        <v>789</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366</v>
      </c>
      <c r="D230" s="17" t="s">
        <v>367</v>
      </c>
      <c r="E230" s="17">
        <v>10</v>
      </c>
      <c r="F230" s="14">
        <v>12</v>
      </c>
      <c r="G230" s="14">
        <v>10.050000000000001</v>
      </c>
      <c r="H230" s="14">
        <v>8.1</v>
      </c>
      <c r="I230" s="14"/>
      <c r="J230" s="14">
        <v>12.37</v>
      </c>
      <c r="K230" s="14">
        <v>16.260000000000002</v>
      </c>
      <c r="L230" s="14">
        <v>22.57</v>
      </c>
      <c r="M230" s="54"/>
      <c r="N230" s="14">
        <v>74.643244648000007</v>
      </c>
      <c r="O230" s="31">
        <v>34.217907228999998</v>
      </c>
      <c r="P230" s="31" t="s">
        <v>27</v>
      </c>
      <c r="Q230" s="17" t="s">
        <v>27</v>
      </c>
      <c r="R230" s="38" t="s">
        <v>790</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368</v>
      </c>
      <c r="D231" s="16" t="s">
        <v>369</v>
      </c>
      <c r="E231" s="16">
        <v>7</v>
      </c>
      <c r="F231" s="15">
        <v>47.09</v>
      </c>
      <c r="G231" s="15">
        <v>44.17</v>
      </c>
      <c r="H231" s="15">
        <v>41.26</v>
      </c>
      <c r="I231" s="14"/>
      <c r="J231" s="15">
        <v>48.6</v>
      </c>
      <c r="K231" s="15">
        <v>54.42</v>
      </c>
      <c r="L231" s="15">
        <v>63.85</v>
      </c>
      <c r="M231" s="54"/>
      <c r="N231" s="15">
        <v>55.915152927000001</v>
      </c>
      <c r="O231" s="15">
        <v>308.10586985000003</v>
      </c>
      <c r="P231" s="15" t="s">
        <v>27</v>
      </c>
      <c r="Q231" s="16" t="s">
        <v>27</v>
      </c>
      <c r="R231" s="37" t="s">
        <v>791</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370</v>
      </c>
      <c r="D232" s="17" t="s">
        <v>792</v>
      </c>
      <c r="E232" s="17">
        <v>7</v>
      </c>
      <c r="F232" s="14">
        <v>13.66</v>
      </c>
      <c r="G232" s="14">
        <v>13.1</v>
      </c>
      <c r="H232" s="14">
        <v>12.54</v>
      </c>
      <c r="I232" s="14"/>
      <c r="J232" s="14">
        <v>13.93</v>
      </c>
      <c r="K232" s="14">
        <v>15.04</v>
      </c>
      <c r="L232" s="14">
        <v>16.850000000000001</v>
      </c>
      <c r="M232" s="54"/>
      <c r="N232" s="14">
        <v>67.788939349000003</v>
      </c>
      <c r="O232" s="31">
        <v>1.1977898</v>
      </c>
      <c r="P232" s="31" t="s">
        <v>27</v>
      </c>
      <c r="Q232" s="17" t="s">
        <v>27</v>
      </c>
      <c r="R232" s="38" t="s">
        <v>793</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370</v>
      </c>
      <c r="D233" s="16" t="s">
        <v>371</v>
      </c>
      <c r="E233" s="16">
        <v>9</v>
      </c>
      <c r="F233" s="15">
        <v>13.95</v>
      </c>
      <c r="G233" s="15">
        <v>13.36</v>
      </c>
      <c r="H233" s="15">
        <v>12.77</v>
      </c>
      <c r="I233" s="14"/>
      <c r="J233" s="15">
        <v>14.21</v>
      </c>
      <c r="K233" s="15">
        <v>15.38</v>
      </c>
      <c r="L233" s="15">
        <v>17.27</v>
      </c>
      <c r="M233" s="54"/>
      <c r="N233" s="15">
        <v>75.449222172000006</v>
      </c>
      <c r="O233" s="15">
        <v>2.379947</v>
      </c>
      <c r="P233" s="15" t="s">
        <v>27</v>
      </c>
      <c r="Q233" s="16" t="s">
        <v>27</v>
      </c>
      <c r="R233" s="37" t="s">
        <v>794</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370</v>
      </c>
      <c r="D234" s="17" t="s">
        <v>372</v>
      </c>
      <c r="E234" s="17">
        <v>7</v>
      </c>
      <c r="F234" s="14">
        <v>41.57</v>
      </c>
      <c r="G234" s="14">
        <v>39.799999999999997</v>
      </c>
      <c r="H234" s="14">
        <v>38.03</v>
      </c>
      <c r="I234" s="14"/>
      <c r="J234" s="14">
        <v>42.41</v>
      </c>
      <c r="K234" s="14">
        <v>45.94</v>
      </c>
      <c r="L234" s="14">
        <v>51.66</v>
      </c>
      <c r="M234" s="54"/>
      <c r="N234" s="14">
        <v>64.861813910999999</v>
      </c>
      <c r="O234" s="31">
        <v>66.723197350000007</v>
      </c>
      <c r="P234" s="31" t="s">
        <v>27</v>
      </c>
      <c r="Q234" s="17" t="s">
        <v>27</v>
      </c>
      <c r="R234" s="38" t="s">
        <v>795</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373</v>
      </c>
      <c r="D235" s="16" t="s">
        <v>374</v>
      </c>
      <c r="E235" s="16">
        <v>10</v>
      </c>
      <c r="F235" s="15">
        <v>279.36</v>
      </c>
      <c r="G235" s="15">
        <v>258.37</v>
      </c>
      <c r="H235" s="15">
        <v>237.39</v>
      </c>
      <c r="I235" s="14"/>
      <c r="J235" s="15">
        <v>284.44</v>
      </c>
      <c r="K235" s="15">
        <v>326.39999999999998</v>
      </c>
      <c r="L235" s="15">
        <v>394.31</v>
      </c>
      <c r="M235" s="54"/>
      <c r="N235" s="15">
        <v>65.268804338999999</v>
      </c>
      <c r="O235" s="15">
        <v>27.150127229999999</v>
      </c>
      <c r="P235" s="15" t="s">
        <v>27</v>
      </c>
      <c r="Q235" s="16" t="s">
        <v>27</v>
      </c>
      <c r="R235" s="37" t="s">
        <v>796</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375</v>
      </c>
      <c r="D236" s="17" t="s">
        <v>376</v>
      </c>
      <c r="E236" s="17">
        <v>10</v>
      </c>
      <c r="F236" s="14">
        <v>8.09</v>
      </c>
      <c r="G236" s="14">
        <v>6.49</v>
      </c>
      <c r="H236" s="14">
        <v>4.9000000000000004</v>
      </c>
      <c r="I236" s="14"/>
      <c r="J236" s="14">
        <v>9.2100000000000009</v>
      </c>
      <c r="K236" s="14">
        <v>12.39</v>
      </c>
      <c r="L236" s="14">
        <v>17.54</v>
      </c>
      <c r="M236" s="54"/>
      <c r="N236" s="14">
        <v>97.969215427999998</v>
      </c>
      <c r="O236" s="31">
        <v>5.0955947500000001</v>
      </c>
      <c r="P236" s="31" t="s">
        <v>27</v>
      </c>
      <c r="Q236" s="17" t="s">
        <v>27</v>
      </c>
      <c r="R236" s="38" t="s">
        <v>797</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377</v>
      </c>
      <c r="D237" s="16" t="s">
        <v>378</v>
      </c>
      <c r="E237" s="16">
        <v>9</v>
      </c>
      <c r="F237" s="15">
        <v>35.25</v>
      </c>
      <c r="G237" s="15">
        <v>32.729999999999997</v>
      </c>
      <c r="H237" s="15">
        <v>30.22</v>
      </c>
      <c r="I237" s="14"/>
      <c r="J237" s="15">
        <v>36.57</v>
      </c>
      <c r="K237" s="15">
        <v>41.59</v>
      </c>
      <c r="L237" s="15">
        <v>49.73</v>
      </c>
      <c r="M237" s="54"/>
      <c r="N237" s="15">
        <v>63.46495196</v>
      </c>
      <c r="O237" s="15">
        <v>10.011114900000001</v>
      </c>
      <c r="P237" s="15" t="s">
        <v>27</v>
      </c>
      <c r="Q237" s="16" t="s">
        <v>27</v>
      </c>
      <c r="R237" s="37" t="s">
        <v>798</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379</v>
      </c>
      <c r="D238" s="17" t="s">
        <v>380</v>
      </c>
      <c r="E238" s="17">
        <v>4</v>
      </c>
      <c r="F238" s="14">
        <v>30.55</v>
      </c>
      <c r="G238" s="14">
        <v>28.23</v>
      </c>
      <c r="H238" s="14">
        <v>25.92</v>
      </c>
      <c r="I238" s="14"/>
      <c r="J238" s="14">
        <v>31.29</v>
      </c>
      <c r="K238" s="14">
        <v>35.909999999999997</v>
      </c>
      <c r="L238" s="14">
        <v>43.39</v>
      </c>
      <c r="M238" s="54"/>
      <c r="N238" s="14">
        <v>57.481620562000003</v>
      </c>
      <c r="O238" s="31">
        <v>149.18032410000001</v>
      </c>
      <c r="P238" s="31" t="s">
        <v>26</v>
      </c>
      <c r="Q238" s="17" t="s">
        <v>27</v>
      </c>
      <c r="R238" s="38" t="s">
        <v>799</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381</v>
      </c>
      <c r="D239" s="16" t="s">
        <v>382</v>
      </c>
      <c r="E239" s="16">
        <v>0</v>
      </c>
      <c r="F239" s="15">
        <v>29.19</v>
      </c>
      <c r="G239" s="15">
        <v>26.23</v>
      </c>
      <c r="H239" s="15">
        <v>23.28</v>
      </c>
      <c r="I239" s="14"/>
      <c r="J239" s="15">
        <v>30.6</v>
      </c>
      <c r="K239" s="15">
        <v>36.5</v>
      </c>
      <c r="L239" s="15">
        <v>46.04</v>
      </c>
      <c r="M239" s="54"/>
      <c r="N239" s="15">
        <v>32.06528703</v>
      </c>
      <c r="O239" s="15">
        <v>110.8416986</v>
      </c>
      <c r="P239" s="15" t="s">
        <v>26</v>
      </c>
      <c r="Q239" s="16" t="s">
        <v>26</v>
      </c>
      <c r="R239" s="37" t="s">
        <v>800</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383</v>
      </c>
      <c r="D240" s="17" t="s">
        <v>384</v>
      </c>
      <c r="E240" s="17">
        <v>7</v>
      </c>
      <c r="F240" s="14">
        <v>58.81</v>
      </c>
      <c r="G240" s="14">
        <v>51.67</v>
      </c>
      <c r="H240" s="14">
        <v>44.53</v>
      </c>
      <c r="I240" s="14"/>
      <c r="J240" s="14">
        <v>61.27</v>
      </c>
      <c r="K240" s="14">
        <v>75.540000000000006</v>
      </c>
      <c r="L240" s="14">
        <v>98.64</v>
      </c>
      <c r="M240" s="54"/>
      <c r="N240" s="14">
        <v>59.967776895</v>
      </c>
      <c r="O240" s="31">
        <v>88.211126418000006</v>
      </c>
      <c r="P240" s="31" t="s">
        <v>26</v>
      </c>
      <c r="Q240" s="17" t="s">
        <v>27</v>
      </c>
      <c r="R240" s="38" t="s">
        <v>801</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385</v>
      </c>
      <c r="D241" s="16" t="s">
        <v>386</v>
      </c>
      <c r="E241" s="16">
        <v>4</v>
      </c>
      <c r="F241" s="15">
        <v>19.16</v>
      </c>
      <c r="G241" s="15">
        <v>17.510000000000002</v>
      </c>
      <c r="H241" s="15">
        <v>15.87</v>
      </c>
      <c r="I241" s="14"/>
      <c r="J241" s="15">
        <v>19.77</v>
      </c>
      <c r="K241" s="15">
        <v>23.05</v>
      </c>
      <c r="L241" s="15">
        <v>28.37</v>
      </c>
      <c r="M241" s="54"/>
      <c r="N241" s="15">
        <v>59.374424929</v>
      </c>
      <c r="O241" s="15">
        <v>123.1737437</v>
      </c>
      <c r="P241" s="15" t="s">
        <v>26</v>
      </c>
      <c r="Q241" s="16" t="s">
        <v>27</v>
      </c>
      <c r="R241" s="37" t="s">
        <v>802</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387</v>
      </c>
      <c r="D242" s="17" t="s">
        <v>388</v>
      </c>
      <c r="E242" s="17">
        <v>6</v>
      </c>
      <c r="F242" s="14">
        <v>34.33</v>
      </c>
      <c r="G242" s="14">
        <v>31.5</v>
      </c>
      <c r="H242" s="14">
        <v>28.68</v>
      </c>
      <c r="I242" s="14"/>
      <c r="J242" s="14">
        <v>35.9</v>
      </c>
      <c r="K242" s="14">
        <v>41.54</v>
      </c>
      <c r="L242" s="14">
        <v>50.68</v>
      </c>
      <c r="M242" s="54"/>
      <c r="N242" s="14">
        <v>62.367244683999999</v>
      </c>
      <c r="O242" s="31">
        <v>160.33963985</v>
      </c>
      <c r="P242" s="31" t="s">
        <v>26</v>
      </c>
      <c r="Q242" s="17" t="s">
        <v>27</v>
      </c>
      <c r="R242" s="38" t="s">
        <v>803</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389</v>
      </c>
      <c r="D243" s="16" t="s">
        <v>390</v>
      </c>
      <c r="E243" s="16">
        <v>7</v>
      </c>
      <c r="F243" s="15">
        <v>13.14</v>
      </c>
      <c r="G243" s="15">
        <v>11.97</v>
      </c>
      <c r="H243" s="15">
        <v>10.8</v>
      </c>
      <c r="I243" s="14"/>
      <c r="J243" s="15">
        <v>13.84</v>
      </c>
      <c r="K243" s="15">
        <v>16.170000000000002</v>
      </c>
      <c r="L243" s="15">
        <v>19.940000000000001</v>
      </c>
      <c r="M243" s="54"/>
      <c r="N243" s="15">
        <v>55.577463221999999</v>
      </c>
      <c r="O243" s="15">
        <v>10.6181199</v>
      </c>
      <c r="P243" s="15" t="s">
        <v>26</v>
      </c>
      <c r="Q243" s="16" t="s">
        <v>27</v>
      </c>
      <c r="R243" s="37" t="s">
        <v>804</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391</v>
      </c>
      <c r="D244" s="17" t="s">
        <v>392</v>
      </c>
      <c r="E244" s="17">
        <v>9</v>
      </c>
      <c r="F244" s="14">
        <v>15.74</v>
      </c>
      <c r="G244" s="14">
        <v>14.44</v>
      </c>
      <c r="H244" s="14">
        <v>13.15</v>
      </c>
      <c r="I244" s="14"/>
      <c r="J244" s="14">
        <v>16.25</v>
      </c>
      <c r="K244" s="14">
        <v>18.829999999999998</v>
      </c>
      <c r="L244" s="14">
        <v>23.01</v>
      </c>
      <c r="M244" s="54"/>
      <c r="N244" s="14">
        <v>64.904839327999994</v>
      </c>
      <c r="O244" s="31">
        <v>6.1745015499999996</v>
      </c>
      <c r="P244" s="31" t="s">
        <v>27</v>
      </c>
      <c r="Q244" s="17" t="s">
        <v>27</v>
      </c>
      <c r="R244" s="38" t="s">
        <v>805</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806</v>
      </c>
      <c r="D245" s="16" t="s">
        <v>807</v>
      </c>
      <c r="E245" s="16">
        <v>0</v>
      </c>
      <c r="F245" s="15">
        <v>89.74</v>
      </c>
      <c r="G245" s="15">
        <v>82.72</v>
      </c>
      <c r="H245" s="15">
        <v>75.709999999999994</v>
      </c>
      <c r="I245" s="14"/>
      <c r="J245" s="15">
        <v>91.03</v>
      </c>
      <c r="K245" s="15">
        <v>105.05</v>
      </c>
      <c r="L245" s="15">
        <v>127.74</v>
      </c>
      <c r="M245" s="54"/>
      <c r="N245" s="15">
        <v>33.122178407</v>
      </c>
      <c r="O245" s="15">
        <v>1.2659600875000001</v>
      </c>
      <c r="P245" s="15" t="s">
        <v>26</v>
      </c>
      <c r="Q245" s="16" t="s">
        <v>26</v>
      </c>
      <c r="R245" s="37" t="s">
        <v>808</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393</v>
      </c>
      <c r="D246" s="17" t="s">
        <v>394</v>
      </c>
      <c r="E246" s="17">
        <v>7</v>
      </c>
      <c r="F246" s="14">
        <v>38.82</v>
      </c>
      <c r="G246" s="14">
        <v>33.69</v>
      </c>
      <c r="H246" s="14">
        <v>28.57</v>
      </c>
      <c r="I246" s="14"/>
      <c r="J246" s="14">
        <v>39.409999999999997</v>
      </c>
      <c r="K246" s="14">
        <v>49.65</v>
      </c>
      <c r="L246" s="14">
        <v>66.23</v>
      </c>
      <c r="M246" s="54"/>
      <c r="N246" s="14">
        <v>74.372587689</v>
      </c>
      <c r="O246" s="31">
        <v>360.10227454999995</v>
      </c>
      <c r="P246" s="31" t="s">
        <v>27</v>
      </c>
      <c r="Q246" s="17" t="s">
        <v>27</v>
      </c>
      <c r="R246" s="38" t="s">
        <v>809</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395</v>
      </c>
      <c r="D247" s="16" t="s">
        <v>396</v>
      </c>
      <c r="E247" s="16">
        <v>4</v>
      </c>
      <c r="F247" s="15">
        <v>5.15</v>
      </c>
      <c r="G247" s="15">
        <v>4.41</v>
      </c>
      <c r="H247" s="15">
        <v>3.68</v>
      </c>
      <c r="I247" s="14"/>
      <c r="J247" s="15">
        <v>5.26</v>
      </c>
      <c r="K247" s="15">
        <v>6.72</v>
      </c>
      <c r="L247" s="15">
        <v>9.08</v>
      </c>
      <c r="M247" s="54"/>
      <c r="N247" s="15">
        <v>60.622575255000001</v>
      </c>
      <c r="O247" s="15">
        <v>3.4241755999999999</v>
      </c>
      <c r="P247" s="15" t="s">
        <v>26</v>
      </c>
      <c r="Q247" s="16" t="s">
        <v>27</v>
      </c>
      <c r="R247" s="37" t="s">
        <v>810</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397</v>
      </c>
      <c r="D248" s="17" t="s">
        <v>398</v>
      </c>
      <c r="E248" s="17">
        <v>4</v>
      </c>
      <c r="F248" s="14">
        <v>57.03</v>
      </c>
      <c r="G248" s="14">
        <v>54</v>
      </c>
      <c r="H248" s="14">
        <v>50.97</v>
      </c>
      <c r="I248" s="14"/>
      <c r="J248" s="14">
        <v>59.11</v>
      </c>
      <c r="K248" s="14">
        <v>65.16</v>
      </c>
      <c r="L248" s="14">
        <v>74.95</v>
      </c>
      <c r="M248" s="54"/>
      <c r="N248" s="14">
        <v>46.673444058000001</v>
      </c>
      <c r="O248" s="31">
        <v>19.266590900000001</v>
      </c>
      <c r="P248" s="31" t="s">
        <v>26</v>
      </c>
      <c r="Q248" s="17" t="s">
        <v>27</v>
      </c>
      <c r="R248" s="38" t="s">
        <v>811</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399</v>
      </c>
      <c r="D249" s="16" t="s">
        <v>400</v>
      </c>
      <c r="E249" s="16">
        <v>3</v>
      </c>
      <c r="F249" s="15">
        <v>6.43</v>
      </c>
      <c r="G249" s="15">
        <v>4.68</v>
      </c>
      <c r="H249" s="15">
        <v>2.94</v>
      </c>
      <c r="I249" s="14"/>
      <c r="J249" s="15">
        <v>6.61</v>
      </c>
      <c r="K249" s="15">
        <v>10.09</v>
      </c>
      <c r="L249" s="15">
        <v>15.73</v>
      </c>
      <c r="M249" s="54"/>
      <c r="N249" s="15">
        <v>46.199224913000002</v>
      </c>
      <c r="O249" s="15">
        <v>8.9145441999999999</v>
      </c>
      <c r="P249" s="15" t="s">
        <v>26</v>
      </c>
      <c r="Q249" s="16" t="s">
        <v>26</v>
      </c>
      <c r="R249" s="37" t="s">
        <v>812</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399</v>
      </c>
      <c r="D250" s="17" t="s">
        <v>401</v>
      </c>
      <c r="E250" s="17">
        <v>2</v>
      </c>
      <c r="F250" s="14">
        <v>6.89</v>
      </c>
      <c r="G250" s="14">
        <v>4.9800000000000004</v>
      </c>
      <c r="H250" s="14">
        <v>3.08</v>
      </c>
      <c r="I250" s="14"/>
      <c r="J250" s="14">
        <v>7.08</v>
      </c>
      <c r="K250" s="14">
        <v>10.88</v>
      </c>
      <c r="L250" s="14">
        <v>17.04</v>
      </c>
      <c r="M250" s="54"/>
      <c r="N250" s="14">
        <v>38.320489059000003</v>
      </c>
      <c r="O250" s="31">
        <v>83.520247050000009</v>
      </c>
      <c r="P250" s="31" t="s">
        <v>26</v>
      </c>
      <c r="Q250" s="17" t="s">
        <v>26</v>
      </c>
      <c r="R250" s="38" t="s">
        <v>813</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402</v>
      </c>
      <c r="D251" s="16" t="s">
        <v>403</v>
      </c>
      <c r="E251" s="16">
        <v>0</v>
      </c>
      <c r="F251" s="15">
        <v>72.42</v>
      </c>
      <c r="G251" s="15">
        <v>68.349999999999994</v>
      </c>
      <c r="H251" s="15">
        <v>64.290000000000006</v>
      </c>
      <c r="I251" s="14"/>
      <c r="J251" s="15">
        <v>74.040000000000006</v>
      </c>
      <c r="K251" s="15">
        <v>82.16</v>
      </c>
      <c r="L251" s="15">
        <v>95.3</v>
      </c>
      <c r="M251" s="54"/>
      <c r="N251" s="15">
        <v>32.376023144000001</v>
      </c>
      <c r="O251" s="15">
        <v>1652.1533181</v>
      </c>
      <c r="P251" s="15" t="s">
        <v>26</v>
      </c>
      <c r="Q251" s="16" t="s">
        <v>26</v>
      </c>
      <c r="R251" s="37" t="s">
        <v>814</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404</v>
      </c>
      <c r="D252" s="17" t="s">
        <v>405</v>
      </c>
      <c r="E252" s="17">
        <v>6</v>
      </c>
      <c r="F252" s="14">
        <v>17.399999999999999</v>
      </c>
      <c r="G252" s="14">
        <v>16.57</v>
      </c>
      <c r="H252" s="14">
        <v>15.74</v>
      </c>
      <c r="I252" s="14"/>
      <c r="J252" s="14">
        <v>18.309999999999999</v>
      </c>
      <c r="K252" s="14">
        <v>19.96</v>
      </c>
      <c r="L252" s="14">
        <v>22.64</v>
      </c>
      <c r="M252" s="54"/>
      <c r="N252" s="14">
        <v>50.349289910000003</v>
      </c>
      <c r="O252" s="31">
        <v>3.2692703000000001</v>
      </c>
      <c r="P252" s="31" t="s">
        <v>26</v>
      </c>
      <c r="Q252" s="17" t="s">
        <v>27</v>
      </c>
      <c r="R252" s="38" t="s">
        <v>815</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406</v>
      </c>
      <c r="D253" s="16" t="s">
        <v>407</v>
      </c>
      <c r="E253" s="16">
        <v>10</v>
      </c>
      <c r="F253" s="15">
        <v>3.46</v>
      </c>
      <c r="G253" s="15">
        <v>3.08</v>
      </c>
      <c r="H253" s="15">
        <v>2.71</v>
      </c>
      <c r="I253" s="14"/>
      <c r="J253" s="15">
        <v>3.67</v>
      </c>
      <c r="K253" s="15">
        <v>4.41</v>
      </c>
      <c r="L253" s="15">
        <v>5.62</v>
      </c>
      <c r="M253" s="54"/>
      <c r="N253" s="15">
        <v>72.326799735999998</v>
      </c>
      <c r="O253" s="15">
        <v>56.719603450000001</v>
      </c>
      <c r="P253" s="15" t="s">
        <v>27</v>
      </c>
      <c r="Q253" s="16" t="s">
        <v>27</v>
      </c>
      <c r="R253" s="37" t="s">
        <v>816</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408</v>
      </c>
      <c r="D254" s="17" t="s">
        <v>409</v>
      </c>
      <c r="E254" s="17">
        <v>7</v>
      </c>
      <c r="F254" s="14">
        <v>39.39</v>
      </c>
      <c r="G254" s="14">
        <v>35.36</v>
      </c>
      <c r="H254" s="14">
        <v>31.33</v>
      </c>
      <c r="I254" s="14"/>
      <c r="J254" s="14">
        <v>40.18</v>
      </c>
      <c r="K254" s="14">
        <v>48.23</v>
      </c>
      <c r="L254" s="14">
        <v>61.27</v>
      </c>
      <c r="M254" s="54"/>
      <c r="N254" s="14">
        <v>80.085350206000001</v>
      </c>
      <c r="O254" s="31">
        <v>418.20825485</v>
      </c>
      <c r="P254" s="31" t="s">
        <v>27</v>
      </c>
      <c r="Q254" s="17" t="s">
        <v>27</v>
      </c>
      <c r="R254" s="38" t="s">
        <v>817</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536</v>
      </c>
      <c r="D255" s="16" t="s">
        <v>537</v>
      </c>
      <c r="E255" s="16">
        <v>4</v>
      </c>
      <c r="F255" s="15">
        <v>93.6</v>
      </c>
      <c r="G255" s="15">
        <v>86.7</v>
      </c>
      <c r="H255" s="15">
        <v>79.81</v>
      </c>
      <c r="I255" s="14"/>
      <c r="J255" s="15">
        <v>94.85</v>
      </c>
      <c r="K255" s="15">
        <v>108.63</v>
      </c>
      <c r="L255" s="15">
        <v>130.94</v>
      </c>
      <c r="M255" s="54"/>
      <c r="N255" s="15">
        <v>43.752626849000002</v>
      </c>
      <c r="O255" s="15">
        <v>1.3449887869999999</v>
      </c>
      <c r="P255" s="15" t="s">
        <v>27</v>
      </c>
      <c r="Q255" s="16" t="s">
        <v>26</v>
      </c>
      <c r="R255" s="37" t="s">
        <v>818</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410</v>
      </c>
      <c r="D256" s="17" t="s">
        <v>411</v>
      </c>
      <c r="E256" s="17">
        <v>9</v>
      </c>
      <c r="F256" s="14">
        <v>14.7</v>
      </c>
      <c r="G256" s="14">
        <v>13.63</v>
      </c>
      <c r="H256" s="14">
        <v>12.56</v>
      </c>
      <c r="I256" s="14"/>
      <c r="J256" s="14">
        <v>15.21</v>
      </c>
      <c r="K256" s="14">
        <v>17.34</v>
      </c>
      <c r="L256" s="14">
        <v>20.8</v>
      </c>
      <c r="M256" s="54"/>
      <c r="N256" s="14">
        <v>70.194232005999993</v>
      </c>
      <c r="O256" s="31">
        <v>10.1127877</v>
      </c>
      <c r="P256" s="31" t="s">
        <v>27</v>
      </c>
      <c r="Q256" s="17" t="s">
        <v>27</v>
      </c>
      <c r="R256" s="38" t="s">
        <v>819</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412</v>
      </c>
      <c r="D257" s="16" t="s">
        <v>413</v>
      </c>
      <c r="E257" s="16">
        <v>7</v>
      </c>
      <c r="F257" s="15">
        <v>22.62</v>
      </c>
      <c r="G257" s="15">
        <v>21.12</v>
      </c>
      <c r="H257" s="15">
        <v>19.62</v>
      </c>
      <c r="I257" s="14"/>
      <c r="J257" s="15">
        <v>24.88</v>
      </c>
      <c r="K257" s="15">
        <v>27.87</v>
      </c>
      <c r="L257" s="15">
        <v>32.71</v>
      </c>
      <c r="M257" s="54"/>
      <c r="N257" s="15">
        <v>68.556666414000006</v>
      </c>
      <c r="O257" s="15">
        <v>51.732049150000002</v>
      </c>
      <c r="P257" s="15" t="s">
        <v>26</v>
      </c>
      <c r="Q257" s="16" t="s">
        <v>27</v>
      </c>
      <c r="R257" s="37" t="s">
        <v>820</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414</v>
      </c>
      <c r="D258" s="17" t="s">
        <v>415</v>
      </c>
      <c r="E258" s="17">
        <v>6</v>
      </c>
      <c r="F258" s="14">
        <v>13.38</v>
      </c>
      <c r="G258" s="14">
        <v>12.47</v>
      </c>
      <c r="H258" s="14">
        <v>11.56</v>
      </c>
      <c r="I258" s="14"/>
      <c r="J258" s="14">
        <v>14.12</v>
      </c>
      <c r="K258" s="14">
        <v>15.93</v>
      </c>
      <c r="L258" s="14">
        <v>18.87</v>
      </c>
      <c r="M258" s="54"/>
      <c r="N258" s="14">
        <v>57.394495212000002</v>
      </c>
      <c r="O258" s="31">
        <v>40.891842149999995</v>
      </c>
      <c r="P258" s="31" t="s">
        <v>26</v>
      </c>
      <c r="Q258" s="17" t="s">
        <v>27</v>
      </c>
      <c r="R258" s="38" t="s">
        <v>821</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416</v>
      </c>
      <c r="D259" s="16" t="s">
        <v>417</v>
      </c>
      <c r="E259" s="16">
        <v>7</v>
      </c>
      <c r="F259" s="15">
        <v>50.81</v>
      </c>
      <c r="G259" s="15">
        <v>47.17</v>
      </c>
      <c r="H259" s="15">
        <v>43.53</v>
      </c>
      <c r="I259" s="14"/>
      <c r="J259" s="15">
        <v>52.88</v>
      </c>
      <c r="K259" s="15">
        <v>60.15</v>
      </c>
      <c r="L259" s="15">
        <v>71.92</v>
      </c>
      <c r="M259" s="54"/>
      <c r="N259" s="15">
        <v>53.667500527000001</v>
      </c>
      <c r="O259" s="15">
        <v>415.90964915000001</v>
      </c>
      <c r="P259" s="15" t="s">
        <v>27</v>
      </c>
      <c r="Q259" s="16" t="s">
        <v>27</v>
      </c>
      <c r="R259" s="37" t="s">
        <v>822</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514</v>
      </c>
      <c r="D260" s="17" t="s">
        <v>515</v>
      </c>
      <c r="E260" s="17">
        <v>3</v>
      </c>
      <c r="F260" s="14">
        <v>2242.87</v>
      </c>
      <c r="G260" s="14">
        <v>1618.37</v>
      </c>
      <c r="H260" s="14">
        <v>993.87</v>
      </c>
      <c r="I260" s="14"/>
      <c r="J260" s="14">
        <v>2340</v>
      </c>
      <c r="K260" s="14">
        <v>3588.99</v>
      </c>
      <c r="L260" s="14">
        <v>5610.01</v>
      </c>
      <c r="M260" s="54"/>
      <c r="N260" s="14">
        <v>47.792245956000002</v>
      </c>
      <c r="O260" s="31">
        <v>3.1589307564999998</v>
      </c>
      <c r="P260" s="31" t="s">
        <v>27</v>
      </c>
      <c r="Q260" s="17" t="s">
        <v>26</v>
      </c>
      <c r="R260" s="38" t="s">
        <v>823</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418</v>
      </c>
      <c r="D261" s="16" t="s">
        <v>419</v>
      </c>
      <c r="E261" s="16">
        <v>4</v>
      </c>
      <c r="F261" s="15">
        <v>7.94</v>
      </c>
      <c r="G261" s="15">
        <v>7.55</v>
      </c>
      <c r="H261" s="15">
        <v>7.16</v>
      </c>
      <c r="I261" s="14"/>
      <c r="J261" s="15">
        <v>8.25</v>
      </c>
      <c r="K261" s="15">
        <v>9.02</v>
      </c>
      <c r="L261" s="15">
        <v>10.28</v>
      </c>
      <c r="M261" s="54"/>
      <c r="N261" s="15">
        <v>54.274447410999997</v>
      </c>
      <c r="O261" s="15">
        <v>2.3746228</v>
      </c>
      <c r="P261" s="15" t="s">
        <v>26</v>
      </c>
      <c r="Q261" s="16" t="s">
        <v>27</v>
      </c>
      <c r="R261" s="37" t="s">
        <v>824</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420</v>
      </c>
      <c r="D262" s="17" t="s">
        <v>421</v>
      </c>
      <c r="E262" s="17">
        <v>10</v>
      </c>
      <c r="F262" s="14" t="s">
        <v>126</v>
      </c>
      <c r="G262" s="14" t="s">
        <v>126</v>
      </c>
      <c r="H262" s="14" t="s">
        <v>126</v>
      </c>
      <c r="I262" s="14"/>
      <c r="J262" s="14" t="s">
        <v>126</v>
      </c>
      <c r="K262" s="14" t="s">
        <v>126</v>
      </c>
      <c r="L262" s="14" t="s">
        <v>126</v>
      </c>
      <c r="M262" s="54"/>
      <c r="N262" s="14" t="s">
        <v>126</v>
      </c>
      <c r="O262" s="31" t="s">
        <v>126</v>
      </c>
      <c r="P262" s="31" t="s">
        <v>126</v>
      </c>
      <c r="Q262" s="17" t="s">
        <v>126</v>
      </c>
      <c r="R262" s="38" t="s">
        <v>127</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422</v>
      </c>
      <c r="D263" s="16" t="s">
        <v>423</v>
      </c>
      <c r="E263" s="16">
        <v>10</v>
      </c>
      <c r="F263" s="15">
        <v>10.65</v>
      </c>
      <c r="G263" s="15">
        <v>9.3699999999999992</v>
      </c>
      <c r="H263" s="15">
        <v>8.09</v>
      </c>
      <c r="I263" s="14"/>
      <c r="J263" s="15">
        <v>11.16</v>
      </c>
      <c r="K263" s="15">
        <v>13.71</v>
      </c>
      <c r="L263" s="15">
        <v>17.850000000000001</v>
      </c>
      <c r="M263" s="54"/>
      <c r="N263" s="15">
        <v>85.817679279000004</v>
      </c>
      <c r="O263" s="15">
        <v>57.849469249999999</v>
      </c>
      <c r="P263" s="15" t="s">
        <v>27</v>
      </c>
      <c r="Q263" s="16" t="s">
        <v>27</v>
      </c>
      <c r="R263" s="37" t="s">
        <v>825</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469</v>
      </c>
      <c r="D264" s="17" t="s">
        <v>470</v>
      </c>
      <c r="E264" s="17">
        <v>4</v>
      </c>
      <c r="F264" s="14">
        <v>10.15</v>
      </c>
      <c r="G264" s="14">
        <v>9.89</v>
      </c>
      <c r="H264" s="14">
        <v>9.64</v>
      </c>
      <c r="I264" s="14"/>
      <c r="J264" s="14">
        <v>10.210000000000001</v>
      </c>
      <c r="K264" s="14">
        <v>10.71</v>
      </c>
      <c r="L264" s="14">
        <v>11.52</v>
      </c>
      <c r="M264" s="54"/>
      <c r="N264" s="14">
        <v>43.186168795999997</v>
      </c>
      <c r="O264" s="31">
        <v>2.4002475245000001</v>
      </c>
      <c r="P264" s="31" t="s">
        <v>27</v>
      </c>
      <c r="Q264" s="17" t="s">
        <v>26</v>
      </c>
      <c r="R264" s="38" t="s">
        <v>826</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827</v>
      </c>
      <c r="D265" s="16" t="s">
        <v>828</v>
      </c>
      <c r="E265" s="16">
        <v>10</v>
      </c>
      <c r="F265" s="15">
        <v>97.65</v>
      </c>
      <c r="G265" s="15">
        <v>93.71</v>
      </c>
      <c r="H265" s="15">
        <v>89.77</v>
      </c>
      <c r="I265" s="14"/>
      <c r="J265" s="15">
        <v>99.5</v>
      </c>
      <c r="K265" s="15">
        <v>107.37</v>
      </c>
      <c r="L265" s="15">
        <v>120.11</v>
      </c>
      <c r="M265" s="54"/>
      <c r="N265" s="15">
        <v>67.552118754000006</v>
      </c>
      <c r="O265" s="15">
        <v>15.469782993999999</v>
      </c>
      <c r="P265" s="15" t="s">
        <v>27</v>
      </c>
      <c r="Q265" s="16" t="s">
        <v>27</v>
      </c>
      <c r="R265" s="37" t="s">
        <v>829</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471</v>
      </c>
      <c r="D266" s="17" t="s">
        <v>472</v>
      </c>
      <c r="E266" s="17">
        <v>10</v>
      </c>
      <c r="F266" s="14">
        <v>122.83</v>
      </c>
      <c r="G266" s="14">
        <v>119.31</v>
      </c>
      <c r="H266" s="14">
        <v>115.8</v>
      </c>
      <c r="I266" s="14"/>
      <c r="J266" s="14">
        <v>124.27</v>
      </c>
      <c r="K266" s="14">
        <v>131.29</v>
      </c>
      <c r="L266" s="14">
        <v>142.66</v>
      </c>
      <c r="M266" s="54"/>
      <c r="N266" s="14">
        <v>67.876618081999993</v>
      </c>
      <c r="O266" s="31">
        <v>3.7386867910000001</v>
      </c>
      <c r="P266" s="31" t="s">
        <v>27</v>
      </c>
      <c r="Q266" s="17" t="s">
        <v>27</v>
      </c>
      <c r="R266" s="38" t="s">
        <v>830</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538</v>
      </c>
      <c r="D267" s="16" t="s">
        <v>539</v>
      </c>
      <c r="E267" s="16">
        <v>10</v>
      </c>
      <c r="F267" s="15">
        <v>130.9</v>
      </c>
      <c r="G267" s="15">
        <v>125.12</v>
      </c>
      <c r="H267" s="15">
        <v>119.35</v>
      </c>
      <c r="I267" s="14"/>
      <c r="J267" s="15">
        <v>132.97999999999999</v>
      </c>
      <c r="K267" s="15">
        <v>144.52000000000001</v>
      </c>
      <c r="L267" s="15">
        <v>163.19999999999999</v>
      </c>
      <c r="M267" s="54"/>
      <c r="N267" s="15">
        <v>67.975728200000006</v>
      </c>
      <c r="O267" s="15">
        <v>1.3149374805</v>
      </c>
      <c r="P267" s="15" t="s">
        <v>27</v>
      </c>
      <c r="Q267" s="16" t="s">
        <v>27</v>
      </c>
      <c r="R267" s="37" t="s">
        <v>831</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540</v>
      </c>
      <c r="D268" s="17" t="s">
        <v>541</v>
      </c>
      <c r="E268" s="17">
        <v>10</v>
      </c>
      <c r="F268" s="14">
        <v>45.39</v>
      </c>
      <c r="G268" s="14">
        <v>41.51</v>
      </c>
      <c r="H268" s="14">
        <v>37.630000000000003</v>
      </c>
      <c r="I268" s="14"/>
      <c r="J268" s="14">
        <v>46.66</v>
      </c>
      <c r="K268" s="14">
        <v>54.41</v>
      </c>
      <c r="L268" s="14">
        <v>66.95</v>
      </c>
      <c r="M268" s="54"/>
      <c r="N268" s="14">
        <v>74.138897256999996</v>
      </c>
      <c r="O268" s="31">
        <v>2.7606800115000003</v>
      </c>
      <c r="P268" s="31" t="s">
        <v>27</v>
      </c>
      <c r="Q268" s="17" t="s">
        <v>27</v>
      </c>
      <c r="R268" s="38" t="s">
        <v>832</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477</v>
      </c>
      <c r="D269" s="16" t="s">
        <v>478</v>
      </c>
      <c r="E269" s="16">
        <v>9</v>
      </c>
      <c r="F269" s="15">
        <v>106</v>
      </c>
      <c r="G269" s="15">
        <v>103.03</v>
      </c>
      <c r="H269" s="15">
        <v>100.06</v>
      </c>
      <c r="I269" s="14"/>
      <c r="J269" s="15">
        <v>109.74</v>
      </c>
      <c r="K269" s="15">
        <v>115.67</v>
      </c>
      <c r="L269" s="15">
        <v>125.27</v>
      </c>
      <c r="M269" s="54"/>
      <c r="N269" s="15">
        <v>59.096789809999997</v>
      </c>
      <c r="O269" s="15">
        <v>2.4905971290000002</v>
      </c>
      <c r="P269" s="15" t="s">
        <v>27</v>
      </c>
      <c r="Q269" s="16" t="s">
        <v>27</v>
      </c>
      <c r="R269" s="37" t="s">
        <v>833</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542</v>
      </c>
      <c r="D270" s="17" t="s">
        <v>543</v>
      </c>
      <c r="E270" s="17">
        <v>7</v>
      </c>
      <c r="F270" s="14">
        <v>101.55</v>
      </c>
      <c r="G270" s="14">
        <v>89.98</v>
      </c>
      <c r="H270" s="14">
        <v>78.42</v>
      </c>
      <c r="I270" s="14"/>
      <c r="J270" s="14">
        <v>105.68</v>
      </c>
      <c r="K270" s="14">
        <v>128.80000000000001</v>
      </c>
      <c r="L270" s="14">
        <v>166.22</v>
      </c>
      <c r="M270" s="54"/>
      <c r="N270" s="14">
        <v>77.085630597000005</v>
      </c>
      <c r="O270" s="31">
        <v>1.2931289945000002</v>
      </c>
      <c r="P270" s="31" t="s">
        <v>26</v>
      </c>
      <c r="Q270" s="17" t="s">
        <v>27</v>
      </c>
      <c r="R270" s="38" t="s">
        <v>834</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835</v>
      </c>
      <c r="D271" s="16" t="s">
        <v>836</v>
      </c>
      <c r="E271" s="16">
        <v>4</v>
      </c>
      <c r="F271" s="15">
        <v>47.41</v>
      </c>
      <c r="G271" s="15">
        <v>41.78</v>
      </c>
      <c r="H271" s="15">
        <v>36.159999999999997</v>
      </c>
      <c r="I271" s="14"/>
      <c r="J271" s="15">
        <v>49.32</v>
      </c>
      <c r="K271" s="15">
        <v>60.56</v>
      </c>
      <c r="L271" s="15">
        <v>78.760000000000005</v>
      </c>
      <c r="M271" s="54"/>
      <c r="N271" s="15">
        <v>46.278813036000003</v>
      </c>
      <c r="O271" s="15">
        <v>2.5599156569999999</v>
      </c>
      <c r="P271" s="15" t="s">
        <v>27</v>
      </c>
      <c r="Q271" s="16" t="s">
        <v>26</v>
      </c>
      <c r="R271" s="37" t="s">
        <v>837</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502</v>
      </c>
      <c r="D272" s="17" t="s">
        <v>503</v>
      </c>
      <c r="E272" s="17">
        <v>3</v>
      </c>
      <c r="F272" s="14">
        <v>36.299999999999997</v>
      </c>
      <c r="G272" s="14">
        <v>32.32</v>
      </c>
      <c r="H272" s="14">
        <v>28.34</v>
      </c>
      <c r="I272" s="14"/>
      <c r="J272" s="14">
        <v>36.94</v>
      </c>
      <c r="K272" s="14">
        <v>44.89</v>
      </c>
      <c r="L272" s="14">
        <v>57.76</v>
      </c>
      <c r="M272" s="54"/>
      <c r="N272" s="14">
        <v>42.102550608000001</v>
      </c>
      <c r="O272" s="31">
        <v>1.3400484225</v>
      </c>
      <c r="P272" s="31" t="s">
        <v>26</v>
      </c>
      <c r="Q272" s="17" t="s">
        <v>26</v>
      </c>
      <c r="R272" s="38" t="s">
        <v>838</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424</v>
      </c>
      <c r="D273" s="16" t="s">
        <v>425</v>
      </c>
      <c r="E273" s="16">
        <v>10</v>
      </c>
      <c r="F273" s="15">
        <v>97.1</v>
      </c>
      <c r="G273" s="15">
        <v>87.2</v>
      </c>
      <c r="H273" s="15">
        <v>77.3</v>
      </c>
      <c r="I273" s="14"/>
      <c r="J273" s="15">
        <v>99.88</v>
      </c>
      <c r="K273" s="15">
        <v>119.67</v>
      </c>
      <c r="L273" s="15">
        <v>151.69999999999999</v>
      </c>
      <c r="M273" s="54"/>
      <c r="N273" s="15">
        <v>75.321349972999997</v>
      </c>
      <c r="O273" s="15">
        <v>9.4934707070000002</v>
      </c>
      <c r="P273" s="15" t="s">
        <v>27</v>
      </c>
      <c r="Q273" s="16" t="s">
        <v>27</v>
      </c>
      <c r="R273" s="37" t="s">
        <v>839</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426</v>
      </c>
      <c r="D274" s="17" t="s">
        <v>427</v>
      </c>
      <c r="E274" s="17">
        <v>10</v>
      </c>
      <c r="F274" s="14">
        <v>40.1</v>
      </c>
      <c r="G274" s="14">
        <v>34.479999999999997</v>
      </c>
      <c r="H274" s="14">
        <v>28.86</v>
      </c>
      <c r="I274" s="14"/>
      <c r="J274" s="14">
        <v>41</v>
      </c>
      <c r="K274" s="14">
        <v>52.23</v>
      </c>
      <c r="L274" s="14">
        <v>70.41</v>
      </c>
      <c r="M274" s="54"/>
      <c r="N274" s="14">
        <v>75.558356181999997</v>
      </c>
      <c r="O274" s="31">
        <v>9.1694635365000003</v>
      </c>
      <c r="P274" s="31" t="s">
        <v>27</v>
      </c>
      <c r="Q274" s="17" t="s">
        <v>27</v>
      </c>
      <c r="R274" s="38" t="s">
        <v>840</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428</v>
      </c>
      <c r="D275" s="16" t="s">
        <v>429</v>
      </c>
      <c r="E275" s="16">
        <v>10</v>
      </c>
      <c r="F275" s="15">
        <v>56.8</v>
      </c>
      <c r="G275" s="15">
        <v>50.86</v>
      </c>
      <c r="H275" s="15">
        <v>44.92</v>
      </c>
      <c r="I275" s="14"/>
      <c r="J275" s="15">
        <v>58.02</v>
      </c>
      <c r="K275" s="15">
        <v>69.89</v>
      </c>
      <c r="L275" s="15">
        <v>89.11</v>
      </c>
      <c r="M275" s="54"/>
      <c r="N275" s="15">
        <v>75.174052466999996</v>
      </c>
      <c r="O275" s="15">
        <v>15.434143068999999</v>
      </c>
      <c r="P275" s="15" t="s">
        <v>27</v>
      </c>
      <c r="Q275" s="16" t="s">
        <v>27</v>
      </c>
      <c r="R275" s="37" t="s">
        <v>841</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504</v>
      </c>
      <c r="D276" s="17" t="s">
        <v>505</v>
      </c>
      <c r="E276" s="17">
        <v>9</v>
      </c>
      <c r="F276" s="14">
        <v>36.44</v>
      </c>
      <c r="G276" s="14">
        <v>32.74</v>
      </c>
      <c r="H276" s="14">
        <v>29.04</v>
      </c>
      <c r="I276" s="14"/>
      <c r="J276" s="14">
        <v>37.659999999999997</v>
      </c>
      <c r="K276" s="14">
        <v>45.05</v>
      </c>
      <c r="L276" s="14">
        <v>57.01</v>
      </c>
      <c r="M276" s="54"/>
      <c r="N276" s="14">
        <v>67.042066078999994</v>
      </c>
      <c r="O276" s="31">
        <v>3.0313579749999997</v>
      </c>
      <c r="P276" s="31" t="s">
        <v>27</v>
      </c>
      <c r="Q276" s="17" t="s">
        <v>27</v>
      </c>
      <c r="R276" s="38" t="s">
        <v>842</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544</v>
      </c>
      <c r="D277" s="16" t="s">
        <v>545</v>
      </c>
      <c r="E277" s="16">
        <v>10</v>
      </c>
      <c r="F277" s="15">
        <v>72.2</v>
      </c>
      <c r="G277" s="15">
        <v>64.83</v>
      </c>
      <c r="H277" s="15">
        <v>57.47</v>
      </c>
      <c r="I277" s="14"/>
      <c r="J277" s="15">
        <v>74.5</v>
      </c>
      <c r="K277" s="15">
        <v>89.22</v>
      </c>
      <c r="L277" s="15">
        <v>113.04</v>
      </c>
      <c r="M277" s="54"/>
      <c r="N277" s="15">
        <v>74.733468544000004</v>
      </c>
      <c r="O277" s="15">
        <v>1.4511013429999999</v>
      </c>
      <c r="P277" s="15" t="s">
        <v>27</v>
      </c>
      <c r="Q277" s="16" t="s">
        <v>27</v>
      </c>
      <c r="R277" s="37" t="s">
        <v>843</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430</v>
      </c>
      <c r="D278" s="17" t="s">
        <v>431</v>
      </c>
      <c r="E278" s="17">
        <v>9</v>
      </c>
      <c r="F278" s="14">
        <v>147.6</v>
      </c>
      <c r="G278" s="14">
        <v>142.77000000000001</v>
      </c>
      <c r="H278" s="14">
        <v>137.94</v>
      </c>
      <c r="I278" s="14"/>
      <c r="J278" s="14">
        <v>152.65</v>
      </c>
      <c r="K278" s="14">
        <v>162.30000000000001</v>
      </c>
      <c r="L278" s="14">
        <v>177.92</v>
      </c>
      <c r="M278" s="54"/>
      <c r="N278" s="14">
        <v>54.715009133000002</v>
      </c>
      <c r="O278" s="31">
        <v>10.811351191</v>
      </c>
      <c r="P278" s="31" t="s">
        <v>27</v>
      </c>
      <c r="Q278" s="17" t="s">
        <v>27</v>
      </c>
      <c r="R278" s="38" t="s">
        <v>844</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432</v>
      </c>
      <c r="D279" s="16" t="s">
        <v>433</v>
      </c>
      <c r="E279" s="16">
        <v>9</v>
      </c>
      <c r="F279" s="15">
        <v>124.96</v>
      </c>
      <c r="G279" s="15">
        <v>118.45</v>
      </c>
      <c r="H279" s="15">
        <v>111.94</v>
      </c>
      <c r="I279" s="14"/>
      <c r="J279" s="15">
        <v>130</v>
      </c>
      <c r="K279" s="15">
        <v>143.01</v>
      </c>
      <c r="L279" s="15">
        <v>164.07</v>
      </c>
      <c r="M279" s="54"/>
      <c r="N279" s="15">
        <v>69.041583086000003</v>
      </c>
      <c r="O279" s="15">
        <v>11.207403544</v>
      </c>
      <c r="P279" s="15" t="s">
        <v>27</v>
      </c>
      <c r="Q279" s="16" t="s">
        <v>27</v>
      </c>
      <c r="R279" s="37" t="s">
        <v>845</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434</v>
      </c>
      <c r="D280" s="17" t="s">
        <v>435</v>
      </c>
      <c r="E280" s="17">
        <v>9</v>
      </c>
      <c r="F280" s="14">
        <v>113.65</v>
      </c>
      <c r="G280" s="14">
        <v>109.89</v>
      </c>
      <c r="H280" s="14">
        <v>106.14</v>
      </c>
      <c r="I280" s="14"/>
      <c r="J280" s="14">
        <v>117.13</v>
      </c>
      <c r="K280" s="14">
        <v>124.63</v>
      </c>
      <c r="L280" s="14">
        <v>136.77000000000001</v>
      </c>
      <c r="M280" s="54"/>
      <c r="N280" s="14">
        <v>56.329082044000003</v>
      </c>
      <c r="O280" s="31">
        <v>2.447893294</v>
      </c>
      <c r="P280" s="31" t="s">
        <v>27</v>
      </c>
      <c r="Q280" s="17" t="s">
        <v>27</v>
      </c>
      <c r="R280" s="38" t="s">
        <v>846</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847</v>
      </c>
      <c r="D281" s="16" t="s">
        <v>848</v>
      </c>
      <c r="E281" s="16">
        <v>5</v>
      </c>
      <c r="F281" s="15">
        <v>27.8</v>
      </c>
      <c r="G281" s="15">
        <v>26.75</v>
      </c>
      <c r="H281" s="15">
        <v>25.7</v>
      </c>
      <c r="I281" s="14"/>
      <c r="J281" s="15">
        <v>29.07</v>
      </c>
      <c r="K281" s="15">
        <v>31.16</v>
      </c>
      <c r="L281" s="15">
        <v>34.56</v>
      </c>
      <c r="M281" s="54"/>
      <c r="N281" s="15">
        <v>59.901137829</v>
      </c>
      <c r="O281" s="15">
        <v>1.2828133515</v>
      </c>
      <c r="P281" s="15" t="s">
        <v>26</v>
      </c>
      <c r="Q281" s="16" t="s">
        <v>27</v>
      </c>
      <c r="R281" s="37" t="s">
        <v>849</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516</v>
      </c>
      <c r="D282" s="17" t="s">
        <v>517</v>
      </c>
      <c r="E282" s="17">
        <v>10</v>
      </c>
      <c r="F282" s="14">
        <v>81.93</v>
      </c>
      <c r="G282" s="14">
        <v>73.58</v>
      </c>
      <c r="H282" s="14">
        <v>65.23</v>
      </c>
      <c r="I282" s="14"/>
      <c r="J282" s="14">
        <v>83.77</v>
      </c>
      <c r="K282" s="14">
        <v>100.46</v>
      </c>
      <c r="L282" s="14">
        <v>127.48</v>
      </c>
      <c r="M282" s="54"/>
      <c r="N282" s="14">
        <v>71.550553781999994</v>
      </c>
      <c r="O282" s="31">
        <v>4.4790554195000007</v>
      </c>
      <c r="P282" s="31" t="s">
        <v>27</v>
      </c>
      <c r="Q282" s="17" t="s">
        <v>27</v>
      </c>
      <c r="R282" s="38" t="s">
        <v>850</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436</v>
      </c>
      <c r="D283" s="16" t="s">
        <v>437</v>
      </c>
      <c r="E283" s="16">
        <v>9</v>
      </c>
      <c r="F283" s="15">
        <v>182.56</v>
      </c>
      <c r="G283" s="15">
        <v>174.98</v>
      </c>
      <c r="H283" s="15">
        <v>167.4</v>
      </c>
      <c r="I283" s="14"/>
      <c r="J283" s="15">
        <v>186.6</v>
      </c>
      <c r="K283" s="15">
        <v>201.75</v>
      </c>
      <c r="L283" s="15">
        <v>226.28</v>
      </c>
      <c r="M283" s="54"/>
      <c r="N283" s="15">
        <v>65.276110484</v>
      </c>
      <c r="O283" s="15">
        <v>753.90849346999994</v>
      </c>
      <c r="P283" s="15" t="s">
        <v>27</v>
      </c>
      <c r="Q283" s="16" t="s">
        <v>27</v>
      </c>
      <c r="R283" s="37" t="s">
        <v>851</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852</v>
      </c>
      <c r="D284" s="17" t="s">
        <v>853</v>
      </c>
      <c r="E284" s="17">
        <v>3</v>
      </c>
      <c r="F284" s="14">
        <v>63.06</v>
      </c>
      <c r="G284" s="14">
        <v>60.42</v>
      </c>
      <c r="H284" s="14">
        <v>57.79</v>
      </c>
      <c r="I284" s="14"/>
      <c r="J284" s="14">
        <v>63.06</v>
      </c>
      <c r="K284" s="14">
        <v>68.319999999999993</v>
      </c>
      <c r="L284" s="14">
        <v>76.849999999999994</v>
      </c>
      <c r="M284" s="54"/>
      <c r="N284" s="14">
        <v>38.572116917000002</v>
      </c>
      <c r="O284" s="31">
        <v>1.180661261</v>
      </c>
      <c r="P284" s="31" t="s">
        <v>27</v>
      </c>
      <c r="Q284" s="17" t="s">
        <v>26</v>
      </c>
      <c r="R284" s="38" t="s">
        <v>854</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518</v>
      </c>
      <c r="D285" s="16" t="s">
        <v>519</v>
      </c>
      <c r="E285" s="16">
        <v>1</v>
      </c>
      <c r="F285" s="15">
        <v>104.05</v>
      </c>
      <c r="G285" s="15">
        <v>98.35</v>
      </c>
      <c r="H285" s="15">
        <v>92.66</v>
      </c>
      <c r="I285" s="14"/>
      <c r="J285" s="15">
        <v>107.05</v>
      </c>
      <c r="K285" s="15">
        <v>118.43</v>
      </c>
      <c r="L285" s="15">
        <v>136.85</v>
      </c>
      <c r="M285" s="54"/>
      <c r="N285" s="15">
        <v>46.231555422</v>
      </c>
      <c r="O285" s="15">
        <v>3.5436835200000001</v>
      </c>
      <c r="P285" s="15" t="s">
        <v>26</v>
      </c>
      <c r="Q285" s="16" t="s">
        <v>26</v>
      </c>
      <c r="R285" s="37" t="s">
        <v>855</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546</v>
      </c>
      <c r="D286" s="17" t="s">
        <v>547</v>
      </c>
      <c r="E286" s="17">
        <v>9</v>
      </c>
      <c r="F286" s="14">
        <v>82.14</v>
      </c>
      <c r="G286" s="14">
        <v>79.02</v>
      </c>
      <c r="H286" s="14">
        <v>75.91</v>
      </c>
      <c r="I286" s="14"/>
      <c r="J286" s="14">
        <v>84.3</v>
      </c>
      <c r="K286" s="14">
        <v>90.52</v>
      </c>
      <c r="L286" s="14">
        <v>100.6</v>
      </c>
      <c r="M286" s="54"/>
      <c r="N286" s="14">
        <v>56.815076828000002</v>
      </c>
      <c r="O286" s="31">
        <v>6.0728884660000002</v>
      </c>
      <c r="P286" s="31" t="s">
        <v>27</v>
      </c>
      <c r="Q286" s="17" t="s">
        <v>27</v>
      </c>
      <c r="R286" s="38" t="s">
        <v>856</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857</v>
      </c>
      <c r="D287" s="16" t="s">
        <v>858</v>
      </c>
      <c r="E287" s="16">
        <v>9</v>
      </c>
      <c r="F287" s="15">
        <v>118.92</v>
      </c>
      <c r="G287" s="15">
        <v>102.35</v>
      </c>
      <c r="H287" s="15">
        <v>85.78</v>
      </c>
      <c r="I287" s="14"/>
      <c r="J287" s="15">
        <v>123.35</v>
      </c>
      <c r="K287" s="15">
        <v>156.47999999999999</v>
      </c>
      <c r="L287" s="15">
        <v>210.1</v>
      </c>
      <c r="M287" s="54"/>
      <c r="N287" s="15">
        <v>60.758421751</v>
      </c>
      <c r="O287" s="15">
        <v>1.7812091004999999</v>
      </c>
      <c r="P287" s="15" t="s">
        <v>27</v>
      </c>
      <c r="Q287" s="16" t="s">
        <v>27</v>
      </c>
      <c r="R287" s="37" t="s">
        <v>859</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438</v>
      </c>
      <c r="D288" s="17" t="s">
        <v>439</v>
      </c>
      <c r="E288" s="17">
        <v>10</v>
      </c>
      <c r="F288" s="14">
        <v>443.35</v>
      </c>
      <c r="G288" s="14">
        <v>429.38</v>
      </c>
      <c r="H288" s="14">
        <v>415.42</v>
      </c>
      <c r="I288" s="14"/>
      <c r="J288" s="14">
        <v>458</v>
      </c>
      <c r="K288" s="14">
        <v>485.92</v>
      </c>
      <c r="L288" s="14">
        <v>531.1</v>
      </c>
      <c r="M288" s="54"/>
      <c r="N288" s="14">
        <v>57.979541877999999</v>
      </c>
      <c r="O288" s="31">
        <v>70.040316751999995</v>
      </c>
      <c r="P288" s="31" t="s">
        <v>27</v>
      </c>
      <c r="Q288" s="17" t="s">
        <v>27</v>
      </c>
      <c r="R288" s="38" t="s">
        <v>860</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861</v>
      </c>
      <c r="D289" s="16" t="s">
        <v>862</v>
      </c>
      <c r="E289" s="16">
        <v>10</v>
      </c>
      <c r="F289" s="15">
        <v>90.39</v>
      </c>
      <c r="G289" s="15">
        <v>87.83</v>
      </c>
      <c r="H289" s="15">
        <v>85.27</v>
      </c>
      <c r="I289" s="14"/>
      <c r="J289" s="15">
        <v>91.78</v>
      </c>
      <c r="K289" s="15">
        <v>96.89</v>
      </c>
      <c r="L289" s="15">
        <v>105.17</v>
      </c>
      <c r="M289" s="54"/>
      <c r="N289" s="15">
        <v>66.052960725999995</v>
      </c>
      <c r="O289" s="15">
        <v>1.2732650599999999</v>
      </c>
      <c r="P289" s="15" t="s">
        <v>27</v>
      </c>
      <c r="Q289" s="16" t="s">
        <v>27</v>
      </c>
      <c r="R289" s="37" t="s">
        <v>863</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440</v>
      </c>
      <c r="D290" s="17" t="s">
        <v>441</v>
      </c>
      <c r="E290" s="17">
        <v>1</v>
      </c>
      <c r="F290" s="14">
        <v>101</v>
      </c>
      <c r="G290" s="14">
        <v>90.93</v>
      </c>
      <c r="H290" s="14">
        <v>80.86</v>
      </c>
      <c r="I290" s="14"/>
      <c r="J290" s="14">
        <v>102.75</v>
      </c>
      <c r="K290" s="14">
        <v>122.88</v>
      </c>
      <c r="L290" s="14">
        <v>155.46</v>
      </c>
      <c r="M290" s="54"/>
      <c r="N290" s="14">
        <v>51.089464692</v>
      </c>
      <c r="O290" s="31">
        <v>3.5100917555</v>
      </c>
      <c r="P290" s="31" t="s">
        <v>26</v>
      </c>
      <c r="Q290" s="17" t="s">
        <v>26</v>
      </c>
      <c r="R290" s="38" t="s">
        <v>864</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442</v>
      </c>
      <c r="D291" s="16" t="s">
        <v>443</v>
      </c>
      <c r="E291" s="16">
        <v>7</v>
      </c>
      <c r="F291" s="15">
        <v>110.2</v>
      </c>
      <c r="G291" s="15">
        <v>105.04</v>
      </c>
      <c r="H291" s="15">
        <v>99.89</v>
      </c>
      <c r="I291" s="14"/>
      <c r="J291" s="15">
        <v>113.66</v>
      </c>
      <c r="K291" s="15">
        <v>123.96</v>
      </c>
      <c r="L291" s="15">
        <v>140.63</v>
      </c>
      <c r="M291" s="54"/>
      <c r="N291" s="15">
        <v>67.330626718000005</v>
      </c>
      <c r="O291" s="15">
        <v>255.38666613000001</v>
      </c>
      <c r="P291" s="15" t="s">
        <v>26</v>
      </c>
      <c r="Q291" s="16" t="s">
        <v>27</v>
      </c>
      <c r="R291" s="37" t="s">
        <v>865</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520</v>
      </c>
      <c r="D292" s="17" t="s">
        <v>521</v>
      </c>
      <c r="E292" s="17">
        <v>9</v>
      </c>
      <c r="F292" s="14">
        <v>64.09</v>
      </c>
      <c r="G292" s="14">
        <v>61.46</v>
      </c>
      <c r="H292" s="14">
        <v>58.83</v>
      </c>
      <c r="I292" s="14"/>
      <c r="J292" s="14">
        <v>65.7</v>
      </c>
      <c r="K292" s="14">
        <v>70.95</v>
      </c>
      <c r="L292" s="14">
        <v>79.459999999999994</v>
      </c>
      <c r="M292" s="54"/>
      <c r="N292" s="14">
        <v>61.014387044000003</v>
      </c>
      <c r="O292" s="31">
        <v>1.3556604735000002</v>
      </c>
      <c r="P292" s="31" t="s">
        <v>27</v>
      </c>
      <c r="Q292" s="17" t="s">
        <v>27</v>
      </c>
      <c r="R292" s="38" t="s">
        <v>866</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444</v>
      </c>
      <c r="D293" s="16" t="s">
        <v>445</v>
      </c>
      <c r="E293" s="16">
        <v>9</v>
      </c>
      <c r="F293" s="15">
        <v>191.51</v>
      </c>
      <c r="G293" s="15">
        <v>183.58</v>
      </c>
      <c r="H293" s="15">
        <v>175.65</v>
      </c>
      <c r="I293" s="14"/>
      <c r="J293" s="15">
        <v>195.77</v>
      </c>
      <c r="K293" s="15">
        <v>211.62</v>
      </c>
      <c r="L293" s="15">
        <v>237.27</v>
      </c>
      <c r="M293" s="54"/>
      <c r="N293" s="15">
        <v>65.873296577999994</v>
      </c>
      <c r="O293" s="15">
        <v>102.93126156</v>
      </c>
      <c r="P293" s="15" t="s">
        <v>27</v>
      </c>
      <c r="Q293" s="16" t="s">
        <v>27</v>
      </c>
      <c r="R293" s="37" t="s">
        <v>867</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446</v>
      </c>
      <c r="D294" s="17" t="s">
        <v>447</v>
      </c>
      <c r="E294" s="17">
        <v>9</v>
      </c>
      <c r="F294" s="14">
        <v>132.56</v>
      </c>
      <c r="G294" s="14">
        <v>127.27</v>
      </c>
      <c r="H294" s="14">
        <v>121.99</v>
      </c>
      <c r="I294" s="14"/>
      <c r="J294" s="14">
        <v>135.38</v>
      </c>
      <c r="K294" s="14">
        <v>145.94</v>
      </c>
      <c r="L294" s="14">
        <v>163.04</v>
      </c>
      <c r="M294" s="54"/>
      <c r="N294" s="14">
        <v>61.938425649000003</v>
      </c>
      <c r="O294" s="31">
        <v>26.966858247000001</v>
      </c>
      <c r="P294" s="31" t="s">
        <v>27</v>
      </c>
      <c r="Q294" s="17" t="s">
        <v>27</v>
      </c>
      <c r="R294" s="38" t="s">
        <v>868</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869</v>
      </c>
      <c r="D295" s="16" t="s">
        <v>870</v>
      </c>
      <c r="E295" s="16">
        <v>9</v>
      </c>
      <c r="F295" s="15">
        <v>190.59</v>
      </c>
      <c r="G295" s="15">
        <v>180.41</v>
      </c>
      <c r="H295" s="15">
        <v>170.23</v>
      </c>
      <c r="I295" s="14"/>
      <c r="J295" s="15">
        <v>194</v>
      </c>
      <c r="K295" s="15">
        <v>214.35</v>
      </c>
      <c r="L295" s="15">
        <v>247.29</v>
      </c>
      <c r="M295" s="54"/>
      <c r="N295" s="15">
        <v>74.116696821000005</v>
      </c>
      <c r="O295" s="15">
        <v>3.7707634579999998</v>
      </c>
      <c r="P295" s="15" t="s">
        <v>27</v>
      </c>
      <c r="Q295" s="16" t="s">
        <v>27</v>
      </c>
      <c r="R295" s="37" t="s">
        <v>871</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522</v>
      </c>
      <c r="D296" s="17" t="s">
        <v>523</v>
      </c>
      <c r="E296" s="17">
        <v>3</v>
      </c>
      <c r="F296" s="14">
        <v>64.37</v>
      </c>
      <c r="G296" s="14">
        <v>61.02</v>
      </c>
      <c r="H296" s="14">
        <v>57.67</v>
      </c>
      <c r="I296" s="14"/>
      <c r="J296" s="14">
        <v>64.95</v>
      </c>
      <c r="K296" s="14">
        <v>71.64</v>
      </c>
      <c r="L296" s="14">
        <v>82.47</v>
      </c>
      <c r="M296" s="54"/>
      <c r="N296" s="14">
        <v>43.609391434000003</v>
      </c>
      <c r="O296" s="31">
        <v>1.901634644</v>
      </c>
      <c r="P296" s="31" t="s">
        <v>27</v>
      </c>
      <c r="Q296" s="17" t="s">
        <v>26</v>
      </c>
      <c r="R296" s="38" t="s">
        <v>872</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448</v>
      </c>
      <c r="D297" s="16" t="s">
        <v>449</v>
      </c>
      <c r="E297" s="16">
        <v>10</v>
      </c>
      <c r="F297" s="15">
        <v>75.56</v>
      </c>
      <c r="G297" s="15">
        <v>73.05</v>
      </c>
      <c r="H297" s="15">
        <v>70.55</v>
      </c>
      <c r="I297" s="14"/>
      <c r="J297" s="15">
        <v>76.680000000000007</v>
      </c>
      <c r="K297" s="15">
        <v>81.680000000000007</v>
      </c>
      <c r="L297" s="15">
        <v>89.78</v>
      </c>
      <c r="M297" s="54"/>
      <c r="N297" s="15">
        <v>67.998838062999994</v>
      </c>
      <c r="O297" s="15">
        <v>26.382556750999999</v>
      </c>
      <c r="P297" s="15" t="s">
        <v>27</v>
      </c>
      <c r="Q297" s="16" t="s">
        <v>27</v>
      </c>
      <c r="R297" s="37" t="s">
        <v>873</v>
      </c>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450</v>
      </c>
      <c r="D298" s="17" t="s">
        <v>451</v>
      </c>
      <c r="E298" s="17">
        <v>9</v>
      </c>
      <c r="F298" s="14">
        <v>53.95</v>
      </c>
      <c r="G298" s="14">
        <v>52.28</v>
      </c>
      <c r="H298" s="14">
        <v>50.61</v>
      </c>
      <c r="I298" s="14"/>
      <c r="J298" s="14">
        <v>55.56</v>
      </c>
      <c r="K298" s="14">
        <v>58.89</v>
      </c>
      <c r="L298" s="14">
        <v>64.28</v>
      </c>
      <c r="M298" s="54"/>
      <c r="N298" s="14">
        <v>58.128818514999999</v>
      </c>
      <c r="O298" s="31">
        <v>31.421132094000001</v>
      </c>
      <c r="P298" s="31" t="s">
        <v>27</v>
      </c>
      <c r="Q298" s="17" t="s">
        <v>27</v>
      </c>
      <c r="R298" s="38" t="s">
        <v>874</v>
      </c>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452</v>
      </c>
      <c r="D299" s="16" t="s">
        <v>453</v>
      </c>
      <c r="E299" s="16">
        <v>10</v>
      </c>
      <c r="F299" s="15">
        <v>125.5</v>
      </c>
      <c r="G299" s="15">
        <v>119.13</v>
      </c>
      <c r="H299" s="15">
        <v>112.77</v>
      </c>
      <c r="I299" s="14"/>
      <c r="J299" s="15">
        <v>128.38999999999999</v>
      </c>
      <c r="K299" s="15">
        <v>141.11000000000001</v>
      </c>
      <c r="L299" s="15">
        <v>161.69999999999999</v>
      </c>
      <c r="M299" s="54"/>
      <c r="N299" s="15">
        <v>70.235399864000001</v>
      </c>
      <c r="O299" s="15">
        <v>7.9815809655000001</v>
      </c>
      <c r="P299" s="15" t="s">
        <v>27</v>
      </c>
      <c r="Q299" s="16" t="s">
        <v>27</v>
      </c>
      <c r="R299" s="37" t="s">
        <v>875</v>
      </c>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t="s">
        <v>454</v>
      </c>
      <c r="D300" s="17" t="s">
        <v>455</v>
      </c>
      <c r="E300" s="17">
        <v>6</v>
      </c>
      <c r="F300" s="14">
        <v>83.4</v>
      </c>
      <c r="G300" s="14">
        <v>77.010000000000005</v>
      </c>
      <c r="H300" s="14">
        <v>70.63</v>
      </c>
      <c r="I300" s="14"/>
      <c r="J300" s="14">
        <v>87.17</v>
      </c>
      <c r="K300" s="14">
        <v>99.93</v>
      </c>
      <c r="L300" s="14">
        <v>120.59</v>
      </c>
      <c r="M300" s="54"/>
      <c r="N300" s="14">
        <v>62.835282362000001</v>
      </c>
      <c r="O300" s="31">
        <v>4.4524409560000002</v>
      </c>
      <c r="P300" s="31" t="s">
        <v>26</v>
      </c>
      <c r="Q300" s="17" t="s">
        <v>27</v>
      </c>
      <c r="R300" s="38" t="s">
        <v>876</v>
      </c>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t="s">
        <v>524</v>
      </c>
      <c r="D301" s="16" t="s">
        <v>525</v>
      </c>
      <c r="E301" s="16">
        <v>10</v>
      </c>
      <c r="F301" s="15">
        <v>152.85</v>
      </c>
      <c r="G301" s="15">
        <v>146.72999999999999</v>
      </c>
      <c r="H301" s="15">
        <v>140.61000000000001</v>
      </c>
      <c r="I301" s="14"/>
      <c r="J301" s="15">
        <v>155.94</v>
      </c>
      <c r="K301" s="15">
        <v>168.17</v>
      </c>
      <c r="L301" s="15">
        <v>187.96</v>
      </c>
      <c r="M301" s="54"/>
      <c r="N301" s="15">
        <v>64.902772967999994</v>
      </c>
      <c r="O301" s="15">
        <v>6.9233065045000002</v>
      </c>
      <c r="P301" s="15" t="s">
        <v>27</v>
      </c>
      <c r="Q301" s="16" t="s">
        <v>27</v>
      </c>
      <c r="R301" s="37" t="s">
        <v>877</v>
      </c>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t="s">
        <v>456</v>
      </c>
      <c r="D302" s="17" t="s">
        <v>457</v>
      </c>
      <c r="E302" s="17">
        <v>10</v>
      </c>
      <c r="F302" s="14">
        <v>26.16</v>
      </c>
      <c r="G302" s="14">
        <v>23.54</v>
      </c>
      <c r="H302" s="14">
        <v>20.93</v>
      </c>
      <c r="I302" s="14"/>
      <c r="J302" s="14">
        <v>26.74</v>
      </c>
      <c r="K302" s="14">
        <v>31.96</v>
      </c>
      <c r="L302" s="14">
        <v>40.42</v>
      </c>
      <c r="M302" s="54"/>
      <c r="N302" s="14">
        <v>75.19283025</v>
      </c>
      <c r="O302" s="31">
        <v>4.0418987069999996</v>
      </c>
      <c r="P302" s="31" t="s">
        <v>27</v>
      </c>
      <c r="Q302" s="17" t="s">
        <v>27</v>
      </c>
      <c r="R302" s="38" t="s">
        <v>878</v>
      </c>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t="s">
        <v>548</v>
      </c>
      <c r="D303" s="16" t="s">
        <v>549</v>
      </c>
      <c r="E303" s="16">
        <v>10</v>
      </c>
      <c r="F303" s="15">
        <v>16.5</v>
      </c>
      <c r="G303" s="15">
        <v>13.99</v>
      </c>
      <c r="H303" s="15">
        <v>11.48</v>
      </c>
      <c r="I303" s="14"/>
      <c r="J303" s="15">
        <v>16.96</v>
      </c>
      <c r="K303" s="15">
        <v>21.97</v>
      </c>
      <c r="L303" s="15">
        <v>30.08</v>
      </c>
      <c r="M303" s="54"/>
      <c r="N303" s="15">
        <v>75.007371151000001</v>
      </c>
      <c r="O303" s="15">
        <v>1.6334415954999999</v>
      </c>
      <c r="P303" s="15" t="s">
        <v>27</v>
      </c>
      <c r="Q303" s="16" t="s">
        <v>27</v>
      </c>
      <c r="R303" s="37" t="s">
        <v>879</v>
      </c>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t="s">
        <v>506</v>
      </c>
      <c r="D304" s="17" t="s">
        <v>507</v>
      </c>
      <c r="E304" s="17">
        <v>9</v>
      </c>
      <c r="F304" s="14">
        <v>16.850000000000001</v>
      </c>
      <c r="G304" s="14">
        <v>16.25</v>
      </c>
      <c r="H304" s="14">
        <v>15.65</v>
      </c>
      <c r="I304" s="14"/>
      <c r="J304" s="14">
        <v>17.36</v>
      </c>
      <c r="K304" s="14">
        <v>18.55</v>
      </c>
      <c r="L304" s="14">
        <v>20.49</v>
      </c>
      <c r="M304" s="54"/>
      <c r="N304" s="14">
        <v>54.894984327000003</v>
      </c>
      <c r="O304" s="31">
        <v>2.33567423</v>
      </c>
      <c r="P304" s="31" t="s">
        <v>27</v>
      </c>
      <c r="Q304" s="17" t="s">
        <v>27</v>
      </c>
      <c r="R304" s="38" t="s">
        <v>880</v>
      </c>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t="s">
        <v>526</v>
      </c>
      <c r="D305" s="16" t="s">
        <v>527</v>
      </c>
      <c r="E305" s="16">
        <v>8</v>
      </c>
      <c r="F305" s="15">
        <v>17.2</v>
      </c>
      <c r="G305" s="15">
        <v>16.64</v>
      </c>
      <c r="H305" s="15">
        <v>16.09</v>
      </c>
      <c r="I305" s="14"/>
      <c r="J305" s="15">
        <v>17.87</v>
      </c>
      <c r="K305" s="15">
        <v>18.97</v>
      </c>
      <c r="L305" s="15">
        <v>20.75</v>
      </c>
      <c r="M305" s="54"/>
      <c r="N305" s="15">
        <v>57.342116888</v>
      </c>
      <c r="O305" s="15">
        <v>2.6230620535</v>
      </c>
      <c r="P305" s="15" t="s">
        <v>27</v>
      </c>
      <c r="Q305" s="16" t="s">
        <v>27</v>
      </c>
      <c r="R305" s="37" t="s">
        <v>881</v>
      </c>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t="s">
        <v>458</v>
      </c>
      <c r="D306" s="17" t="s">
        <v>459</v>
      </c>
      <c r="E306" s="17">
        <v>7</v>
      </c>
      <c r="F306" s="14" t="s">
        <v>126</v>
      </c>
      <c r="G306" s="14" t="s">
        <v>126</v>
      </c>
      <c r="H306" s="14" t="s">
        <v>126</v>
      </c>
      <c r="I306" s="14"/>
      <c r="J306" s="14" t="s">
        <v>126</v>
      </c>
      <c r="K306" s="14" t="s">
        <v>126</v>
      </c>
      <c r="L306" s="14" t="s">
        <v>126</v>
      </c>
      <c r="M306" s="54"/>
      <c r="N306" s="14" t="s">
        <v>126</v>
      </c>
      <c r="O306" s="31" t="s">
        <v>126</v>
      </c>
      <c r="P306" s="31" t="s">
        <v>126</v>
      </c>
      <c r="Q306" s="17" t="s">
        <v>126</v>
      </c>
      <c r="R306" s="38" t="s">
        <v>127</v>
      </c>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t="s">
        <v>460</v>
      </c>
      <c r="D307" s="16" t="s">
        <v>461</v>
      </c>
      <c r="E307" s="16">
        <v>9</v>
      </c>
      <c r="F307" s="15">
        <v>19.05</v>
      </c>
      <c r="G307" s="15">
        <v>18.260000000000002</v>
      </c>
      <c r="H307" s="15">
        <v>17.47</v>
      </c>
      <c r="I307" s="14"/>
      <c r="J307" s="15">
        <v>19.47</v>
      </c>
      <c r="K307" s="15">
        <v>21.04</v>
      </c>
      <c r="L307" s="15">
        <v>23.59</v>
      </c>
      <c r="M307" s="54"/>
      <c r="N307" s="15">
        <v>65.808684893999995</v>
      </c>
      <c r="O307" s="15">
        <v>6.8923601139999997</v>
      </c>
      <c r="P307" s="15" t="s">
        <v>27</v>
      </c>
      <c r="Q307" s="16" t="s">
        <v>27</v>
      </c>
      <c r="R307" s="37" t="s">
        <v>882</v>
      </c>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t="s">
        <v>462</v>
      </c>
      <c r="D308" s="17" t="s">
        <v>463</v>
      </c>
      <c r="E308" s="17">
        <v>10</v>
      </c>
      <c r="F308" s="14">
        <v>21.32</v>
      </c>
      <c r="G308" s="14">
        <v>20.5</v>
      </c>
      <c r="H308" s="14">
        <v>19.68</v>
      </c>
      <c r="I308" s="14"/>
      <c r="J308" s="14">
        <v>21.72</v>
      </c>
      <c r="K308" s="14">
        <v>23.35</v>
      </c>
      <c r="L308" s="14">
        <v>25.99</v>
      </c>
      <c r="M308" s="54"/>
      <c r="N308" s="14">
        <v>69.051452581000007</v>
      </c>
      <c r="O308" s="31">
        <v>14.752212047999999</v>
      </c>
      <c r="P308" s="31" t="s">
        <v>27</v>
      </c>
      <c r="Q308" s="17" t="s">
        <v>27</v>
      </c>
      <c r="R308" s="38" t="s">
        <v>883</v>
      </c>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t="s">
        <v>464</v>
      </c>
      <c r="D309" s="16" t="s">
        <v>465</v>
      </c>
      <c r="E309" s="16">
        <v>1</v>
      </c>
      <c r="F309" s="15">
        <v>22.99</v>
      </c>
      <c r="G309" s="15">
        <v>21.69</v>
      </c>
      <c r="H309" s="15">
        <v>20.399999999999999</v>
      </c>
      <c r="I309" s="14"/>
      <c r="J309" s="15">
        <v>23.25</v>
      </c>
      <c r="K309" s="15">
        <v>25.83</v>
      </c>
      <c r="L309" s="15">
        <v>30.01</v>
      </c>
      <c r="M309" s="54"/>
      <c r="N309" s="15">
        <v>44.115581454999997</v>
      </c>
      <c r="O309" s="15">
        <v>27.561404778</v>
      </c>
      <c r="P309" s="15" t="s">
        <v>26</v>
      </c>
      <c r="Q309" s="16" t="s">
        <v>26</v>
      </c>
      <c r="R309" s="37" t="s">
        <v>884</v>
      </c>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t="s">
        <v>466</v>
      </c>
      <c r="D310" s="17" t="s">
        <v>467</v>
      </c>
      <c r="E310" s="17">
        <v>1</v>
      </c>
      <c r="F310" s="14">
        <v>51.54</v>
      </c>
      <c r="G310" s="14">
        <v>48.45</v>
      </c>
      <c r="H310" s="14">
        <v>45.36</v>
      </c>
      <c r="I310" s="14"/>
      <c r="J310" s="14">
        <v>52.2</v>
      </c>
      <c r="K310" s="14">
        <v>58.38</v>
      </c>
      <c r="L310" s="14">
        <v>68.38</v>
      </c>
      <c r="M310" s="54"/>
      <c r="N310" s="14">
        <v>48.160025408999999</v>
      </c>
      <c r="O310" s="31">
        <v>7.7103747399999998</v>
      </c>
      <c r="P310" s="31" t="s">
        <v>26</v>
      </c>
      <c r="Q310" s="17" t="s">
        <v>26</v>
      </c>
      <c r="R310" s="38" t="s">
        <v>885</v>
      </c>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t="s">
        <v>886</v>
      </c>
      <c r="D311" s="16" t="s">
        <v>887</v>
      </c>
      <c r="E311" s="16">
        <v>6</v>
      </c>
      <c r="F311" s="15">
        <v>58.76</v>
      </c>
      <c r="G311" s="15">
        <v>52.02</v>
      </c>
      <c r="H311" s="15">
        <v>45.28</v>
      </c>
      <c r="I311" s="14"/>
      <c r="J311" s="15">
        <v>75.28</v>
      </c>
      <c r="K311" s="15">
        <v>88.75</v>
      </c>
      <c r="L311" s="15">
        <v>110.56</v>
      </c>
      <c r="M311" s="54"/>
      <c r="N311" s="15">
        <v>65.879632662000006</v>
      </c>
      <c r="O311" s="15">
        <v>1.7727058575000001</v>
      </c>
      <c r="P311" s="15" t="s">
        <v>26</v>
      </c>
      <c r="Q311" s="16" t="s">
        <v>27</v>
      </c>
      <c r="R311" s="37" t="s">
        <v>888</v>
      </c>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t="s">
        <v>889</v>
      </c>
      <c r="D312" s="17" t="s">
        <v>890</v>
      </c>
      <c r="E312" s="17">
        <v>9</v>
      </c>
      <c r="F312" s="14">
        <v>29.89</v>
      </c>
      <c r="G312" s="14">
        <v>28.49</v>
      </c>
      <c r="H312" s="14">
        <v>27.1</v>
      </c>
      <c r="I312" s="14"/>
      <c r="J312" s="14">
        <v>30.41</v>
      </c>
      <c r="K312" s="14">
        <v>33.19</v>
      </c>
      <c r="L312" s="14">
        <v>37.700000000000003</v>
      </c>
      <c r="M312" s="54"/>
      <c r="N312" s="14">
        <v>69.594014580000007</v>
      </c>
      <c r="O312" s="31">
        <v>2.1635689819999997</v>
      </c>
      <c r="P312" s="31" t="s">
        <v>27</v>
      </c>
      <c r="Q312" s="17" t="s">
        <v>27</v>
      </c>
      <c r="R312" s="38" t="s">
        <v>891</v>
      </c>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t="s">
        <v>892</v>
      </c>
      <c r="D313" s="16" t="s">
        <v>893</v>
      </c>
      <c r="E313" s="16">
        <v>5</v>
      </c>
      <c r="F313" s="15">
        <v>159.69999999999999</v>
      </c>
      <c r="G313" s="15">
        <v>140.71</v>
      </c>
      <c r="H313" s="15">
        <v>121.72</v>
      </c>
      <c r="I313" s="14"/>
      <c r="J313" s="15">
        <v>163.47</v>
      </c>
      <c r="K313" s="15">
        <v>201.44</v>
      </c>
      <c r="L313" s="15">
        <v>262.89</v>
      </c>
      <c r="M313" s="54"/>
      <c r="N313" s="15">
        <v>46.245988308999998</v>
      </c>
      <c r="O313" s="15">
        <v>2.8440705875000001</v>
      </c>
      <c r="P313" s="15" t="s">
        <v>27</v>
      </c>
      <c r="Q313" s="16" t="s">
        <v>26</v>
      </c>
      <c r="R313" s="37" t="s">
        <v>894</v>
      </c>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c r="D314" s="17"/>
      <c r="E314" s="17"/>
      <c r="F314" s="14"/>
      <c r="G314" s="14"/>
      <c r="H314" s="14"/>
      <c r="I314" s="14"/>
      <c r="J314" s="14"/>
      <c r="K314" s="14"/>
      <c r="L314" s="14"/>
      <c r="M314" s="54"/>
      <c r="N314" s="14"/>
      <c r="O314" s="31"/>
      <c r="P314" s="31"/>
      <c r="Q314" s="17"/>
      <c r="R314" s="38"/>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c r="D315" s="16"/>
      <c r="E315" s="16"/>
      <c r="F315" s="15"/>
      <c r="G315" s="15"/>
      <c r="H315" s="15"/>
      <c r="I315" s="14"/>
      <c r="J315" s="15"/>
      <c r="K315" s="15"/>
      <c r="L315" s="15"/>
      <c r="M315" s="54"/>
      <c r="N315" s="15"/>
      <c r="O315" s="15"/>
      <c r="P315" s="15"/>
      <c r="Q315" s="16"/>
      <c r="R315" s="37"/>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c r="D316" s="17"/>
      <c r="E316" s="17"/>
      <c r="F316" s="14"/>
      <c r="G316" s="14"/>
      <c r="H316" s="14"/>
      <c r="I316" s="14"/>
      <c r="J316" s="14"/>
      <c r="K316" s="14"/>
      <c r="L316" s="14"/>
      <c r="M316" s="54"/>
      <c r="N316" s="14"/>
      <c r="O316" s="31"/>
      <c r="P316" s="31"/>
      <c r="Q316" s="17"/>
      <c r="R316" s="38"/>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c r="D317" s="16"/>
      <c r="E317" s="16"/>
      <c r="F317" s="15"/>
      <c r="G317" s="15"/>
      <c r="H317" s="15"/>
      <c r="I317" s="14"/>
      <c r="J317" s="15"/>
      <c r="K317" s="15"/>
      <c r="L317" s="15"/>
      <c r="M317" s="54"/>
      <c r="N317" s="15"/>
      <c r="O317" s="15"/>
      <c r="P317" s="15"/>
      <c r="Q317" s="16"/>
      <c r="R317" s="37"/>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c r="D318" s="17"/>
      <c r="E318" s="17"/>
      <c r="F318" s="14"/>
      <c r="G318" s="14"/>
      <c r="H318" s="14"/>
      <c r="I318" s="14"/>
      <c r="J318" s="14"/>
      <c r="K318" s="14"/>
      <c r="L318" s="14"/>
      <c r="M318" s="54"/>
      <c r="N318" s="14"/>
      <c r="O318" s="31"/>
      <c r="P318" s="31"/>
      <c r="Q318" s="17"/>
      <c r="R318" s="38"/>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c r="D319" s="16"/>
      <c r="E319" s="16"/>
      <c r="F319" s="15"/>
      <c r="G319" s="15"/>
      <c r="H319" s="15"/>
      <c r="I319" s="14"/>
      <c r="J319" s="15"/>
      <c r="K319" s="15"/>
      <c r="L319" s="15"/>
      <c r="M319" s="54"/>
      <c r="N319" s="15"/>
      <c r="O319" s="15"/>
      <c r="P319" s="15"/>
      <c r="Q319" s="16"/>
      <c r="R319" s="37"/>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c r="D320" s="17"/>
      <c r="E320" s="17"/>
      <c r="F320" s="14"/>
      <c r="G320" s="14"/>
      <c r="H320" s="14"/>
      <c r="I320" s="14"/>
      <c r="J320" s="14"/>
      <c r="K320" s="14"/>
      <c r="L320" s="14"/>
      <c r="M320" s="54"/>
      <c r="N320" s="14"/>
      <c r="O320" s="31"/>
      <c r="P320" s="31"/>
      <c r="Q320" s="17"/>
      <c r="R320" s="38"/>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c r="D321" s="16"/>
      <c r="E321" s="16"/>
      <c r="F321" s="15"/>
      <c r="G321" s="15"/>
      <c r="H321" s="15"/>
      <c r="I321" s="14"/>
      <c r="J321" s="15"/>
      <c r="K321" s="15"/>
      <c r="L321" s="15"/>
      <c r="M321" s="54"/>
      <c r="N321" s="15"/>
      <c r="O321" s="15"/>
      <c r="P321" s="15"/>
      <c r="Q321" s="16"/>
      <c r="R321" s="37"/>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c r="D322" s="17"/>
      <c r="E322" s="17"/>
      <c r="F322" s="14"/>
      <c r="G322" s="14"/>
      <c r="H322" s="14"/>
      <c r="I322" s="14"/>
      <c r="J322" s="14"/>
      <c r="K322" s="14"/>
      <c r="L322" s="14"/>
      <c r="M322" s="54"/>
      <c r="N322" s="14"/>
      <c r="O322" s="31"/>
      <c r="P322" s="31"/>
      <c r="Q322" s="17"/>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c r="D323" s="16"/>
      <c r="E323" s="16"/>
      <c r="F323" s="15"/>
      <c r="G323" s="15"/>
      <c r="H323" s="15"/>
      <c r="I323" s="14"/>
      <c r="J323" s="15"/>
      <c r="K323" s="15"/>
      <c r="L323" s="15"/>
      <c r="M323" s="54"/>
      <c r="N323" s="15"/>
      <c r="O323" s="15"/>
      <c r="P323" s="15"/>
      <c r="Q323" s="16"/>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c r="D324" s="17"/>
      <c r="E324" s="17"/>
      <c r="F324" s="14"/>
      <c r="G324" s="14"/>
      <c r="H324" s="14"/>
      <c r="I324" s="14"/>
      <c r="J324" s="14"/>
      <c r="K324" s="14"/>
      <c r="L324" s="14"/>
      <c r="M324" s="54"/>
      <c r="N324" s="14"/>
      <c r="O324" s="31"/>
      <c r="P324" s="31"/>
      <c r="Q324" s="17"/>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c r="D325" s="16"/>
      <c r="E325" s="16"/>
      <c r="F325" s="15"/>
      <c r="G325" s="15"/>
      <c r="H325" s="15"/>
      <c r="I325" s="14"/>
      <c r="J325" s="15"/>
      <c r="K325" s="15"/>
      <c r="L325" s="15"/>
      <c r="M325" s="54"/>
      <c r="N325" s="15"/>
      <c r="O325" s="15"/>
      <c r="P325" s="15"/>
      <c r="Q325" s="16"/>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c r="D326" s="17"/>
      <c r="E326" s="17"/>
      <c r="F326" s="14"/>
      <c r="G326" s="14"/>
      <c r="H326" s="14"/>
      <c r="I326" s="14"/>
      <c r="J326" s="14"/>
      <c r="K326" s="14"/>
      <c r="L326" s="14"/>
      <c r="M326" s="54"/>
      <c r="N326" s="14"/>
      <c r="O326" s="31"/>
      <c r="P326" s="31"/>
      <c r="Q326" s="17"/>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c r="D327" s="16"/>
      <c r="E327" s="16"/>
      <c r="F327" s="15"/>
      <c r="G327" s="15"/>
      <c r="H327" s="15"/>
      <c r="I327" s="14"/>
      <c r="J327" s="15"/>
      <c r="K327" s="15"/>
      <c r="L327" s="15"/>
      <c r="M327" s="54"/>
      <c r="N327" s="15"/>
      <c r="O327" s="15"/>
      <c r="P327" s="15"/>
      <c r="Q327" s="16"/>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c r="D328" s="17"/>
      <c r="E328" s="17"/>
      <c r="F328" s="14"/>
      <c r="G328" s="14"/>
      <c r="H328" s="14"/>
      <c r="I328" s="14"/>
      <c r="J328" s="14"/>
      <c r="K328" s="14"/>
      <c r="L328" s="14"/>
      <c r="M328" s="54"/>
      <c r="N328" s="14"/>
      <c r="O328" s="31"/>
      <c r="P328" s="31"/>
      <c r="Q328" s="17"/>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c r="D329" s="16"/>
      <c r="E329" s="16"/>
      <c r="F329" s="15"/>
      <c r="G329" s="15"/>
      <c r="H329" s="15"/>
      <c r="I329" s="14"/>
      <c r="J329" s="15"/>
      <c r="K329" s="15"/>
      <c r="L329" s="15"/>
      <c r="M329" s="54"/>
      <c r="N329" s="15"/>
      <c r="O329" s="15"/>
      <c r="P329" s="15"/>
      <c r="Q329" s="16"/>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c r="D330" s="17"/>
      <c r="E330" s="17"/>
      <c r="F330" s="14"/>
      <c r="G330" s="14"/>
      <c r="H330" s="14"/>
      <c r="I330" s="14"/>
      <c r="J330" s="14"/>
      <c r="K330" s="14"/>
      <c r="L330" s="14"/>
      <c r="M330" s="54"/>
      <c r="N330" s="14"/>
      <c r="O330" s="31"/>
      <c r="P330" s="31"/>
      <c r="Q330" s="17"/>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c r="D331" s="16"/>
      <c r="E331" s="16"/>
      <c r="F331" s="15"/>
      <c r="G331" s="15"/>
      <c r="H331" s="15"/>
      <c r="I331" s="14"/>
      <c r="J331" s="15"/>
      <c r="K331" s="15"/>
      <c r="L331" s="15"/>
      <c r="M331" s="54"/>
      <c r="N331" s="15"/>
      <c r="O331" s="15"/>
      <c r="P331" s="15"/>
      <c r="Q331" s="16"/>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c r="D332" s="17"/>
      <c r="E332" s="17"/>
      <c r="F332" s="14"/>
      <c r="G332" s="14"/>
      <c r="H332" s="14"/>
      <c r="I332" s="14"/>
      <c r="J332" s="14"/>
      <c r="K332" s="14"/>
      <c r="L332" s="14"/>
      <c r="M332" s="54"/>
      <c r="N332" s="14"/>
      <c r="O332" s="31"/>
      <c r="P332" s="31"/>
      <c r="Q332" s="17"/>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c r="D333" s="16"/>
      <c r="E333" s="16"/>
      <c r="F333" s="15"/>
      <c r="G333" s="15"/>
      <c r="H333" s="15"/>
      <c r="I333" s="14"/>
      <c r="J333" s="15"/>
      <c r="K333" s="15"/>
      <c r="L333" s="15"/>
      <c r="M333" s="54"/>
      <c r="N333" s="15"/>
      <c r="O333" s="15"/>
      <c r="P333" s="15"/>
      <c r="Q333" s="16"/>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c r="D334" s="17"/>
      <c r="E334" s="17"/>
      <c r="F334" s="14"/>
      <c r="G334" s="14"/>
      <c r="H334" s="14"/>
      <c r="I334" s="14"/>
      <c r="J334" s="14"/>
      <c r="K334" s="14"/>
      <c r="L334" s="14"/>
      <c r="M334" s="54"/>
      <c r="N334" s="14"/>
      <c r="O334" s="31"/>
      <c r="P334" s="31"/>
      <c r="Q334" s="17"/>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c r="D335" s="16"/>
      <c r="E335" s="16"/>
      <c r="F335" s="15"/>
      <c r="G335" s="15"/>
      <c r="H335" s="15"/>
      <c r="I335" s="14"/>
      <c r="J335" s="15"/>
      <c r="K335" s="15"/>
      <c r="L335" s="15"/>
      <c r="M335" s="54"/>
      <c r="N335" s="15"/>
      <c r="O335" s="15"/>
      <c r="P335" s="15"/>
      <c r="Q335" s="16"/>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c r="D336" s="17"/>
      <c r="E336" s="17"/>
      <c r="F336" s="14"/>
      <c r="G336" s="14"/>
      <c r="H336" s="14"/>
      <c r="I336" s="14"/>
      <c r="J336" s="14"/>
      <c r="K336" s="14"/>
      <c r="L336" s="14"/>
      <c r="M336" s="54"/>
      <c r="N336" s="14"/>
      <c r="O336" s="31"/>
      <c r="P336" s="31"/>
      <c r="Q336" s="17"/>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clara tendência de baixa pelas médias de 21 e 200 dias e segue em movimento de baixa. Abaixo dos 72,41 pode buscar suportes 69,44 ou 66,48. Teria sinal de repique altista fechando acima dos 74,04 mirando resistências em 81,99 ou 87,91.</v>
      </c>
      <c r="F7" s="57">
        <f>_xlfn.XLOOKUP($E5,Tendencias!$D$17:$D$352,Tendencias!$E$17:$E$352)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2026-09-21T22:15:23Z</cp:lastPrinted>
  <dcterms:created xsi:type="dcterms:W3CDTF">2020-05-21T15:06:06Z</dcterms:created>
  <dcterms:modified xsi:type="dcterms:W3CDTF">2026-09-21T22:16:44Z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