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17" documentId="8_{5E2779EE-E030-4840-85AB-DB4BE7FEE8F9}" xr6:coauthVersionLast="47" xr6:coauthVersionMax="47" xr10:uidLastSave="{E30A020B-35D3-46D8-9FDA-AA317E9DAC81}"/>
  <bookViews>
    <workbookView xWindow="1305" yWindow="855" windowWidth="25860" windowHeight="12915"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<sst xmlns="http://schemas.openxmlformats.org/spreadsheetml/2006/main" count="1495" uniqueCount="863">
  <si>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</si>
  <si>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</si>
  <si>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</si>
  <si>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</si>
  <si>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</si>
  <si>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</si>
  <si>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</si>
  <si>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</si>
  <si>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</si>
  <si>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</si>
  <si>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</si>
  <si>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</si>
  <si>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</si>
  <si>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</si>
  <si>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</si>
  <si>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</si>
  <si>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</si>
  <si>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</si>
  <si>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</si>
  <si>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</si>
  <si>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</si>
  <si>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</si>
  <si>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</si>
  <si>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</si>
  <si>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</si>
  <si>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</si>
  <si>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</si>
  <si>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</si>
  <si>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</si>
  <si>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</si>
  <si>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</si>
  <si>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</si>
  <si>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</si>
  <si>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</si>
  <si>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</si>
  <si>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</si>
  <si>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</si>
  <si>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</si>
  <si>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</si>
  <si>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</si>
  <si>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</si>
  <si>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</si>
  <si>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</si>
  <si>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</si>
  <si>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</si>
  <si>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</si>
  <si>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</si>
  <si>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</si>
  <si>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</si>
  <si>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</si>
  <si>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</si>
  <si>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</si>
  <si>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</si>
  <si>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</si>
  <si>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</si>
  <si>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</si>
  <si>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</si>
  <si>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</si>
  <si>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</si>
  <si>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</si>
  <si>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</si>
  <si>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</si>
  <si>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</si>
  <si>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</si>
  <si>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</si>
  <si>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</si>
  <si>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</si>
  <si>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AZEV4</t>
  </si>
  <si>
    <t>Azt Energia</t>
  </si>
  <si>
    <t>AZTE3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</si>
  <si>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</si>
  <si>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</si>
  <si>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</si>
  <si>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</si>
  <si>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</si>
  <si>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</si>
  <si>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</si>
  <si>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</si>
  <si>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</si>
  <si>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</si>
  <si>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</si>
  <si>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</si>
  <si>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</si>
  <si>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</si>
  <si>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</si>
  <si>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</si>
  <si>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</si>
  <si>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</si>
  <si>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</si>
  <si>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</si>
  <si>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</si>
  <si>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</si>
  <si>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</si>
  <si>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</si>
  <si>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</si>
  <si>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</si>
  <si>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</si>
  <si>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</si>
  <si>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</si>
  <si>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</si>
  <si>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</si>
  <si>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</si>
  <si>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</si>
  <si>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</si>
  <si>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</si>
  <si>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</si>
  <si>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</si>
  <si>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</si>
  <si>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</si>
  <si>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</si>
  <si>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</si>
  <si>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</si>
  <si>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</si>
  <si>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</si>
  <si>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</si>
  <si>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</si>
  <si>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</si>
  <si>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</si>
  <si>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</si>
  <si>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</si>
  <si>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</si>
  <si>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</si>
  <si>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</si>
  <si>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</si>
  <si>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</si>
  <si>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</si>
  <si>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</si>
  <si>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</si>
  <si>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</si>
  <si>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</si>
  <si>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</si>
  <si>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</si>
  <si>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</si>
  <si>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</si>
  <si>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</si>
  <si>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</si>
  <si>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</si>
  <si>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</si>
  <si>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</si>
  <si>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</si>
  <si>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</si>
  <si>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</si>
  <si>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</si>
  <si>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</si>
  <si>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</si>
  <si>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</si>
  <si>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</si>
  <si>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</si>
  <si>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</si>
  <si>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</si>
  <si>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</si>
  <si>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</si>
  <si>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</si>
  <si>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</si>
  <si>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</si>
  <si>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</si>
  <si>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</si>
  <si>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</si>
  <si>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</si>
  <si>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</si>
  <si>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</si>
  <si>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</si>
  <si>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</si>
  <si>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</si>
  <si>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</si>
  <si>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</si>
  <si>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</si>
  <si>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</si>
  <si>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</si>
  <si>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</si>
  <si>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</si>
  <si>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</si>
  <si>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</si>
  <si>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</si>
  <si>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</si>
  <si>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</si>
  <si>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</si>
  <si>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</si>
  <si>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</si>
  <si>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</si>
  <si>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</si>
  <si>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</si>
  <si>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</si>
  <si>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</si>
  <si>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</si>
  <si>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</si>
  <si>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</si>
  <si>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</si>
  <si>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</si>
  <si>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</si>
  <si>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</si>
  <si>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</si>
  <si>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</si>
  <si>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</si>
  <si>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</si>
  <si>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</si>
  <si>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</si>
  <si>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</si>
  <si>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</si>
  <si>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</si>
  <si>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</si>
  <si>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</si>
  <si>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</si>
  <si>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</si>
  <si>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</si>
  <si>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</si>
  <si>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</si>
  <si>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</si>
  <si>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</si>
  <si>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</si>
  <si>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</si>
  <si>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</si>
  <si>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</si>
  <si>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</si>
  <si>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</si>
  <si>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</si>
  <si>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</si>
  <si>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</si>
  <si>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</si>
  <si>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</si>
  <si>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</si>
  <si>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</si>
  <si>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</si>
  <si>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</si>
  <si>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</si>
  <si>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</si>
  <si>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</si>
  <si>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</si>
  <si>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</si>
  <si>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</si>
  <si>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</si>
  <si>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</si>
  <si>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</si>
  <si>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</si>
  <si>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</si>
  <si>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KLBN3</t>
  </si>
  <si>
    <t>KLBN4</t>
  </si>
  <si>
    <t>KLBN11</t>
  </si>
  <si>
    <t>Lavvi</t>
  </si>
  <si>
    <t>LAVV3</t>
  </si>
  <si>
    <t>Light S/A</t>
  </si>
  <si>
    <t>LIGT3</t>
  </si>
  <si>
    <t>Localiza</t>
  </si>
  <si>
    <t>RENT3</t>
  </si>
  <si>
    <t>RENT4</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</si>
  <si>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</si>
  <si>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</si>
  <si>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</si>
  <si>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</si>
  <si>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</si>
  <si>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</si>
  <si>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</si>
  <si>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</si>
  <si>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</si>
  <si>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</si>
  <si>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</si>
  <si>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</si>
  <si>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</si>
  <si>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</si>
  <si>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</si>
  <si>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</si>
  <si>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</si>
  <si>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</si>
  <si>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</si>
  <si>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</si>
  <si>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</si>
  <si>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</si>
  <si>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</si>
  <si>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</si>
  <si>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</si>
  <si>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</si>
  <si>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</si>
  <si>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</si>
  <si>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</si>
  <si>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</si>
  <si>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</si>
  <si>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</si>
  <si>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</si>
  <si>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</si>
  <si>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</si>
  <si>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</si>
  <si>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</si>
  <si>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</si>
  <si>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</si>
  <si>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</si>
  <si>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</si>
  <si>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</si>
  <si>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</si>
  <si>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</si>
  <si>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</si>
  <si>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</si>
  <si>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</si>
  <si>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</si>
  <si>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</si>
  <si>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</si>
  <si>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</si>
  <si>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</si>
  <si>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</si>
  <si>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</si>
  <si>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</si>
  <si>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</si>
  <si>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</si>
  <si>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</si>
  <si>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</si>
  <si>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</si>
  <si>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</si>
  <si>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</si>
  <si>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</si>
  <si>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</si>
  <si>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</si>
  <si>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</si>
  <si>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</si>
  <si>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</si>
  <si>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</si>
  <si>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</si>
  <si>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</si>
  <si>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</si>
  <si>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</si>
  <si>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</si>
  <si>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Petrorio</t>
  </si>
  <si>
    <t>PRIO3</t>
  </si>
  <si>
    <t>AUAU3</t>
  </si>
  <si>
    <t>Pine</t>
  </si>
  <si>
    <t>PINE4</t>
  </si>
  <si>
    <t>PLPL3</t>
  </si>
  <si>
    <t>Paypal</t>
  </si>
  <si>
    <t>PSSA3</t>
  </si>
  <si>
    <t>Positivo Tec</t>
  </si>
  <si>
    <t>POSI3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</si>
  <si>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</si>
  <si>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</si>
  <si>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</si>
  <si>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</si>
  <si>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</si>
  <si>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</si>
  <si>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</si>
  <si>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</si>
  <si>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</si>
  <si>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</si>
  <si>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</si>
  <si>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</si>
  <si>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</si>
  <si>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</si>
  <si>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</si>
  <si>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</si>
  <si>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</si>
  <si>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</si>
  <si>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</si>
  <si>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</si>
  <si>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</si>
  <si>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</si>
  <si>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SANB4</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</si>
  <si>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</si>
  <si>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</si>
  <si>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</si>
  <si>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</si>
  <si>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</si>
  <si>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</si>
  <si>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</si>
  <si>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</si>
  <si>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</si>
  <si>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</si>
  <si>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</si>
  <si>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</si>
  <si>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</si>
  <si>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</si>
  <si>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</si>
  <si>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</si>
  <si>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</si>
  <si>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</si>
  <si>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</si>
  <si>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</si>
  <si>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</si>
  <si>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</si>
  <si>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</si>
  <si>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Syn Prop Tec</t>
  </si>
  <si>
    <t>SYNE3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</si>
  <si>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</si>
  <si>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</si>
  <si>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</si>
  <si>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</si>
  <si>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</si>
  <si>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</si>
  <si>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</si>
  <si>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</si>
  <si>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</si>
  <si>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</si>
  <si>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</si>
  <si>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</si>
  <si>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</si>
  <si>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</si>
  <si>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</si>
  <si>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</si>
  <si>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</si>
  <si>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</si>
  <si>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</si>
  <si>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</si>
  <si>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</si>
  <si>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</si>
  <si>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</si>
  <si>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</si>
  <si>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</si>
  <si>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</si>
  <si>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</si>
  <si>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</si>
  <si>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</si>
  <si>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</si>
  <si>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</si>
  <si>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</si>
  <si>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</si>
  <si>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</si>
  <si>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</si>
  <si>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</si>
  <si>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</si>
  <si>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</si>
  <si>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</si>
  <si>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</si>
  <si>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</si>
  <si>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</si>
  <si>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</si>
  <si>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</si>
  <si>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</si>
  <si>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</si>
  <si>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</si>
  <si>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</si>
  <si>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</si>
  <si>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</si>
  <si>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</si>
  <si>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</si>
  <si>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</si>
  <si>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</si>
  <si>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Btgteva Auvp</t>
  </si>
  <si>
    <t>AUVP11</t>
  </si>
  <si>
    <t>Etf Brad Bov</t>
  </si>
  <si>
    <t>BOVB11</t>
  </si>
  <si>
    <t>Etf BV Coin</t>
  </si>
  <si>
    <t>COIN11</t>
  </si>
  <si>
    <t>Global X Copper Miners</t>
  </si>
  <si>
    <t>BCPX39</t>
  </si>
  <si>
    <t>Global X Silver Miners</t>
  </si>
  <si>
    <t>BSIL39</t>
  </si>
  <si>
    <t>Hashdex Btcn</t>
  </si>
  <si>
    <t>BITH11</t>
  </si>
  <si>
    <t>Hashdex Eth</t>
  </si>
  <si>
    <t>ETHE11</t>
  </si>
  <si>
    <t>Hashdex Nci</t>
  </si>
  <si>
    <t>HASH11</t>
  </si>
  <si>
    <t>Investo Wrld</t>
  </si>
  <si>
    <t>WRLD11</t>
  </si>
  <si>
    <t>Investoutil</t>
  </si>
  <si>
    <t>UTLL11</t>
  </si>
  <si>
    <t>Investovwra</t>
  </si>
  <si>
    <t>VWRA11</t>
  </si>
  <si>
    <t>iShares Bitcoin Trust</t>
  </si>
  <si>
    <t>IBIT39</t>
  </si>
  <si>
    <t>Ishares Bova Ci</t>
  </si>
  <si>
    <t>BOVA11</t>
  </si>
  <si>
    <t>Ishares S&amp;P 500</t>
  </si>
  <si>
    <t>IVVB11</t>
  </si>
  <si>
    <t>iShares Silver Trust</t>
  </si>
  <si>
    <t>BSLV39</t>
  </si>
  <si>
    <t>Ishares Smal Ci</t>
  </si>
  <si>
    <t>SMAL11</t>
  </si>
  <si>
    <t>It Now Divd</t>
  </si>
  <si>
    <t>DIVD11</t>
  </si>
  <si>
    <t>It Now Ibov</t>
  </si>
  <si>
    <t>BOVV11</t>
  </si>
  <si>
    <t>It Now Idiv</t>
  </si>
  <si>
    <t>DIVO11</t>
  </si>
  <si>
    <t>It Now Ifnc Fundo de Indice</t>
  </si>
  <si>
    <t>FIND11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</si>
  <si>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</si>
  <si>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</si>
  <si>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</si>
  <si>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</si>
  <si>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</si>
  <si>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</si>
  <si>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</si>
  <si>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</si>
  <si>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</si>
  <si>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</si>
  <si>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</si>
  <si>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</si>
  <si>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</si>
  <si>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</si>
  <si>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</si>
  <si>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</si>
  <si>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</si>
  <si>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</si>
  <si>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</si>
  <si>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</si>
  <si>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Applied Materials Inc</t>
  </si>
  <si>
    <t>A1MT34</t>
  </si>
  <si>
    <t>Quero-Quero</t>
  </si>
  <si>
    <t>LJQQ3</t>
  </si>
  <si>
    <t>BB Etf Dolar</t>
  </si>
  <si>
    <t>DOLA11</t>
  </si>
  <si>
    <t>BTG Sphedge</t>
  </si>
  <si>
    <t>SPBZ11</t>
  </si>
  <si>
    <t>Paranapanema</t>
  </si>
  <si>
    <t>PMAM3</t>
  </si>
  <si>
    <t>Bank Of America Corp</t>
  </si>
  <si>
    <t>BOAC34</t>
  </si>
  <si>
    <t>Nike, Inc</t>
  </si>
  <si>
    <t>NIKE34</t>
  </si>
  <si>
    <t>Etf BV Spyi</t>
  </si>
  <si>
    <t>SPYI11</t>
  </si>
  <si>
    <t>Investogps&amp;P</t>
  </si>
  <si>
    <t>GPUS11</t>
  </si>
  <si>
    <t>Eucatex</t>
  </si>
  <si>
    <t>EUCA4</t>
  </si>
  <si>
    <t>ITSA3</t>
  </si>
  <si>
    <t>Petrorecsa</t>
  </si>
  <si>
    <t>Western Digital Corp</t>
  </si>
  <si>
    <t>W1DC34</t>
  </si>
  <si>
    <t>Mercantil</t>
  </si>
  <si>
    <t>BMEB4</t>
  </si>
  <si>
    <t>Pagseguro Digital Ltd.</t>
  </si>
  <si>
    <t>PAGS34</t>
  </si>
  <si>
    <t>Trisul</t>
  </si>
  <si>
    <t>TRIS3</t>
  </si>
  <si>
    <t>RAIZ4 está em tendência de baixa pela média de 200 dias, a parece ter completado movimento de repique de alta de curto prazo e pode estar retomando o movimento baixista. Abaixo dos 0,27 pode seguir em queda na direção dos suportes 0,21 ou 0,18. Teria sinal de repique altista fechando acima dos 0,3 mirando resistências em 0,35 ou 0,44.</t>
  </si>
  <si>
    <t>The Goldman Sachs Group, Inc</t>
  </si>
  <si>
    <t>GSGI34</t>
  </si>
  <si>
    <t>iShares MSCI Acwi (All Country World Index)</t>
  </si>
  <si>
    <t>BACW39</t>
  </si>
  <si>
    <t>Asml Holding Nv</t>
  </si>
  <si>
    <t>ASML34</t>
  </si>
  <si>
    <t>Cloudflare, Inc</t>
  </si>
  <si>
    <t>N2ET34</t>
  </si>
  <si>
    <t>Crowdstrike Hldg Inc</t>
  </si>
  <si>
    <t>C2RW34</t>
  </si>
  <si>
    <t>Exxon Mobil Corp</t>
  </si>
  <si>
    <t>EXXO34</t>
  </si>
  <si>
    <t>Fortinet, Inc</t>
  </si>
  <si>
    <t>F1TN34</t>
  </si>
  <si>
    <t>Melnick</t>
  </si>
  <si>
    <t>MELK3</t>
  </si>
  <si>
    <t>Palo Alto Networks, Inc</t>
  </si>
  <si>
    <t>P2AN34</t>
  </si>
  <si>
    <t>Porto Seguro</t>
  </si>
  <si>
    <t>Seagate Technology Holdings Plc</t>
  </si>
  <si>
    <t>S1TX34</t>
  </si>
  <si>
    <t>Ishares Ibrx Indice Brasil</t>
  </si>
  <si>
    <t>BRAX11</t>
  </si>
  <si>
    <t>Solana Hash</t>
  </si>
  <si>
    <t>SOLH11</t>
  </si>
  <si>
    <t>Trend Acwi</t>
  </si>
  <si>
    <t>ACWI11</t>
  </si>
  <si>
    <t>TTEN3 está em clara tendência de baixa pelas médias de 21 e 200 dias e segue em movimento de baixa. Abaixo dos 10,2 pode buscar suportes 9,58 ou 8,96. Teria sinal de repique altista fechando acima dos 10,67 mirando resistências em 12,2 ou 13,43.</t>
  </si>
  <si>
    <t>ABCB4 está em tendência de alta pelas médias de 21 e 200 dias, mas começa a dar sinal de possível realização. Abaixo dos 24,53 poderia realizar na direção dos suportes 22,11 ou 21,11. Caso supere os 25,32 retomaria sinal de alta com projeções nos 27,3 ou 30,51.</t>
  </si>
  <si>
    <t>A1MD34 está em tendência de alta pelas médias de 21 e 200 dias e vai mantendo sinal de força altista. Acima dos 335,44 pode buscar projeções nos 368,73 ou 422,61. Teria sinal de realização na perda dos 320,2 mirando os 281,56 ou 264,91.</t>
  </si>
  <si>
    <t>BABA34 está em clara tendência de baixa pelas médias de 21 e 200 dias e segue em movimento de baixa. Abaixo dos 19,78 pode buscar suportes 18,42 ou 17,06. Teria sinal de repique altista fechando acima dos 20,43 mirando resistências em 24,18 ou 26,89.</t>
  </si>
  <si>
    <t>ALLD3 está em clara tendência de baixa pelas médias de 21 e 200 dias e segue em movimento de baixa. Abaixo dos 5,04 pode buscar suportes 4,92 ou 4,77. Teria sinal de repique altista fechando acima dos 5,1 mirando resistências em 5,38 ou 5,66.</t>
  </si>
  <si>
    <t>ALOS3 está em tendência de alta pelas médias de 21 e 200 dias e vai mantendo sinal de força altista. Acima dos 28,67 pode buscar projeções nos 29,63 ou 32,54. Teria sinal de realização na perda dos 28,25 mirando os 24,91 ou 23,45.</t>
  </si>
  <si>
    <t>ALPA4 apesar de estar em tendência de alta no longo prazo pela média de 200 dias, no curto prazo está em realização. Abaixo dos 12,98 pode seguir em baixa no curto prazo mirando suportes em 12,18 ou 11,26. Teria sinal de retomada altista fechando acima dos 13,23 mirando resistências em 15,15 ou 16,98.</t>
  </si>
  <si>
    <t>GOGL34 está em tendência de alta pelas médias de 21 e 200 dias, mas começa a dar sinal de possível realização. Abaixo dos 147,3 poderia realizar na direção dos suportes 139,17 ou 135,4. Caso supere os 151,34 retomaria sinal de alta com projeções nos 158,86 ou 171,03.</t>
  </si>
  <si>
    <t>ALUP11 está em tendência de alta pelas médias de 21 e 200 dias e vai mantendo sinal de força altista. Acima dos 34,12 pode buscar projeções nos 36,07 ou 39,24. Teria sinal de realização na perda dos 33,33 mirando os 30,95 ou 29,97.</t>
  </si>
  <si>
    <t>AMZO34 apesar de estar em tendência de alta no longo prazo pela média de 200 dias, no curto prazo está em realização. Abaixo dos 63,74 pode seguir em baixa no curto prazo mirando suportes em 61,88 ou 60,03. Teria sinal de retomada altista fechando acima dos 65,49 mirando resistências em 69,74 ou 73,44.</t>
  </si>
  <si>
    <t>ABEV3 está em tendência de alta pelas médias de 21 e 200 dias, mas começa a dar sinal de possível realização. Abaixo dos 15,71 poderia realizar na direção dos suportes 14,6 ou 14,15. Caso supere os 16,03 retomaria sinal de alta com projeções nos 16,91 ou 18,34.</t>
  </si>
  <si>
    <t>AMER3 está em tendência de baixa pela média de 200 dias, a parece ter completado movimento de repique de alta de curto prazo e pode estar retomando o movimento baixista. Abaixo dos 4,83 pode seguir em queda na direção dos suportes 3,79 ou 3,2. Teria sinal de repique altista fechando acima dos 5,04 mirando resistências em 5,68 ou 6,84.</t>
  </si>
  <si>
    <t>ANIM3 apesar de estar em tendência de baixa no longo prazo pela média de 200 dias, no curto prazo está com sinal de recuperação favorecendo repiques de alta. Acima dos 3,05 pode seguir repique altista na direção resistências nos 3,62 ou 4,55. Caso perca os 2,84 teria sinal de baixa projetando de 2,12 a 1,83.</t>
  </si>
  <si>
    <t>AAPL34 está em tendência de alta pelas médias de 21 e 200 dias, mas começa a dar sinal de possível realização. Abaixo dos 84,62 poderia realizar na direção dos suportes 79,01 ou 76,62. Caso supere os 86,72 retomaria sinal de alta com projeções nos 91,48 ou 99,19.</t>
  </si>
  <si>
    <t>A1MT34 apesar de estar em tendência de alta no longo prazo pela média de 200 dias, no curto prazo está em realização. Abaixo dos 214,88 pode seguir em baixa no curto prazo mirando suportes em 195,14 ou 175,4. Teria sinal de retomada altista fechando acima dos 222,51 mirando resistências em 278,75 ou 318,22.</t>
  </si>
  <si>
    <t>ARML3 apesar de estar em tendência de baixa no longo prazo pela média de 200 dias, no curto prazo está com sinal de recuperação favorecendo repiques de alta. Acima dos 3,86 pode seguir repique altista na direção resistências nos 4,16 ou 4,86. Caso perca os 3,66 teria sinal de baixa projetando de 3,02 a 2,66. O padrão de volume favorece a alta.</t>
  </si>
  <si>
    <t>ASML34 está em tendência de alta no longo prazo, teve uma correção no curto prazo, mas pode estar retomando sinal de altas. Acima dos 151,95 pode buscar 175,14 ou 192,57. Abaixo dos 146,92 retomaria sinal de realização mirando suportes em 138,2 ou 129,48.</t>
  </si>
  <si>
    <t>ASAI3 está em tendência de alta pelas médias de 21 e 200 dias e vai mantendo sinal de força altista. Acima dos 10 pode buscar projeções nos 11,31 ou 13,43. Teria sinal de realização na perda dos 9,48 mirando os 7,88 ou 7,22.</t>
  </si>
  <si>
    <t>AURA33 está em tendência de alta pelas médias de 21 e 200 dias e vai mantendo sinal de força altista. Acima dos 147,93 pode buscar projeções nos 156,66 ou 173,58. Teria sinal de realização na perda dos 142,28 mirando os 129,28 ou 120,81.</t>
  </si>
  <si>
    <t>AURE3 apesar de estar em tendência de baixa no longo prazo pela média de 200 dias, no curto prazo está com sinal de recuperação favorecendo repiques de alta. Acima dos 11,62 pode seguir repique altista na direção resistências nos 12,48 ou 14,02. Caso perca os 11,47 teria sinal de baixa projetando de 9,98 a 9,2.</t>
  </si>
  <si>
    <t>AXIA3 está em tendência de alta pelas médias de 21 e 200 dias, mas começa a dar sinal de possível realização. Abaixo dos 54,56 poderia realizar na direção dos suportes 49,66 ou 47,3. Caso supere os 55,6 retomaria sinal de alta com projeções nos 57,27 ou 61,97.</t>
  </si>
  <si>
    <t>AXIA7 está em tendência de baixa pela média de 200 dias, a parece ter completado movimento de repique de alta de curto prazo e pode estar retomando o movimento baixista. Abaixo dos 54,59 pode seguir em queda na direção dos suportes 49,4 ou 46,94. Teria sinal de repique altista fechando acima dos 55,64 mirando resistências em 57,33 ou 62,23.</t>
  </si>
  <si>
    <t>AZEV3 está em tendência de alta pelas médias de 21 e 200 dias, mas começa a dar sinal de possível realização. Abaixo dos 7,81 poderia realizar na direção dos suportes 3,93 ou 0,5. Caso supere os 9,1 retomaria sinal de alta com projeções nos 15 ou 21,84.</t>
  </si>
  <si>
    <t>AZEV4 está em clara tendência de baixa pelas médias de 21 e 200 dias e segue em movimento de baixa. Abaixo dos 1,27 pode buscar suportes 0,85 ou 0,44. Teria sinal de repique altista fechando acima dos 1,41 mirando resistências em 2,6 ou 3,42.</t>
  </si>
  <si>
    <t>AZTE3 está em tendência de baixa pela média de 200 dias, a parece ter completado movimento de repique de alta de curto prazo e pode estar retomando o movimento baixista. Abaixo dos 1,46 pode seguir em queda na direção dos suportes 1,18 ou 0,96. Teria sinal de repique altista fechando acima dos 1,64 mirando resistências em 1,87 ou 2,29.</t>
  </si>
  <si>
    <t>Azul</t>
  </si>
  <si>
    <t>AZUL3</t>
  </si>
  <si>
    <t>AZUL3 está em clara tendência de baixa pelas médias de 21 e 200 dias e segue em movimento de baixa. Abaixo dos 17 pode buscar suportes 15,88 ou 14,76. Teria sinal de repique altista fechando acima dos 17,51 mirando resistências em 20,61 ou 22,84. O IFR sobrevendido alerta para recuperações se superar 17,51</t>
  </si>
  <si>
    <t>AZZA3 está em clara tendência de baixa pelas médias de 21 e 200 dias e segue em movimento de baixa. Abaixo dos 15,3 pode buscar suportes 14,32 ou 13,09. Teria sinal de repique altista fechando acima dos 15,99 mirando resistências em 18,28 ou 20,72.</t>
  </si>
  <si>
    <t>B3SA3 está em tendência de alta pelas médias de 21 e 200 dias e vai mantendo sinal de força altista. Acima dos 17,9 pode buscar projeções nos 20,16 ou 23,82. Teria sinal de realização na perda dos 17,2 mirando os 14,24 ou 13,1.</t>
  </si>
  <si>
    <t>BMGB4 está em tendência de alta pelas médias de 21 e 200 dias e vai mantendo sinal de força altista. Acima dos 6,18 pode buscar projeções nos 7 ou 8,34. Teria sinal de realização na perda dos 5,93 mirando os 4,84 ou 4,42. O padrão de volume favorece a alta. O IFR sobrecomprado alerta realizações se perder 5,93.</t>
  </si>
  <si>
    <t>BOAC34 apesar de estar em tendência de alta no longo prazo pela média de 200 dias, no curto prazo está em realização. Abaixo dos 75,63 pode seguir em baixa no curto prazo mirando suportes em 72,87 ou 70,12. Teria sinal de retomada altista fechando acima dos 77,18 mirando resistências em 84,54 ou 90,04.</t>
  </si>
  <si>
    <t>BRSR6 está em tendência de alta pelas médias de 21 e 200 dias e vai mantendo sinal de força altista. Acima dos 15,53 pode buscar projeções nos 17,16 ou 19,8. Teria sinal de realização na perda dos 14,7 mirando os 12,89 ou 12,07. O IFR sobrecomprado alerta realizações se perder 14,7.</t>
  </si>
  <si>
    <t>BBSE3 está em tendência de alta pelas médias de 21 e 200 dias e vai mantendo sinal de força altista. Acima dos 40,6 pode buscar projeções nos 42,98 ou 47,07. Teria sinal de realização na perda dos 39,78 mirando os 36,36 ou 34,31.</t>
  </si>
  <si>
    <t>BMOB3 está em tendência de alta pelas médias de 21 e 200 dias e vai mantendo sinal de força altista. Acima dos 27,78 pode buscar projeções nos 31,31 ou 37,03. Teria sinal de realização na perda dos 26,76 mirando os 22,06 ou 20,29. O IFR sobrecomprado alerta realizações se perder 26,76.</t>
  </si>
  <si>
    <t>BERK34 está em tendência de alta pelas médias de 21 e 200 dias, mas começa a dar sinal de possível realização. Abaixo dos 132,14 poderia realizar na direção dos suportes 127,3 ou 125,26. Caso supere os 133,9 retomaria sinal de alta com projeções nos 137,97 ou 144,57.</t>
  </si>
  <si>
    <t>BLAU3 está em tendência de alta pelas médias de 21 e 200 dias, mas começa a dar sinal de possível realização. Abaixo dos 10,24 poderia realizar na direção dos suportes 8,8 ou 8,27. Caso supere os 10,5 retomaria sinal de alta com projeções nos 11,55 ou 13,25. O IFR sobrecomprado alerta realizações se perder 10,24.</t>
  </si>
  <si>
    <t>SOJA3 está em tendência de alta pelas médias de 21 e 200 dias e vai mantendo sinal de força altista. Acima dos 7,77 pode buscar projeções nos 8,23 ou 9,71. Teria sinal de realização na perda dos 7,41 mirando os 5,83 ou 5,08.</t>
  </si>
  <si>
    <t>BRBI11 apesar de estar em tendência de baixa no longo prazo pela média de 200 dias, no curto prazo está com sinal de recuperação favorecendo repiques de alta. Acima dos 14,64 pode seguir repique altista na direção resistências nos 16,45 ou 19,38. Caso perca os 14,15 teria sinal de baixa projetando de 11,71 a 10,8.</t>
  </si>
  <si>
    <t>BBDC3 está em tendência de alta pelas médias de 21 e 200 dias, mas começa a dar sinal de possível realização. Abaixo dos 16,01 poderia realizar na direção dos suportes 13,84 ou 13,05. Caso supere os 16,38 retomaria sinal de alta com projeções nos 17,94 ou 20,48.</t>
  </si>
  <si>
    <t>BBDC4 está em tendência de baixa pela média de 200 dias, a parece ter completado movimento de repique de alta de curto prazo e pode estar retomando o movimento baixista. Abaixo dos 18,14 pode seguir em queda na direção dos suportes 15,66 ou 14,75. Teria sinal de repique altista fechando acima dos 18,59 mirando resistências em 20,4 ou 23,33.</t>
  </si>
  <si>
    <t>BRAP4 está em clara tendência de baixa pelas médias de 21 e 200 dias e segue em movimento de baixa. Abaixo dos 21,36 pode buscar suportes 19,98 ou 18,91. Teria sinal de repique altista fechando acima dos 21,8 mirando resistências em 23,42 ou 25,54.</t>
  </si>
  <si>
    <t>SAUD3 está em tendência de alta pelas médias de 21 e 200 dias, mas começa a dar sinal de possível realização. Abaixo dos 14,38 poderia realizar na direção dos suportes 13,51 ou 12,81. Caso supere os 15,12 retomaria sinal de alta com projeções nos 15,77 ou 17,16.</t>
  </si>
  <si>
    <t>BBAS3 está em tendência de alta pelas médias de 21 e 200 dias, mas começa a dar sinal de possível realização. Abaixo dos 21,92 poderia realizar na direção dos suportes 17,67 ou 15,95. Caso supere os 22,33 retomaria sinal de alta com projeções nos 23,21 ou 26,63.</t>
  </si>
  <si>
    <t>AGRO3 está em clara tendência de baixa pelas médias de 21 e 200 dias e segue em movimento de baixa. Abaixo dos 18,01 pode buscar suportes 17,44 ou 16,87. Teria sinal de repique altista fechando acima dos 18,36 mirando resistências em 19,84 ou 20,97.</t>
  </si>
  <si>
    <t>BRKM5 apesar de estar em tendência de baixa no longo prazo pela média de 200 dias, no curto prazo está com sinal de recuperação favorecendo repiques de alta. Acima dos 5,62 pode seguir repique altista na direção resistências nos 6,91 ou 9,01. Caso perca os 5,13 teria sinal de baixa projetando de 3,52 a 2,87.</t>
  </si>
  <si>
    <t>BRAV3 está em tendência de baixa pelas médias de 21 e 200 dias, mas começa a dar sinais de repiques de alta. Acima dos 18,1 teria sinal de repique altista mirando resistências nos 19,2 ou 20,57. Já uma perda dos 16,97 traria de volta o sinal de baixa projetando de 16,28 a 15,59.</t>
  </si>
  <si>
    <t>AVGO34 está em clara tendência de baixa pelas médias de 21 e 200 dias e segue em movimento de baixa. Abaixo dos 24,92 pode buscar suportes 23,73 ou 22,55. Teria sinal de repique altista fechando acima dos 25,6 mirando resistências em 28,74 ou 31,1.</t>
  </si>
  <si>
    <t>BPAC11 está em tendência de alta pelas médias de 21 e 200 dias, mas começa a dar sinal de possível realização. Abaixo dos 60,06 poderia realizar na direção dos suportes 49,66 ou 46,06. Caso supere os 61,3 retomaria sinal de alta com projeções nos 68,49 ou 80,13.</t>
  </si>
  <si>
    <t>CXSE3 está em tendência de alta pelas médias de 21 e 200 dias e vai mantendo sinal de força altista. Acima dos 20,33 pode buscar projeções nos 21,81 ou 24,22. Teria sinal de realização na perda dos 20 mirando os 17,92 ou 17,17. O padrão de volume favorece a alta.</t>
  </si>
  <si>
    <t>CAML3 está em tendência de baixa pela média de 200 dias, a parece ter completado movimento de repique de alta de curto prazo e pode estar retomando o movimento baixista. Abaixo dos 5,1 pode seguir em queda na direção dos suportes 4,48 ou 4,2. Teria sinal de repique altista fechando acima dos 5,38 mirando resistências em 5,93 ou 6,83.</t>
  </si>
  <si>
    <t>BHIA3 está em tendência de baixa pela média de 200 dias, a parece ter completado movimento de repique de alta de curto prazo e pode estar retomando o movimento baixista. Abaixo dos 0,75 pode seguir em queda na direção dos suportes 0,29 ou 0,07. Teria sinal de repique altista fechando acima dos 0,83 mirando resistências em 1 ou 1,43.</t>
  </si>
  <si>
    <t>CBAV3 está em tendência de alta pelas médias de 21 e 200 dias e vai mantendo sinal de força altista. Acima dos 11,26 pode buscar projeções nos 11,35 ou 11,5. Teria sinal de realização na perda dos 11,11 mirando os 11,06 ou 11,01.</t>
  </si>
  <si>
    <t>CEAB3 está em tendência de baixa pela média de 200 dias, a parece ter completado movimento de repique de alta de curto prazo e pode estar retomando o movimento baixista. Abaixo dos 9,18 pode seguir em queda na direção dos suportes 7,19 ou 6,39. Teria sinal de repique altista fechando acima dos 9,75 mirando resistências em 11,33 ou 13,89.</t>
  </si>
  <si>
    <t>CMIG3</t>
  </si>
  <si>
    <t>CMIG3 está em tendência de alta pelas médias de 21 e 200 dias, mas começa a dar sinal de possível realização. Abaixo dos 16,79 poderia realizar na direção dos suportes 14,84 ou 13,94. Caso supere os 17,75 retomaria sinal de alta com projeções nos 19,54 ou 22,45.</t>
  </si>
  <si>
    <t>CMIG4 está em tendência de alta pelas médias de 21 e 200 dias, mas começa a dar sinal de possível realização. Abaixo dos 11,05 poderia realizar na direção dos suportes 9,87 ou 9,27. Caso supere os 11,33 retomaria sinal de alta com projeções nos 11,79 ou 12,97.</t>
  </si>
  <si>
    <t>N2ET34 está em tendência de alta pelas médias de 21 e 200 dias, mas começa a dar sinal de possível realização. Abaixo dos 92,09 poderia realizar na direção dos suportes 76,45 ou 70,49. Caso supere os 95,71 retomaria sinal de alta com projeções nos 107,61 ou 126,87.</t>
  </si>
  <si>
    <t>COGN3 apesar de estar em tendência de baixa no longo prazo pela média de 200 dias, no curto prazo está com sinal de recuperação favorecendo repiques de alta. Acima dos 2,52 pode seguir repique altista na direção resistências nos 2,84 ou 3,36. Caso perca os 2,32 teria sinal de baixa projetando de 2 a 1,83. O padrão de volume favorece a alta.</t>
  </si>
  <si>
    <t>C2OI34 está em clara tendência de baixa pelas médias de 21 e 200 dias e segue em movimento de baixa. Abaixo dos 34,63 pode buscar suportes 30,42 ou 27,43. Teria sinal de repique altista fechando acima dos 37,92 mirando resistências em 40,08 ou 46,04.</t>
  </si>
  <si>
    <t>CSMG3 está em tendência de alta pelas médias de 21 e 200 dias e vai mantendo sinal de força altista. Acima dos 58,21 pode buscar projeções nos 61,42 ou 66,63. Teria sinal de realização na perda dos 56,86 mirando os 53 ou 51,39.</t>
  </si>
  <si>
    <t>CPLE3 está em tendência de alta pelas médias de 21 e 200 dias e vai mantendo sinal de força altista. Acima dos 16,26 pode buscar projeções nos 17,87 ou 20,48. Teria sinal de realização na perda dos 15,88 mirando os 13,65 ou 12,84. O IFR sobrecomprado alerta realizações se perder 15,88.</t>
  </si>
  <si>
    <t>CSAN3 está em clara tendência de baixa pelas médias de 21 e 200 dias e segue em movimento de baixa. Abaixo dos 3,51 pode buscar suportes 3,09 ou 2,77. Teria sinal de repique altista fechando acima dos 3,64 mirando resistências em 4,1 ou 4,72.</t>
  </si>
  <si>
    <t>CPFE3 está em tendência de baixa pela média de 200 dias, a parece ter completado movimento de repique de alta de curto prazo e pode estar retomando o movimento baixista. Abaixo dos 43,92 pode seguir em queda na direção dos suportes 40,93 ou 38,81. Teria sinal de repique altista fechando acima dos 45,19 mirando resistências em 47,77 ou 51,99.</t>
  </si>
  <si>
    <t>C2RW34 está em tendência de alta pelas médias de 21 e 200 dias e vai mantendo sinal de força altista. Acima dos 57,04 pode buscar projeções nos 65,86 ou 80,14. Teria sinal de realização na perda dos 53,94 mirando os 42,76 ou 38,34. O padrão de volume favorece a alta. O IFR sobrecomprado alerta realizações se perder 53,94.</t>
  </si>
  <si>
    <t>Cruzeiro Edu</t>
  </si>
  <si>
    <t>CSED3</t>
  </si>
  <si>
    <t>CSED3 está em tendência de alta pelas médias de 21 e 200 dias e vai mantendo sinal de força altista. Acima dos 5,69 pode buscar projeções nos 6,74 ou 8,45. Teria sinal de realização na perda dos 5,37 mirando os 3,98 ou 3,45. O padrão de volume favorece a alta. O IFR sobrecomprado alerta realizações se perder 5,37.</t>
  </si>
  <si>
    <t>CMIN3 apesar de estar em tendência de alta no longo prazo pela média de 200 dias, no curto prazo está em realização. Abaixo dos 6,18 pode seguir em baixa no curto prazo mirando suportes em 5,58 ou 5,11. Teria sinal de retomada altista fechando acima dos 6,41 mirando resistências em 7,07 ou 7,99.</t>
  </si>
  <si>
    <t>CURY3 está em tendência de baixa pelas médias de 21 e 200 dias, mas começa a dar sinais de repiques de alta. Acima dos 31,39 teria sinal de repique altista mirando resistências nos 34,77 ou 38,36. Já uma perda dos 30,68 traria de volta o sinal de baixa projetando de 28,95 a 27,15.</t>
  </si>
  <si>
    <t>CVCB3 está em clara tendência de baixa pelas médias de 21 e 200 dias e segue em movimento de baixa. Abaixo dos 1,56 pode buscar suportes 1,37 ou 1,19. Teria sinal de repique altista fechando acima dos 1,61 mirando resistências em 1,94 ou 2,29.</t>
  </si>
  <si>
    <t>CYRE3 está em tendência de alta pelas médias de 21 e 200 dias e vai mantendo sinal de força altista. Acima dos 26,45 pode buscar projeções nos 29,83 ou 35,3. Teria sinal de realização na perda dos 25,27 mirando os 20,98 ou 19,28.</t>
  </si>
  <si>
    <t>CYRE4 está em tendência de baixa pela média de 200 dias, a parece ter completado movimento de repique de alta de curto prazo e pode estar retomando o movimento baixista. Abaixo dos 24,23 pode seguir em queda na direção dos suportes 20,02 ou 18,49. Teria sinal de repique altista fechando acima dos 24,96 mirando resistências em 28,01 ou 32,95.</t>
  </si>
  <si>
    <t>DASA3 está em tendência de baixa pela média de 200 dias, a parece ter completado movimento de repique de alta de curto prazo e pode estar retomando o movimento baixista. Abaixo dos 2,73 pode seguir em queda na direção dos suportes 2,1 ou 1,85. Teria sinal de repique altista fechando acima dos 2,89 mirando resistências em 3,37 ou 4,16.</t>
  </si>
  <si>
    <t>D1EL34 está em tendência de alta pelas médias de 21 e 200 dias e vai mantendo sinal de força altista. Acima dos 117,03 pode buscar projeções nos 137,44 ou 170,47. Teria sinal de realização na perda dos 110,12 mirando os 84 ou 73,79.</t>
  </si>
  <si>
    <t>DESK3 está em tendência de alta pelas médias de 21 e 200 dias e vai mantendo sinal de força altista. Acima dos 19,59 pode buscar projeções nos 20,5 ou 21,98. Teria sinal de realização na perda dos 19,31 mirando os 18,11 ou 17,65. O IFR sobrecomprado alerta realizações se perder 19,31.</t>
  </si>
  <si>
    <t>DXCO3 está em tendência de alta pelas médias de 21 e 200 dias e vai mantendo sinal de força altista. Acima dos 5,49 pode buscar projeções nos 5,88 ou 6,57. Teria sinal de realização na perda dos 5,42 mirando os 4,75 ou 4,4.</t>
  </si>
  <si>
    <t>PNVL3 está em tendência de alta pelas médias de 21 e 200 dias, mas começa a dar sinal de possível realização. Abaixo dos 12,77 poderia realizar na direção dos suportes 11,03 ou 10,23. Caso supere os 13 retomaria sinal de alta com projeções nos 13,59 ou 15,17.</t>
  </si>
  <si>
    <t>DIRR3 está em tendência de baixa pelas médias de 21 e 200 dias, mas começa a dar sinais de repiques de alta. Acima dos 10,35 teria sinal de repique altista mirando resistências nos 11,89 ou 13,03. Já uma perda dos 10,03 traria de volta o sinal de baixa projetando de 9,45 a 8,88.</t>
  </si>
  <si>
    <t>ECOR3 apesar de estar em tendência de baixa no longo prazo pela média de 200 dias, no curto prazo está com sinal de recuperação favorecendo repiques de alta. Acima dos 8,32 pode seguir repique altista na direção resistências nos 9,85 ou 12,33. Caso perca os 7,76 teria sinal de baixa projetando de 5,84 a 5,07. O padrão de volume favorece a alta.</t>
  </si>
  <si>
    <t>LILY34 apesar de estar em tendência de alta no longo prazo pela média de 200 dias, no curto prazo está em realização. Abaixo dos 194,53 pode seguir em baixa no curto prazo mirando suportes em 189,14 ou 178,65. Teria sinal de retomada altista fechando acima dos 199,03 mirando resistências em 223,07 ou 244,03.</t>
  </si>
  <si>
    <t>EMBJ3 apesar de estar em tendência de alta no longo prazo pela média de 200 dias, no curto prazo está em realização. Abaixo dos 91,84 pode seguir em baixa no curto prazo mirando suportes em 88,45 ou 85,07. Teria sinal de retomada altista fechando acima dos 97,53 mirando resistências em 102,79 ou 109,55.</t>
  </si>
  <si>
    <t>ENGI11 está em tendência de alta pelas médias de 21 e 200 dias e vai mantendo sinal de força altista. Acima dos 52,75 pode buscar projeções nos 58,51 ou 67,84. Teria sinal de realização na perda dos 50,94 mirando os 43,42 ou 40,53.</t>
  </si>
  <si>
    <t>ENEV3 está em tendência de alta pelas médias de 21 e 200 dias e vai mantendo sinal de força altista. Acima dos 27,26 pode buscar projeções nos 28,15 ou 30,49. Teria sinal de realização na perda dos 26,83 mirando os 24,35 ou 23,17.</t>
  </si>
  <si>
    <t>EGIE3 apesar de estar em tendência de baixa no longo prazo pela média de 200 dias, no curto prazo está com sinal de recuperação favorecendo repiques de alta. Acima dos 31,18 pode seguir repique altista na direção resistências nos 33,89 ou 38,28. Caso perca os 30,36 teria sinal de baixa projetando de 26,79 a 25,43.</t>
  </si>
  <si>
    <t>EQTL3 apesar de estar em tendência de baixa no longo prazo pela média de 200 dias, no curto prazo está com sinal de recuperação favorecendo repiques de alta. Acima dos 40,1 pode seguir repique altista na direção resistências nos 43,8 ou 49,79. Caso perca os 39,38 teria sinal de baixa projetando de 34,11 a 32,25.</t>
  </si>
  <si>
    <t>EUCA4 está em clara tendência de baixa pelas médias de 21 e 200 dias e segue em movimento de baixa. Abaixo dos 20,45 pode buscar suportes 19,03 ou 18,12. Teria sinal de repique altista fechando acima dos 21,96 mirando resistências em 23,77 ou 26,7.</t>
  </si>
  <si>
    <t>EVEN3 está em tendência de baixa pelas médias de 21 e 200 dias, mas começa a dar sinais de repiques de alta. Acima dos 4,16 teria sinal de repique altista mirando resistências nos 4,61 ou 5,02. Já uma perda dos 3,94 traria de volta o sinal de baixa projetando de 3,73 a 3,52.</t>
  </si>
  <si>
    <t>EXXO34 está em tendência de alta pelas médias de 21 e 200 dias e vai mantendo sinal de força altista. Acima dos 109,76 pode buscar projeções nos 115,29 ou 124,24. Teria sinal de realização na perda dos 106,21 mirando os 100,81 ou 98,04. O padrão de volume favorece a alta.</t>
  </si>
  <si>
    <t>EZTC3 apesar de estar em tendência de baixa no longo prazo pela média de 200 dias, no curto prazo está com sinal de recuperação favorecendo repiques de alta. Acima dos 13,21 pode seguir repique altista na direção resistências nos 14,15 ou 16,52. Caso perca os 12,88 teria sinal de baixa projetando de 10,3 a 9,11.</t>
  </si>
  <si>
    <t>FESA4 apesar de estar em tendência de baixa no longo prazo pela média de 200 dias, no curto prazo está com sinal de recuperação favorecendo repiques de alta. Acima dos 5,91 pode seguir repique altista na direção resistências nos 6,59 ou 7,7. Caso perca os 5,64 teria sinal de baixa projetando de 4,8 a 4,45.</t>
  </si>
  <si>
    <t>FLRY3 está em tendência de alta pelas médias de 21 e 200 dias, mas começa a dar sinal de possível realização. Abaixo dos 21,19 poderia realizar na direção dos suportes 17,99 ou 16,86. Caso supere os 21,63 retomaria sinal de alta com projeções nos 23,87 ou 27,51. O IFR sobrecomprado alerta realizações se perder 21,19.</t>
  </si>
  <si>
    <t>F1TN34 está em tendência de alta pelas médias de 21 e 200 dias e vai mantendo sinal de força altista. Acima dos 74,76 pode buscar projeções nos 81,5 ou 92,41. Teria sinal de realização na perda dos 72,17 mirando os 63,85 ou 60,47. O padrão de volume favorece a alta.</t>
  </si>
  <si>
    <t>FRAS3 está em tendência de alta pelas médias de 21 e 200 dias e vai mantendo sinal de força altista. Acima dos 23,96 pode buscar projeções nos 25,26 ou 27,37. Teria sinal de realização na perda dos 22,93 mirando os 21,85 ou 21,19.</t>
  </si>
  <si>
    <t>Gafisa</t>
  </si>
  <si>
    <t>GFSA3</t>
  </si>
  <si>
    <t>GFSA3 está em tendência de baixa pela média de 200 dias, a parece ter completado movimento de repique de alta de curto prazo e pode estar retomando o movimento baixista. Abaixo dos 0,24 pode seguir em queda na direção dos suportes 0,2 ou 0,15. Teria sinal de repique altista fechando acima dos 0,3 mirando resistências em 0,34 ou 0,42.</t>
  </si>
  <si>
    <t>GGBR4 está em tendência de alta pelas médias de 21 e 200 dias e vai mantendo sinal de força altista. Acima dos 26,25 pode buscar projeções nos 29,09 ou 33,7. Teria sinal de realização na perda dos 24,77 mirando os 21,64 ou 20,21.</t>
  </si>
  <si>
    <t>GOAU4 está em tendência de alta pelas médias de 21 e 200 dias e vai mantendo sinal de força altista. Acima dos 11,7 pode buscar projeções nos 12,96 ou 15. Teria sinal de realização na perda dos 11,1 mirando os 9,66 ou 9,02.</t>
  </si>
  <si>
    <t>GGPS3 apesar de estar em tendência de baixa no longo prazo pela média de 200 dias, no curto prazo está com sinal de recuperação favorecendo repiques de alta. Acima dos 13,43 pode seguir repique altista na direção resistências nos 14,77 ou 16,94. Caso perca os 12,73 teria sinal de baixa projetando de 11,26 a 10,58.</t>
  </si>
  <si>
    <t>GRND3 está em tendência de baixa pela média de 200 dias, a parece ter completado movimento de repique de alta de curto prazo e pode estar retomando o movimento baixista. Abaixo dos 3,68 pode seguir em queda na direção dos suportes 3,42 ou 3,29. Teria sinal de repique altista fechando acima dos 3,83 mirando resistências em 4,08 ou 4,49.</t>
  </si>
  <si>
    <t>GMAT3 está em tendência de alta pelas médias de 21 e 200 dias, mas começa a dar sinal de possível realização. Abaixo dos 4,79 poderia realizar na direção dos suportes 3,84 ou 3,48. Caso supere os 4,99 retomaria sinal de alta com projeções nos 5,7 ou 6,85.</t>
  </si>
  <si>
    <t>SBFG3 está em tendência de baixa pela média de 200 dias, a parece ter completado movimento de repique de alta de curto prazo e pode estar retomando o movimento baixista. Abaixo dos 8,59 pode seguir em queda na direção dos suportes 7,91 ou 7,49. Teria sinal de repique altista fechando acima dos 8,8 mirando resistências em 9,25 ou 10,07.</t>
  </si>
  <si>
    <t>Helbor</t>
  </si>
  <si>
    <t>HBOR3</t>
  </si>
  <si>
    <t>HBOR3 apesar de estar em tendência de baixa no longo prazo pela média de 200 dias, no curto prazo está com sinal de recuperação favorecendo repiques de alta. Acima dos 2,3 pode seguir repique altista na direção resistências nos 2,62 ou 3,15. Caso perca os 2,12 teria sinal de baixa projetando de 1,77 a 1,6. O padrão de volume favorece a alta.</t>
  </si>
  <si>
    <t>HBSA3 está em clara tendência de baixa pelas médias de 21 e 200 dias e segue em movimento de baixa. Abaixo dos 3,23 pode buscar suportes 3,12 ou 3,01. Teria sinal de repique altista fechando acima dos 3,33 mirando resistências em 3,57 ou 3,78.</t>
  </si>
  <si>
    <t>HYPE3 está em tendência de alta pelas médias de 21 e 200 dias, mas começa a dar sinal de possível realização. Abaixo dos 23,2 poderia realizar na direção dos suportes 20,39 ou 19,35. Caso supere os 23,75 retomaria sinal de alta com projeções nos 25,82 ou 29,18.</t>
  </si>
  <si>
    <t>IGTI11 apesar de estar em tendência de baixa no longo prazo pela média de 200 dias, no curto prazo está com sinal de recuperação favorecendo repiques de alta. Acima dos 26,08 pode seguir repique altista na direção resistências nos 27,18 ou 30,02. Caso perca os 25,71 teria sinal de baixa projetando de 22,57 a 21,14.</t>
  </si>
  <si>
    <t>ITLC34 está em tendência de alta pelas médias de 21 e 200 dias e vai mantendo sinal de força altista. Acima dos 86,09 pode buscar projeções nos 90,65 ou 101,4. Teria sinal de realização na perda dos 82,84 mirando os 73,25 ou 67,87.</t>
  </si>
  <si>
    <t>INTB3 está em tendência de alta pelas médias de 21 e 200 dias, mas começa a dar sinal de possível realização. Abaixo dos 14,78 poderia realizar na direção dos suportes 13,03 ou 12,24. Caso supere os 15,58 retomaria sinal de alta com projeções nos 17,15 ou 19,7.</t>
  </si>
  <si>
    <t>INBR32 está em clara tendência de baixa pelas médias de 21 e 200 dias e segue em movimento de baixa. Abaixo dos 27,77 pode buscar suportes 26,45 ou 25,05. Teria sinal de repique altista fechando acima dos 28,61 mirando resistências em 30,95 ou 33,73.</t>
  </si>
  <si>
    <t>MYPK3 está em tendência de baixa pela média de 200 dias, a parece ter completado movimento de repique de alta de curto prazo e pode estar retomando o movimento baixista. Abaixo dos 9,48 pode seguir em queda na direção dos suportes 8,92 ou 8,57. Teria sinal de repique altista fechando acima dos 10,04 mirando resistências em 10,73 ou 11,85.</t>
  </si>
  <si>
    <t>RANI3 está em tendência de baixa pela média de 200 dias, a parece ter completado movimento de repique de alta de curto prazo e pode estar retomando o movimento baixista. Abaixo dos 7,91 pode seguir em queda na direção dos suportes 7,56 ou 7,41. Teria sinal de repique altista fechando acima dos 8,02 mirando resistências em 8,3 ou 8,76.</t>
  </si>
  <si>
    <t>IRBR3 está em tendência de alta pelas médias de 21 e 200 dias, mas começa a dar sinal de possível realização. Abaixo dos 60,96 poderia realizar na direção dos suportes 48,76 ou 44,13. Caso supere os 63,73 retomaria sinal de alta com projeções nos 72,98 ou 87,95.</t>
  </si>
  <si>
    <t>ISAE4 apesar de estar em tendência de baixa no longo prazo pela média de 200 dias, no curto prazo está com sinal de recuperação favorecendo repiques de alta. Acima dos 27,54 pode seguir repique altista na direção resistências nos 28,28 ou 30,15. Caso perca os 27,15 teria sinal de baixa projetando de 25,25 a 24,31.</t>
  </si>
  <si>
    <t>ITSA3 está em tendência de alta pelas médias de 21 e 200 dias, mas começa a dar sinal de possível realização. Abaixo dos 14,01 poderia realizar na direção dos suportes 12,53 ou 11,89. Caso supere os 14,24 retomaria sinal de alta com projeções nos 14,59 ou 15,86.</t>
  </si>
  <si>
    <t>ITSA4 está em tendência de alta pelas médias de 21 e 200 dias e vai mantendo sinal de força altista. Acima dos 14,37 pode buscar projeções nos 15,77 ou 18,05. Teria sinal de realização na perda dos 13,96 mirando os 12,09 ou 11,38.</t>
  </si>
  <si>
    <t>ITUB3 está em tendência de alta pelas médias de 21 e 200 dias e vai mantendo sinal de força altista. Acima dos 47,3 pode buscar projeções nos 51,63 ou 58,64. Teria sinal de realização na perda dos 46 mirando os 40,29 ou 38,12. O IFR sobrecomprado alerta realizações se perder 46.</t>
  </si>
  <si>
    <t>ITUB4 está em tendência de alta pelas médias de 21 e 200 dias e vai mantendo sinal de força altista. Acima dos 43,15 pode buscar projeções nos 46,74 ou 52,56. Teria sinal de realização na perda dos 42,1 mirando os 37,33 ou 35,53.</t>
  </si>
  <si>
    <t>JALL3 está em clara tendência de baixa pelas médias de 21 e 200 dias e segue em movimento de baixa. Abaixo dos 2,37 pode buscar suportes 1,97 ou 1,71. Teria sinal de repique altista fechando acima dos 2,46 mirando resistências em 2,79 ou 3,29.</t>
  </si>
  <si>
    <t>JBSS32 está em clara tendência de baixa pelas médias de 21 e 200 dias e segue em movimento de baixa. Abaixo dos 62,39 pode buscar suportes 58,84 ou 55,3. Teria sinal de repique altista fechando acima dos 65 mirando resistências em 73,85 ou 80,93. O IFR sobrevendido alerta para recuperações se superar 65</t>
  </si>
  <si>
    <t>JHSF3 está em tendência de alta pelas médias de 21 e 200 dias, mas começa a dar sinal de possível realização. Abaixo dos 11,5 poderia realizar na direção dos suportes 9,67 ou 8,86. Caso supere os 12,26 retomaria sinal de alta com projeções nos 13,86 ou 16,45.</t>
  </si>
  <si>
    <t>JPMC34 está em tendência de alta no longo prazo, teve uma correção no curto prazo, mas pode estar retomando sinal de altas. Acima dos 182,6 pode buscar 189,73 ou 197,65. Abaixo dos 176,9 retomaria sinal de realização mirando suportes em 172,93 ou 168,97.</t>
  </si>
  <si>
    <t>JSLG3 está em tendência de baixa pela média de 200 dias, a parece ter completado movimento de repique de alta de curto prazo e pode estar retomando o movimento baixista. Abaixo dos 6 pode seguir em queda na direção dos suportes 4,93 ou 4,52. Teria sinal de repique altista fechando acima dos 6,25 mirando resistências em 7,06 ou 8,38.</t>
  </si>
  <si>
    <t>KEPL3 está em tendência de baixa pela média de 200 dias, a parece ter completado movimento de repique de alta de curto prazo e pode estar retomando o movimento baixista. Abaixo dos 6,45 pode seguir em queda na direção dos suportes 5,62 ou 5,25. Teria sinal de repique altista fechando acima dos 6,57 mirando resistências em 6,8 ou 7,52.</t>
  </si>
  <si>
    <t>KLBN3 está em tendência de alta pelas médias de 21 e 200 dias e vai mantendo sinal de força altista. Acima dos 4,08 pode buscar projeções nos 4,19 ou 4,61. Teria sinal de realização na perda dos 4 mirando os 3,5 ou 3,28.</t>
  </si>
  <si>
    <t>KLBN4 está em tendência de alta pelas médias de 21 e 200 dias e vai mantendo sinal de força altista. Acima dos 3,91 pode buscar projeções nos 4,2 ou 4,67. Teria sinal de realização na perda dos 3,78 mirando os 3,44 ou 3,29.</t>
  </si>
  <si>
    <t>KLBN11 está em tendência de alta pelas médias de 21 e 200 dias e vai mantendo sinal de força altista. Acima dos 19,8 pode buscar projeções nos 21,35 ou 23,87. Teria sinal de realização na perda dos 19,11 mirando os 17,28 ou 16,5.</t>
  </si>
  <si>
    <t>LAVV3 apesar de estar em tendência de baixa no longo prazo pela média de 200 dias, no curto prazo está com sinal de recuperação favorecendo repiques de alta. Acima dos 11,18 pode seguir repique altista na direção resistências nos 12,29 ou 14,1. Caso perca os 10,63 teria sinal de baixa projetando de 9,37 a 8,81.</t>
  </si>
  <si>
    <t>LIGT3 está em tendência de baixa pela média de 200 dias, a parece ter completado movimento de repique de alta de curto prazo e pode estar retomando o movimento baixista. Abaixo dos 3,6 pode seguir em queda na direção dos suportes 3 ou 2,75. Teria sinal de repique altista fechando acima dos 3,79 mirando resistências em 4,27 ou 5,06.</t>
  </si>
  <si>
    <t>RENT3 apesar de estar em tendência de baixa no longo prazo pela média de 200 dias, no curto prazo está com sinal de recuperação favorecendo repiques de alta. Acima dos 36,28 pode seguir repique altista na direção resistências nos 38,55 ou 42,75. Caso perca os 35,33 teria sinal de baixa projetando de 31,74 a 29,63.</t>
  </si>
  <si>
    <t>RENT4 está em tendência de baixa pela média de 200 dias, a parece ter completado movimento de repique de alta de curto prazo e pode estar retomando o movimento baixista. Abaixo dos 34,48 pode seguir em queda na direção dos suportes 30,96 ou 28,99. Teria sinal de repique altista fechando acima dos 35,5 mirando resistências em 37,31 ou 41,23.</t>
  </si>
  <si>
    <t>LOGG3 está em clara tendência de baixa pelas médias de 21 e 200 dias e segue em movimento de baixa. Abaixo dos 22,52 pode buscar suportes 21,37 ou 20,23. Teria sinal de repique altista fechando acima dos 23,54 mirando resistências em 26,21 ou 28,49.</t>
  </si>
  <si>
    <t>LREN3 está em tendência de baixa pela média de 200 dias, a parece ter completado movimento de repique de alta de curto prazo e pode estar retomando o movimento baixista. Abaixo dos 11,12 pode seguir em queda na direção dos suportes 10,48 ou 10,05. Teria sinal de repique altista fechando acima dos 11,36 mirando resistências em 11,86 ou 12,71.</t>
  </si>
  <si>
    <t>LWSA3 apesar de estar em tendência de alta no longo prazo pela média de 200 dias, no curto prazo está em realização. Abaixo dos 3,99 pode seguir em baixa no curto prazo mirando suportes em 3,77 ou 3,58. Teria sinal de retomada altista fechando acima dos 4,11 mirando resistências em 4,38 ou 4,75.</t>
  </si>
  <si>
    <t>MDIA3 está em clara tendência de baixa pelas médias de 21 e 200 dias e segue em movimento de baixa. Abaixo dos 16,73 pode buscar suportes 16,32 ou 15,91. Teria sinal de repique altista fechando acima dos 17,12 mirando resistências em 18,05 ou 18,86.</t>
  </si>
  <si>
    <t>MGLU3 está em tendência de baixa pela média de 200 dias, a parece ter completado movimento de repique de alta de curto prazo e pode estar retomando o movimento baixista. Abaixo dos 5,45 pode seguir em queda na direção dos suportes 3,76 ou 3,02. Teria sinal de repique altista fechando acima dos 5,69 mirando resistências em 6,15 ou 7,62.</t>
  </si>
  <si>
    <t>POMO3 apesar de estar em tendência de baixa no longo prazo pela média de 200 dias, no curto prazo está com sinal de recuperação favorecendo repiques de alta. Acima dos 4,25 pode seguir repique altista na direção resistências nos 4,46 ou 4,91. Caso perca os 4,15 teria sinal de baixa projetando de 3,72 a 3,49.</t>
  </si>
  <si>
    <t>POMO4 está em tendência de baixa pela média de 200 dias, a parece ter completado movimento de repique de alta de curto prazo e pode estar retomando o movimento baixista. Abaixo dos 4,4 pode seguir em queda na direção dos suportes 3,93 ou 3,68. Teria sinal de repique altista fechando acima dos 4,48 mirando resistências em 4,72 ou 5,2.</t>
  </si>
  <si>
    <t>MBRF3 está em tendência de baixa pelas médias de 21 e 200 dias, mas começa a dar sinais de repiques de alta. Acima dos 17,41 teria sinal de repique altista mirando resistências nos 19,61 ou 21,92. Já uma perda dos 16,9 traria de volta o sinal de baixa projetando de 15,86 a 14,7.</t>
  </si>
  <si>
    <t>M2RV34 está em tendência de alta no longo prazo, teve uma correção no curto prazo, mas pode estar retomando sinal de altas. Acima dos 116,62 pode buscar 131,95 ou 149,84. Abaixo dos 113,15 retomaria sinal de realização mirando suportes em 103 ou 94,05.</t>
  </si>
  <si>
    <t>CASH3 apesar de estar em tendência de alta no longo prazo pela média de 200 dias, no curto prazo está em realização. Abaixo dos 5,2 pode seguir em baixa no curto prazo mirando suportes em 4,8 ou 4,42. Teria sinal de retomada altista fechando acima dos 5,43 mirando resistências em 6 ou 6,74.</t>
  </si>
  <si>
    <t>MELK3 apesar de estar em tendência de baixa no longo prazo pela média de 200 dias, no curto prazo está com sinal de recuperação favorecendo repiques de alta. Acima dos 2,94 pode seguir repique altista na direção resistências nos 3,02 ou 3,21. Caso perca os 2,89 teria sinal de baixa projetando de 2,71 a 2,61.</t>
  </si>
  <si>
    <t>MELI34 está em clara tendência de baixa pelas médias de 21 e 200 dias e segue em movimento de baixa. Abaixo dos 76,2 pode buscar suportes 72,59 ou 68,98. Teria sinal de repique altista fechando acima dos 81,1 mirando resistências em 87,87 ou 95,08.</t>
  </si>
  <si>
    <t>BMEB4 está em tendência de baixa pelas médias de 21 e 200 dias, mas começa a dar sinais de repiques de alta. Acima dos 60,77 teria sinal de repique altista mirando resistências nos 65,58 ou 71,14. Já uma perda dos 56,57 traria de volta o sinal de baixa projetando de 53,78 a 51.</t>
  </si>
  <si>
    <t>M1TA34 está em tendência de alta pelas médias de 21 e 200 dias e vai mantendo sinal de força altista. Acima dos 124,63 pode buscar projeções nos 140,41 ou 165,95. Teria sinal de realização na perda dos 120,89 mirando os 99,09 ou 91,19. O IFR sobrecomprado alerta realizações se perder 120,89.</t>
  </si>
  <si>
    <t>LEVE3 está em clara tendência de baixa pelas médias de 21 e 200 dias e segue em movimento de baixa. Abaixo dos 32,35 pode buscar suportes 31,23 ou 30,55. Teria sinal de repique altista fechando acima dos 33,4 mirando resistências em 34,74 ou 36,91.</t>
  </si>
  <si>
    <t>MUTC34 está em tendência de alta no longo prazo, teve uma correção no curto prazo, mas pode estar retomando sinal de altas. Acima dos 810,61 pode buscar 885 ou 960,08. Abaixo dos 763,51 retomaria sinal de realização mirando suportes em 725,96 ou 688,42.</t>
  </si>
  <si>
    <t>MSFT34 está em tendência de alta pelas médias de 21 e 200 dias, mas começa a dar sinal de possível realização. Abaixo dos 106,36 poderia realizar na direção dos suportes 102,62 ou 99,55. Caso supere os 108,25 retomaria sinal de alta com projeções nos 112,54 ou 118,67.</t>
  </si>
  <si>
    <t>MILS3 está em tendência de alta pelas médias de 21 e 200 dias, mas começa a dar sinal de possível realização. Abaixo dos 15,79 poderia realizar na direção dos suportes 15,58 ou 15,47. Caso supere os 15,92 retomaria sinal de alta com projeções nos 16,13 ou 16,47.</t>
  </si>
  <si>
    <t>BEEF3 está em tendência de baixa pela média de 200 dias, a parece ter completado movimento de repique de alta de curto prazo e pode estar retomando o movimento baixista. Abaixo dos 3,98 pode seguir em queda na direção dos suportes 3,3 ou 3,02. Teria sinal de repique altista fechando acima dos 4,2 mirando resistências em 4,75 ou 5,65.</t>
  </si>
  <si>
    <t>M1RN34 está em tendência de alta pelas médias de 21 e 200 dias, mas começa a dar sinal de possível realização. Abaixo dos 36,45 poderia realizar na direção dos suportes 16,19 ou 7,22. Caso supere os 38,19 retomaria sinal de alta com projeções nos 45,2 ou 63,12.</t>
  </si>
  <si>
    <t>MOTV3 está em tendência de alta pelas médias de 21 e 200 dias, mas começa a dar sinal de possível realização. Abaixo dos 16,2 poderia realizar na direção dos suportes 12,93 ou 11,75. Caso supere os 16,74 retomaria sinal de alta com projeções nos 19,09 ou 22,9. O IFR sobrecomprado alerta realizações se perder 16,2.</t>
  </si>
  <si>
    <t>MDNE3 apesar de estar em tendência de baixa no longo prazo pela média de 200 dias, no curto prazo está com sinal de recuperação favorecendo repiques de alta. Acima dos 26,6 pode seguir repique altista na direção resistências nos 29,1 ou 33,16. Caso perca os 24,37 teria sinal de baixa projetando de 22,54 a 21,28.</t>
  </si>
  <si>
    <t>MOVI3 apesar de estar em tendência de baixa no longo prazo pela média de 200 dias, no curto prazo está com sinal de recuperação favorecendo repiques de alta. Acima dos 8,41 pode seguir repique altista na direção resistências nos 9,62 ou 11,59. Caso perca os 7,72 teria sinal de baixa projetando de 6,44 a 5,83.</t>
  </si>
  <si>
    <t>MRVE3 apesar de estar em tendência de baixa no longo prazo pela média de 200 dias, no curto prazo está com sinal de recuperação favorecendo repiques de alta. Acima dos 5,95 pode seguir repique altista na direção resistências nos 6,69 ou 7,9. Caso perca os 5,47 teria sinal de baixa projetando de 4,74 a 4,36.</t>
  </si>
  <si>
    <t>MLAS3 apesar de estar em tendência de alta no longo prazo pela média de 200 dias, no curto prazo está em realização. Abaixo dos 1,81 pode seguir em baixa no curto prazo mirando suportes em 1,65 ou 1,54. Teria sinal de retomada altista fechando acima dos 1,86 mirando resistências em 1,99 ou 2,2.</t>
  </si>
  <si>
    <t>MULT3 está em tendência de alta pelas médias de 21 e 200 dias e vai mantendo sinal de força altista. Acima dos 30,92 pode buscar projeções nos 33,88 ou 38,67. Teria sinal de realização na perda dos 29,79 mirando os 26,13 ou 24,64. O padrão de volume favorece a alta.</t>
  </si>
  <si>
    <t>NATU3 está em clara tendência de baixa pelas médias de 21 e 200 dias e segue em movimento de baixa. Abaixo dos 7,82 pode buscar suportes 7,43 ou 6,78. Teria sinal de repique altista fechando acima dos 8,13 mirando resistências em 9,53 ou 10,82.</t>
  </si>
  <si>
    <t>NFLX34 está em clara tendência de baixa pelas médias de 21 e 200 dias e segue em movimento de baixa. Abaixo dos 7,99 pode buscar suportes 7,71 ou 7,44. Teria sinal de repique altista fechando acima dos 8,22 mirando resistências em 8,58 ou 9,11.</t>
  </si>
  <si>
    <t>NIKE34 está em tendência de baixa pelas médias de 21 e 200 dias, mas começa a dar sinais de repiques de alta. Acima dos 19,25 teria sinal de repique altista mirando resistências nos 21,42 ou 23,13. Já uma perda dos 18,64 traria de volta o sinal de baixa projetando de 17,78 a 16,92.</t>
  </si>
  <si>
    <t>ROXO34 está em clara tendência de baixa pelas médias de 21 e 200 dias e segue em movimento de baixa. Abaixo dos 12,03 pode buscar suportes 11,6 ou 11,18. Teria sinal de repique altista fechando acima dos 12,31 mirando resistências em 13,4 ou 14,24.</t>
  </si>
  <si>
    <t>NVDC34 está em tendência de alta no longo prazo, teve uma correção no curto prazo, mas pode estar retomando sinal de altas. Acima dos 22,92 pode buscar 25,05 ou 26,77. Abaixo dos 22,26 retomaria sinal de realização mirando suportes em 21,39 ou 20,53.</t>
  </si>
  <si>
    <t>OPCT3 está em tendência de alta pelas médias de 21 e 200 dias, mas começa a dar sinal de possível realização. Abaixo dos 11,09 poderia realizar na direção dos suportes 9,42 ou 8,71. Caso supere os 11,71 retomaria sinal de alta com projeções nos 13,12 ou 15,41.</t>
  </si>
  <si>
    <t>ONCO3 está em clara tendência de baixa pelas médias de 21 e 200 dias e segue em movimento de baixa. Abaixo dos 0,92 pode buscar suportes 0,51 ou 0,1. Teria sinal de repique altista fechando acima dos 1,1 mirando resistências em 2,24 ou 3,05.</t>
  </si>
  <si>
    <t>ORCL34 está em clara tendência de baixa pelas médias de 21 e 200 dias e segue em movimento de baixa. Abaixo dos 118,55 pode buscar suportes 110,54 ou 102,54. Teria sinal de repique altista fechando acima dos 124,04 mirando resistências em 144,45 ou 160,45.</t>
  </si>
  <si>
    <t>OBTC3 está em clara tendência de baixa pelas médias de 21 e 200 dias e segue em movimento de baixa. Abaixo dos 6,81 pode buscar suportes 6,16 ou 5,67. Teria sinal de repique altista fechando acima dos 7,74 mirando resistências em 8,71 ou 10,29.</t>
  </si>
  <si>
    <t>ORVR3 está em tendência de baixa pela média de 200 dias, a parece ter completado movimento de repique de alta de curto prazo e pode estar retomando o movimento baixista. Abaixo dos 17,03 pode seguir em queda na direção dos suportes 15,4 ou 14,61. Teria sinal de repique altista fechando acima dos 17,94 mirando resistências em 19,5 ou 22,04.</t>
  </si>
  <si>
    <t>PCAR3 está em tendência de alta pelas médias de 21 e 200 dias e vai mantendo sinal de força altista. Acima dos 3,25 pode buscar projeções nos 3,68 ou 4,39. Teria sinal de realização na perda dos 3,04 mirando os 2,54 ou 2,32. O padrão de volume favorece a alta. O IFR sobrecomprado alerta realizações se perder 3,04.</t>
  </si>
  <si>
    <t>PAGS34 está em tendência de alta pelas médias de 21 e 200 dias, mas começa a dar sinal de possível realização. Abaixo dos 9,55 poderia realizar na direção dos suportes 8,5 ou 7,97. Caso supere os 10,21 retomaria sinal de alta com projeções nos 11,26 ou 12,97.</t>
  </si>
  <si>
    <t>PGMN3 apesar de estar em tendência de baixa no longo prazo pela média de 200 dias, no curto prazo está com sinal de recuperação favorecendo repiques de alta. Acima dos 4 pode seguir repique altista na direção resistências nos 4,48 ou 5,27. Caso perca os 3,8 teria sinal de baixa projetando de 3,21 a 2,96. O padrão de volume favorece a alta.</t>
  </si>
  <si>
    <t>P2LT34 apesar de estar em tendência de alta no longo prazo pela média de 200 dias, no curto prazo está em realização. Abaixo dos 280,65 pode seguir em baixa no curto prazo mirando suportes em 266,33 ou 252,01. Teria sinal de retomada altista fechando acima dos 303,23 mirando resistências em 326,99 ou 355,62.</t>
  </si>
  <si>
    <t>P2AN34 está em tendência de alta pelas médias de 21 e 200 dias e vai mantendo sinal de força altista. Acima dos 33,35 pode buscar projeções nos 37,04 ou 43,02. Teria sinal de realização na perda dos 31,48 mirando os 27,37 ou 25,52.</t>
  </si>
  <si>
    <t>PMAM3 está em tendência de baixa pela média de 200 dias, a parece ter completado movimento de repique de alta de curto prazo e pode estar retomando o movimento baixista. Abaixo dos 0,38 pode seguir em queda na direção dos suportes 0,11 ou -0,19. Teria sinal de repique altista fechando acima dos 0,64 mirando resistências em 1,1 ou 1,71.</t>
  </si>
  <si>
    <t>PETR3 está em tendência de alta pelas médias de 21 e 200 dias e vai mantendo sinal de força altista. Acima dos 56,65 pode buscar projeções nos 63,67 ou 75,03. Teria sinal de realização na perda dos 54,43 mirando os 45,29 ou 41,77. O IFR sobrecomprado alerta realizações se perder 54,43.</t>
  </si>
  <si>
    <t>PETR4 está em tendência de alta pelas médias de 21 e 200 dias e vai mantendo sinal de força altista. Acima dos 50,7 pode buscar projeções nos 56,71 ou 66,44. Teria sinal de realização na perda dos 49,03 mirando os 40,97 ou 37,96. O padrão de volume favorece a alta. O IFR sobrecomprado alerta realizações se perder 49,03.</t>
  </si>
  <si>
    <t>RECV3 está em tendência de alta pelas médias de 21 e 200 dias, mas começa a dar sinal de possível realização. Abaixo dos 11,27 poderia realizar na direção dos suportes 10,1 ou 9,57. Caso supere os 11,8 retomaria sinal de alta com projeções nos 12,85 ou 14,55.</t>
  </si>
  <si>
    <t>PRIO3 está em tendência de alta pelas médias de 21 e 200 dias e vai mantendo sinal de força altista. Acima dos 66,08 pode buscar projeções nos 70,17 ou 76,79. Teria sinal de realização na perda dos 63,34 mirando os 59,46 ou 57,41. O padrão de volume favorece a alta.</t>
  </si>
  <si>
    <t>Petzcobasi</t>
  </si>
  <si>
    <t>AUAU3 está em tendência de alta pelas médias de 21 e 200 dias, mas começa a dar sinal de possível realização. Abaixo dos 3,96 poderia realizar na direção dos suportes 3,07 ou 2,74. Caso supere os 4,12 retomaria sinal de alta com projeções nos 4,76 ou 5,81.</t>
  </si>
  <si>
    <t>PINE4 apesar de estar em tendência de baixa no longo prazo pela média de 200 dias, no curto prazo está com sinal de recuperação favorecendo repiques de alta. Acima dos 12,1 pode seguir repique altista na direção resistências nos 13,5 ou 15,78. Caso perca os 11,52 teria sinal de baixa projetando de 9,82 a 9,11.</t>
  </si>
  <si>
    <t>PLPL3 está em clara tendência de baixa pelas médias de 21 e 200 dias e segue em movimento de baixa. Abaixo dos 6,59 pode buscar suportes 6,22 ou 5,86. Teria sinal de repique altista fechando acima dos 6,8 mirando resistências em 7,76 ou 8,48.</t>
  </si>
  <si>
    <t>PSSA3 está em tendência de alta pelas médias de 21 e 200 dias e vai mantendo sinal de força altista. Acima dos 50,62 pode buscar projeções nos 52,42 ou 56,31. Teria sinal de realização na perda dos 49,74 mirando os 46,12 ou 44,17.</t>
  </si>
  <si>
    <t>POSI3 está em tendência de baixa pela média de 200 dias, a parece ter completado movimento de repique de alta de curto prazo e pode estar retomando o movimento baixista. Abaixo dos 3,43 pode seguir em queda na direção dos suportes 3,18 ou 3,06. Teria sinal de repique altista fechando acima dos 3,55 mirando resistências em 3,77 ou 4,14.</t>
  </si>
  <si>
    <t>PRNR3 está em tendência de baixa pela média de 200 dias, a parece ter completado movimento de repique de alta de curto prazo e pode estar retomando o movimento baixista. Abaixo dos 17,66 pode seguir em queda na direção dos suportes 16 ou 15,12. Teria sinal de repique altista fechando acima dos 17,94 mirando resistências em 18,82 ou 20,56.</t>
  </si>
  <si>
    <t>Qualcomm Inc</t>
  </si>
  <si>
    <t>QCOM34</t>
  </si>
  <si>
    <t>QCOM34 está em tendência de alta pelas médias de 21 e 200 dias e vai mantendo sinal de força altista. Acima dos 81,45 pode buscar projeções nos 90,47 ou 105,07. Teria sinal de realização na perda dos 77,02 mirando os 66,85 ou 62,33.</t>
  </si>
  <si>
    <t>QUAL3 apesar de estar em tendência de baixa no longo prazo pela média de 200 dias, no curto prazo está com sinal de recuperação favorecendo repiques de alta. Acima dos 1,6 pode seguir repique altista na direção resistências nos 1,72 ou 1,89. Caso perca os 1,44 teria sinal de baixa projetando de 1,35 a 1,26. O padrão de volume favorece a alta.</t>
  </si>
  <si>
    <t>LJQQ3 está em tendência de baixa pela média de 200 dias, a parece ter completado movimento de repique de alta de curto prazo e pode estar retomando o movimento baixista. Abaixo dos 1,29 pode seguir em queda na direção dos suportes 0,96 ou 0,83. Teria sinal de repique altista fechando acima dos 1,36 mirando resistências em 1,6 ou 2.</t>
  </si>
  <si>
    <t>RADL3 está em tendência de baixa pela média de 200 dias, a parece ter completado movimento de repique de alta de curto prazo e pode estar retomando o movimento baixista. Abaixo dos 19,37 pode seguir em queda na direção dos suportes 16,93 ou 15,75. Teria sinal de repique altista fechando acima dos 19,78 mirando resistências em 20,73 ou 23,07.</t>
  </si>
  <si>
    <t>RAPT4 apesar de estar em tendência de baixa no longo prazo pela média de 200 dias, no curto prazo está com sinal de recuperação favorecendo repiques de alta. Acima dos 5,1 pode seguir repique altista na direção resistências nos 5,37 ou 5,88. Caso perca os 4,92 teria sinal de baixa projetando de 4,54 a 4,28.</t>
  </si>
  <si>
    <t>RDOR3 está em tendência de baixa pela média de 200 dias, a parece ter completado movimento de repique de alta de curto prazo e pode estar retomando o movimento baixista. Abaixo dos 36,7 pode seguir em queda na direção dos suportes 32,61 ou 30,79. Teria sinal de repique altista fechando acima dos 38,48 mirando resistências em 42,1 ou 47,97.</t>
  </si>
  <si>
    <t>RIAA3 está em clara tendência de baixa pelas médias de 21 e 200 dias e segue em movimento de baixa. Abaixo dos 6,96 pode buscar suportes 6,46 ou 6,06. Teria sinal de repique altista fechando acima dos 7,09 mirando resistências em 7,75 ou 8,54.</t>
  </si>
  <si>
    <t>RAIL3 apesar de estar em tendência de baixa no longo prazo pela média de 200 dias, no curto prazo está com sinal de recuperação favorecendo repiques de alta. Acima dos 14,79 pode seguir repique altista na direção resistências nos 15,49 ou 16,91. Caso perca os 14,44 teria sinal de baixa projetando de 13,18 a 12,46.</t>
  </si>
  <si>
    <t>SBSP3 apesar de estar em tendência de baixa no longo prazo pela média de 200 dias, no curto prazo está com sinal de recuperação favorecendo repiques de alta. Acima dos 27,35 pode seguir repique altista na direção resistências nos 29,93 ou 34,11. Caso perca os 26,87 teria sinal de baixa projetando de 23,17 a 21,87.</t>
  </si>
  <si>
    <t>Salesforce, Inc</t>
  </si>
  <si>
    <t>SSFO34</t>
  </si>
  <si>
    <t>SSFO34 está em tendência de alta pelas médias de 21 e 200 dias, mas começa a dar sinal de possível realização. Abaixo dos 59,7 poderia realizar na direção dos suportes 45,5 ou 40,31. Caso supere os 62,29 retomaria sinal de alta com projeções nos 72,66 ou 89,45.</t>
  </si>
  <si>
    <t>SAPR4 está em tendência de baixa pela média de 200 dias, a parece ter completado movimento de repique de alta de curto prazo e pode estar retomando o movimento baixista. Abaixo dos 6,73 pode seguir em queda na direção dos suportes 6,17 ou 5,88. Teria sinal de repique altista fechando acima dos 6,88 mirando resistências em 7,1 ou 7,67.</t>
  </si>
  <si>
    <t>SAPR11 está em tendência de baixa pela média de 200 dias, a parece ter completado movimento de repique de alta de curto prazo e pode estar retomando o movimento baixista. Abaixo dos 34,3 pode seguir em queda na direção dos suportes 31,42 ou 29,86. Teria sinal de repique altista fechando acima dos 35 mirando resistências em 36,45 ou 39,55.</t>
  </si>
  <si>
    <t>SANB4 está em tendência de baixa pela média de 200 dias, a parece ter completado movimento de repique de alta de curto prazo e pode estar retomando o movimento baixista. Abaixo dos 14,91 pode seguir em queda na direção dos suportes 14,24 ou 13,92. Teria sinal de repique altista fechando acima dos 15,27 mirando resistências em 15,9 ou 16,93.</t>
  </si>
  <si>
    <t>SANB11 está em tendência de alta pelas médias de 21 e 200 dias, mas começa a dar sinal de possível realização. Abaixo dos 29,89 poderia realizar na direção dos suportes 28,56 ou 27,88. Caso supere os 30,75 retomaria sinal de alta com projeções nos 32,1 ou 34,29.</t>
  </si>
  <si>
    <t>SMTO3 está em tendência de alta pelas médias de 21 e 200 dias e vai mantendo sinal de força altista. Acima dos 20,11 pode buscar projeções nos 21,38 ou 25,07. Teria sinal de realização na perda dos 19,34 mirando os 15,4 ou 13,55.</t>
  </si>
  <si>
    <t>SHUL4 está em clara tendência de baixa pelas médias de 21 e 200 dias e segue em movimento de baixa. Abaixo dos 4,29 pode buscar suportes 4,19 ou 4,1. Teria sinal de repique altista fechando acima dos 4,4 mirando resistências em 4,59 ou 4,77.</t>
  </si>
  <si>
    <t>S1TX34 apesar de estar em tendência de alta no longo prazo pela média de 200 dias, no curto prazo está em realização. Abaixo dos 71 pode seguir em baixa no curto prazo mirando suportes em 63,8 ou 56,61. Teria sinal de retomada altista fechando acima dos 76,21 mirando resistências em 94,27 ou 108,65.</t>
  </si>
  <si>
    <t>SEER3 está em tendência de alta pelas médias de 21 e 200 dias e vai mantendo sinal de força altista. Acima dos 14,2 pode buscar projeções nos 16,87 ou 21,2. Teria sinal de realização na perda dos 13,66 mirando os 9,87 ou 8,53.</t>
  </si>
  <si>
    <t>CSNA3 está em tendência de baixa pela média de 200 dias, a parece ter completado movimento de repique de alta de curto prazo e pode estar retomando o movimento baixista. Abaixo dos 6,21 pode seguir em queda na direção dos suportes 4,29 ou 3,37. Teria sinal de repique altista fechando acima dos 6,41 mirando resistências em 7,26 ou 9,09.</t>
  </si>
  <si>
    <t>SIMH3 está em tendência de baixa pela média de 200 dias, a parece ter completado movimento de repique de alta de curto prazo e pode estar retomando o movimento baixista. Abaixo dos 7,4 pode seguir em queda na direção dos suportes 5,59 ou 4,7. Teria sinal de repique altista fechando acima dos 7,65 mirando resistências em 8,44 ou 10,2.</t>
  </si>
  <si>
    <t>SLCE3 está em tendência de alta pelas médias de 21 e 200 dias e vai mantendo sinal de força altista. Acima dos 18,7 pode buscar projeções nos 21,76 ou 26,72. Teria sinal de realização na perda dos 17,27 mirando os 13,74 ou 12,2.</t>
  </si>
  <si>
    <t>SMFT3 está em tendência de baixa pelas médias de 21 e 200 dias, mas começa a dar sinais de repiques de alta. Acima dos 17,25 teria sinal de repique altista mirando resistências nos 18,68 ou 20,1. Já uma perda dos 17 traria de volta o sinal de baixa projetando de 16,38 a 15,66.</t>
  </si>
  <si>
    <t>Snowflake Inc</t>
  </si>
  <si>
    <t>S2NW34</t>
  </si>
  <si>
    <t>S2NW34 apesar de estar em tendência de alta no longo prazo pela média de 200 dias, no curto prazo está em realização. Abaixo dos 41 pode seguir em baixa no curto prazo mirando suportes em 38,84 ou 35,71. Teria sinal de retomada altista fechando acima dos 42,31 mirando resistências em 48,95 ou 55,19.</t>
  </si>
  <si>
    <t>SPCX34 está em tendência de baixa pela média de 200 dias, a parece ter completado movimento de repique de alta de curto prazo e pode estar retomando o movimento baixista. Abaixo dos 49,13 pode seguir em queda na direção dos suportes 45,16 ou 42,72. Teria sinal de repique altista fechando acima dos 53,04 mirando resistências em 57,9 ou 65,78.</t>
  </si>
  <si>
    <t>STOC34 está em clara tendência de baixa pelas médias de 21 e 200 dias e segue em movimento de baixa. Abaixo dos 49,72 pode buscar suportes 47,27 ou 44,93. Teria sinal de repique altista fechando acima dos 51,23 mirando resistências em 54,83 ou 59,5.</t>
  </si>
  <si>
    <t>M2ST34 está em tendência de baixa pela média de 200 dias, a parece ter completado movimento de repique de alta de curto prazo e pode estar retomando o movimento baixista. Abaixo dos 9,24 pode seguir em queda na direção dos suportes 6,9 ou 5,76. Teria sinal de repique altista fechando acima dos 9,82 mirando resistências em 10,58 ou 12,85.</t>
  </si>
  <si>
    <t>SUZB3 está em tendência de alta pelas médias de 21 e 200 dias e vai mantendo sinal de força altista. Acima dos 48,6 pode buscar projeções nos 53,59 ou 61,67. Teria sinal de realização na perda dos 46,99 mirando os 40,52 ou 38,02.</t>
  </si>
  <si>
    <t>SYNE3 está em tendência de baixa pelas médias de 21 e 200 dias, mas começa a dar sinais de repiques de alta. Acima dos 3,64 teria sinal de repique altista mirando resistências nos 3,96 ou 4,28. Já uma perda dos 3,44 traria de volta o sinal de baixa projetando de 3,27 a 3,11.</t>
  </si>
  <si>
    <t>TAEE4 está em tendência de alta pelas médias de 21 e 200 dias, mas começa a dar sinal de possível realização. Abaixo dos 13,63 poderia realizar na direção dos suportes 12,35 ou 11,77. Caso supere os 13,8 retomaria sinal de alta com projeções nos 14,2 ou 15,34.</t>
  </si>
  <si>
    <t>TAEE11 está em tendência de alta pelas médias de 21 e 200 dias e vai mantendo sinal de força altista. Acima dos 40,98 pode buscar projeções nos 42,36 ou 45,79. Teria sinal de realização na perda dos 40,53 mirando os 36,8 ou 35,08.</t>
  </si>
  <si>
    <t>TSMC34 apesar de estar em tendência de alta no longo prazo pela média de 200 dias, no curto prazo está em realização. Abaixo dos 265,5 pode seguir em baixa no curto prazo mirando suportes em 259,76 ou 253,02. Teria sinal de retomada altista fechando acima dos 275,42 mirando resistências em 281,56 ou 295,03.</t>
  </si>
  <si>
    <t>TASA4 está em tendência de alta pelas médias de 21 e 200 dias e vai mantendo sinal de força altista. Acima dos 6,95 pode buscar projeções nos 8,16 ou 10,12. Teria sinal de realização na perda dos 6,49 mirando os 4,99 ou 4,38. O padrão de volume favorece a alta. O IFR sobrecomprado alerta realizações se perder 6,49.</t>
  </si>
  <si>
    <t>TGMA3 está em tendência de alta pelas médias de 21 e 200 dias e vai mantendo sinal de força altista. Acima dos 36,15 pode buscar projeções nos 37,89 ou 40,71. Teria sinal de realização na perda dos 35,2 mirando os 33,33 ou 32,45. O padrão de volume favorece a alta. O IFR sobrecomprado alerta realizações se perder 35,2.</t>
  </si>
  <si>
    <t>VIVT3 apesar de estar em tendência de baixa no longo prazo pela média de 200 dias, no curto prazo está com sinal de recuperação favorecendo repiques de alta. Acima dos 30,9 pode seguir repique altista na direção resistências nos 32,14 ou 34,16. Caso perca os 30,41 teria sinal de baixa projetando de 28,88 a 28,25.</t>
  </si>
  <si>
    <t>TEND3 apesar de estar em tendência de alta no longo prazo pela média de 200 dias, no curto prazo está em realização. Abaixo dos 30,14 pode seguir em baixa no curto prazo mirando suportes em 28,44 ou 26,74. Teria sinal de retomada altista fechando acima dos 32,19 mirando resistências em 35,63 ou 39,02.</t>
  </si>
  <si>
    <t>TSLA34 está em tendência de baixa pela média de 200 dias, a parece ter completado movimento de repique de alta de curto prazo e pode estar retomando o movimento baixista. Abaixo dos 56,97 pode seguir em queda na direção dos suportes 53,97 ou 51,71. Teria sinal de repique altista fechando acima dos 58,25 mirando resistências em 61,27 ou 65,78.</t>
  </si>
  <si>
    <t>GSGI34 apesar de estar em tendência de alta no longo prazo pela média de 200 dias, no curto prazo está em realização. Abaixo dos 164,05 pode seguir em baixa no curto prazo mirando suportes em 158,29 ou 152,53. Teria sinal de retomada altista fechando acima dos 170,96 mirando resistências em 182,68 ou 194,19.</t>
  </si>
  <si>
    <t>TIMS3 apesar de estar em tendência de baixa no longo prazo pela média de 200 dias, no curto prazo está com sinal de recuperação favorecendo repiques de alta. Acima dos 19,77 pode seguir repique altista na direção resistências nos 20,9 ou 22,73. Caso perca os 19,49 teria sinal de baixa projetando de 17,94 a 17,37.</t>
  </si>
  <si>
    <t>TOTS3 está em tendência de baixa pela média de 200 dias, a parece ter completado movimento de repique de alta de curto prazo e pode estar retomando o movimento baixista. Abaixo dos 33,46 pode seguir em queda na direção dos suportes 30,18 ou 28,41. Teria sinal de repique altista fechando acima dos 34,54 mirando resistências em 35,9 ou 39,43.</t>
  </si>
  <si>
    <t>TFCO4 apesar de estar em tendência de baixa no longo prazo pela média de 200 dias, no curto prazo está com sinal de recuperação favorecendo repiques de alta. Acima dos 13,12 pode seguir repique altista na direção resistências nos 13,84 ou 14,78. Caso perca os 12,82 teria sinal de baixa projetando de 12,31 a 11,83.</t>
  </si>
  <si>
    <t>TRIS3 está em tendência de baixa pela média de 200 dias, a parece ter completado movimento de repique de alta de curto prazo e pode estar retomando o movimento baixista. Abaixo dos 4,88 pode seguir em queda na direção dos suportes 4,22 ou 3,95. Teria sinal de repique altista fechando acima dos 5,09 mirando resistências em 5,62 ou 6,49.</t>
  </si>
  <si>
    <t>TUPY3 está em tendência de alta pelas médias de 21 e 200 dias e vai mantendo sinal de força altista. Acima dos 16,24 pode buscar projeções nos 17,58 ou 19,76. Teria sinal de realização na perda dos 15,59 mirando os 14,06 ou 13,38.</t>
  </si>
  <si>
    <t>UGPA3 está em tendência de alta pelas médias de 21 e 200 dias e vai mantendo sinal de força altista. Acima dos 38,92 pode buscar projeções nos 43,16 ou 50,03. Teria sinal de realização na perda dos 37,79 mirando os 32,05 ou 29,92. O IFR sobrecomprado alerta realizações se perder 37,79.</t>
  </si>
  <si>
    <t>FIQE3 apesar de estar em tendência de baixa no longo prazo pela média de 200 dias, no curto prazo está com sinal de recuperação favorecendo repiques de alta. Acima dos 5,26 pode seguir repique altista na direção resistências nos 5,87 ou 6,87. Caso perca os 5,12 teria sinal de baixa projetando de 4,26 a 3,95.</t>
  </si>
  <si>
    <t>UNIP6 apesar de estar em tendência de baixa no longo prazo pela média de 200 dias, no curto prazo está com sinal de recuperação favorecendo repiques de alta. Acima dos 57,82 pode seguir repique altista na direção resistências nos 59,28 ou 61,92. Caso perca os 56,83 teria sinal de baixa projetando de 55 a 53,67.</t>
  </si>
  <si>
    <t>USIM3 apesar de estar em tendência de baixa no longo prazo pela média de 200 dias, no curto prazo está com sinal de recuperação favorecendo repiques de alta. Acima dos 6,8 pode seguir repique altista na direção resistências nos 7,44 ou 8,75. Caso perca os 6,55 teria sinal de baixa projetando de 5,31 a 4,65.</t>
  </si>
  <si>
    <t>USIM5 apesar de estar em tendência de baixa no longo prazo pela média de 200 dias, no curto prazo está com sinal de recuperação favorecendo repiques de alta. Acima dos 7,27 pode seguir repique altista na direção resistências nos 8,08 ou 9,35. Caso perca os 6,93 teria sinal de baixa projetando de 6,02 a 5,38.</t>
  </si>
  <si>
    <t>VALE3 está em clara tendência de baixa pelas médias de 21 e 200 dias e segue em movimento de baixa. Abaixo dos 74,6 pode buscar suportes 70,85 ou 67,4. Teria sinal de repique altista fechando acima dos 75,94 mirando resistências em 81,99 ou 88,87.</t>
  </si>
  <si>
    <t>VLID3 está em tendência de baixa pela média de 200 dias, a parece ter completado movimento de repique de alta de curto prazo e pode estar retomando o movimento baixista. Abaixo dos 17,52 pode seguir em queda na direção dos suportes 16,31 ou 15,69. Teria sinal de repique altista fechando acima dos 18,31 mirando resistências em 19,54 ou 21,54.</t>
  </si>
  <si>
    <t>VAMO3 apesar de estar em tendência de baixa no longo prazo pela média de 200 dias, no curto prazo está com sinal de recuperação favorecendo repiques de alta. Acima dos 3,34 pode seguir repique altista na direção resistências nos 3,65 ou 4,38. Caso perca os 3,21 teria sinal de baixa projetando de 2,46 a 2,09.</t>
  </si>
  <si>
    <t>VBBR3 está em tendência de alta pelas médias de 21 e 200 dias e vai mantendo sinal de força altista. Acima dos 38,92 pode buscar projeções nos 42,54 ou 48,41. Teria sinal de realização na perda dos 37,67 mirando os 33,05 ou 31,23. O IFR sobrecomprado alerta realizações se perder 37,67.</t>
  </si>
  <si>
    <t>VTRU3 está em tendência de alta pelas médias de 21 e 200 dias e vai mantendo sinal de força altista. Acima dos 15,14 pode buscar projeções nos 16,78 ou 19,44. Teria sinal de realização na perda dos 14,51 mirando os 12,48 ou 11,65. O padrão de volume favorece a alta.</t>
  </si>
  <si>
    <t>VIVA3 apesar de estar em tendência de baixa no longo prazo pela média de 200 dias, no curto prazo está com sinal de recuperação favorecendo repiques de alta. Acima dos 22,69 pode seguir repique altista na direção resistências nos 24,88 ou 27,63. Caso perca os 22,28 teria sinal de baixa projetando de 20,43 a 19,05.</t>
  </si>
  <si>
    <t>VULC3 apesar de estar em tendência de baixa no longo prazo pela média de 200 dias, no curto prazo está com sinal de recuperação favorecendo repiques de alta. Acima dos 13,89 pode seguir repique altista na direção resistências nos 14,61 ou 15,78. Caso perca os 13,17 teria sinal de baixa projetando de 12,72 a 12,35. O padrão de volume favorece a alta.</t>
  </si>
  <si>
    <t>WEGE3 está em tendência de alta pelas médias de 21 e 200 dias e vai mantendo sinal de força altista. Acima dos 51,29 pode buscar projeções nos 52,99 ou 56,32. Teria sinal de realização na perda dos 50,47 mirando os 47,6 ou 45,93.</t>
  </si>
  <si>
    <t>W1DC34 apesar de estar em tendência de alta no longo prazo pela média de 200 dias, no curto prazo está em realização. Abaixo dos 2100 pode seguir em baixa no curto prazo mirando suportes em 1914,78 ou 1729,57. Teria sinal de retomada altista fechando acima dos 2220 mirando resistências em 2699,4 ou 3069,82.</t>
  </si>
  <si>
    <t>WIZC3 apesar de estar em tendência de baixa no longo prazo pela média de 200 dias, no curto prazo está com sinal de recuperação favorecendo repiques de alta. Acima dos 8,25 pode seguir repique altista na direção resistências nos 8,78 ou 9,64. Caso perca os 7,85 teria sinal de baixa projetando de 7,39 a 7,12.</t>
  </si>
  <si>
    <t>YDUQ3 apesar de estar em tendência de baixa no longo prazo pela média de 200 dias, no curto prazo está com sinal de recuperação favorecendo repiques de alta. Acima dos 10,37 pode seguir repique altista na direção resistências nos 12,31 ou 15,45. Caso perca os 9,8 teria sinal de baixa projetando de 7,23 a 6,25. O padrão de volume favorece a alta. O IFR sobrecomprado alerta realizações se perder 9,8.</t>
  </si>
  <si>
    <t>DOLA11 está em tendência de alta pelas médias de 21 e 200 dias, mas começa a dar sinal de possível realização. Abaixo dos 10,07 poderia realizar na direção dos suportes 9,98 ou 9,89. Caso supere os 10,35 retomaria sinal de alta com projeções nos 10,52 ou 10,8.</t>
  </si>
  <si>
    <t>BTG Div Real</t>
  </si>
  <si>
    <t>DOLB11</t>
  </si>
  <si>
    <t>DOLB11 está em tendência de alta pelas médias de 21 e 200 dias e vai mantendo sinal de força altista. Acima dos 97,53 pode buscar projeções nos 98,62 ou 100,23. Teria sinal de realização na perda dos 97,15 mirando os 96 ou 95,19. O padrão de volume favorece a alta.</t>
  </si>
  <si>
    <t>SPBZ11 apesar de estar em tendência de alta no longo prazo pela média de 200 dias, no curto prazo está em realização. Abaixo dos 120 pode seguir em baixa no curto prazo mirando suportes em 118,84 ou 117,68. Teria sinal de retomada altista fechando acima dos 122,4 mirando resistências em 123,75 ou 126,06.</t>
  </si>
  <si>
    <t>Btgp Golb</t>
  </si>
  <si>
    <t>GOLB11</t>
  </si>
  <si>
    <t>GOLB11 está em tendência de baixa pelas médias de 21 e 200 dias, mas começa a dar sinais de repiques de alta. Acima dos 109,3 teria sinal de repique altista mirando resistências nos 120 ou 127,59. Já uma perda dos 107,71 traria de volta o sinal de baixa projetando de 103,91 a 100,11.</t>
  </si>
  <si>
    <t>AUVP11 está em tendência de alta pelas médias de 21 e 200 dias e vai mantendo sinal de força altista. Acima dos 132,98 pode buscar projeções nos 143,9 ou 161,58. Teria sinal de realização na perda dos 130,54 mirando os 115,3 ou 109,83. O IFR sobrecomprado alerta realizações se perder 130,54.</t>
  </si>
  <si>
    <t>BOVB11 está em tendência de alta pelas médias de 21 e 200 dias e vai mantendo sinal de força altista. Acima dos 194 pode buscar projeções nos 208,59 ou 232,21. Teria sinal de realização na perda dos 190,07 mirando os 170,38 ou 163,08.</t>
  </si>
  <si>
    <t>COIN11 está em tendência de baixa pela média de 200 dias, a parece ter completado movimento de repique de alta de curto prazo e pode estar retomando o movimento baixista. Abaixo dos 42,12 pode seguir em queda na direção dos suportes 38,39 ou 36,47. Teria sinal de repique altista fechando acima dos 44,59 mirando resistências em 48,42 ou 54,62.</t>
  </si>
  <si>
    <t>SPYI11 apesar de estar em tendência de alta no longo prazo pela média de 200 dias, no curto prazo está em realização. Abaixo dos 106,65 pode seguir em baixa no curto prazo mirando suportes em 105,36 ou 104,07. Teria sinal de retomada altista fechando acima dos 108,89 mirando resistências em 110,81 ou 113,38.</t>
  </si>
  <si>
    <t>Etf BV Xbci</t>
  </si>
  <si>
    <t>XBCI11</t>
  </si>
  <si>
    <t>XBCI11 está em clara tendência de baixa pelas médias de 21 e 200 dias e segue em movimento de baixa. Abaixo dos 87,91 pode buscar suportes 77,35 ou 70,97. Teria sinal de repique altista fechando acima dos 92,09 mirando resistências em 97,99 ou 110,74.</t>
  </si>
  <si>
    <t>Fundo Buena Vista II Fundo de Índice</t>
  </si>
  <si>
    <t>QQQI11</t>
  </si>
  <si>
    <t>QQQI11 apesar de estar em tendência de alta no longo prazo pela média de 200 dias, no curto prazo está em realização. Abaixo dos 94,15 pode seguir em baixa no curto prazo mirando suportes em 93,02 ou 91,89. Teria sinal de retomada altista fechando acima dos 95,95 mirando resistências em 97,8 ou 100,05.</t>
  </si>
  <si>
    <t>BCPX39 está em tendência de alta no longo prazo, teve uma correção no curto prazo, mas pode estar retomando sinal de altas. Acima dos 44,61 pode buscar 50,42 ou 54,92. Abaixo dos 43,13 retomaria sinal de realização mirando suportes em 40,87 ou 38,62.</t>
  </si>
  <si>
    <t>BSIL39 apesar de estar em tendência de alta no longo prazo pela média de 200 dias, no curto prazo está em realização. Abaixo dos 45,58 pode seguir em baixa no curto prazo mirando suportes em 42,97 ou 40,37. Teria sinal de retomada altista fechando acima dos 48 mirando resistências em 54 ou 59,2.</t>
  </si>
  <si>
    <t>BITH11 apesar de estar em tendência de alta no longo prazo pela média de 200 dias, no curto prazo está em realização. Abaixo dos 86,67 pode seguir em baixa no curto prazo mirando suportes em 74,76 ou 68,87. Teria sinal de retomada altista fechando acima dos 89,17 mirando resistências em 93,82 ou 105,59.</t>
  </si>
  <si>
    <t>ETHE11 está em tendência de alta pelas médias de 21 e 200 dias, mas começa a dar sinal de possível realização. Abaixo dos 35,17 poderia realizar na direção dos suportes 28,41 ou 25,13. Caso supere os 36,89 retomaria sinal de alta com projeções nos 39,02 ou 45,57.</t>
  </si>
  <si>
    <t>HASH11 está em clara tendência de baixa pelas médias de 21 e 200 dias e segue em movimento de baixa. Abaixo dos 50,55 pode buscar suportes 42,92 ou 39,32. Teria sinal de repique altista fechando acima dos 52,03 mirando resistências em 54,55 ou 61,73.</t>
  </si>
  <si>
    <t>Investo Gldx</t>
  </si>
  <si>
    <t>GLDX11</t>
  </si>
  <si>
    <t>GLDX11 está em tendência de baixa pelas médias de 21 e 200 dias, mas começa a dar sinais de repiques de alta. Acima dos 103,64 teria sinal de repique altista mirando resistências nos 113,71 ou 120,5. Já uma perda dos 102,71 traria de volta o sinal de baixa projetando de 99,31 a 95,91.</t>
  </si>
  <si>
    <t>Investo Hodl</t>
  </si>
  <si>
    <t>HODL11</t>
  </si>
  <si>
    <t>HODL11 apesar de estar em tendência de alta no longo prazo pela média de 200 dias, no curto prazo está em realização. Abaixo dos 65 pode seguir em baixa no curto prazo mirando suportes em 56,01 ou 51,57. Teria sinal de retomada altista fechando acima dos 67,19 mirando resistências em 70,36 ou 79,22.</t>
  </si>
  <si>
    <t>WRLD11 apesar de estar em tendência de alta no longo prazo pela média de 200 dias, no curto prazo está em realização. Abaixo dos 146 pode seguir em baixa no curto prazo mirando suportes em 143,94 ou 141,89. Teria sinal de retomada altista fechando acima dos 147,93 mirando resistências em 152,65 ou 156,75.</t>
  </si>
  <si>
    <t>GPUS11 apesar de estar em tendência de alta no longo prazo pela média de 200 dias, no curto prazo está em realização. Abaixo dos 116,86 pode seguir em baixa no curto prazo mirando suportes em 114,87 ou 112,89. Teria sinal de retomada altista fechando acima dos 118,98 mirando resistências em 123,28 ou 127,24.</t>
  </si>
  <si>
    <t>UTLL11 está em tendência de alta pelas médias de 21 e 200 dias, mas começa a dar sinal de possível realização. Abaixo dos 123,73 poderia realizar na direção dos suportes 110,65 ou 104,67. Caso supere os 125,15 retomaria sinal de alta com projeções nos 130 ou 141,95.</t>
  </si>
  <si>
    <t>VWRA11 apesar de estar em tendência de alta no longo prazo pela média de 200 dias, no curto prazo está em realização. Abaixo dos 112,02 pode seguir em baixa no curto prazo mirando suportes em 110,44 ou 108,86. Teria sinal de retomada altista fechando acima dos 113,34 mirando resistências em 117,13 ou 120,28.</t>
  </si>
  <si>
    <t>IBIT39 apesar de estar em tendência de alta no longo prazo pela média de 200 dias, no curto prazo está em realização. Abaixo dos 72,89 pode seguir em baixa no curto prazo mirando suportes em 62,91 ou 57,87. Teria sinal de retomada altista fechando acima dos 75,36 mirando resistências em 79,2 ou 89,26.</t>
  </si>
  <si>
    <t>BOVA11 está em tendência de alta pelas médias de 21 e 200 dias e vai mantendo sinal de força altista. Acima dos 186,6 pode buscar projeções nos 200,91 ou 224,07. Teria sinal de realização na perda dos 182,08 mirando os 163,44 ou 156,28.</t>
  </si>
  <si>
    <t>BRAX11 está em tendência de alta pelas médias de 21 e 200 dias e vai mantendo sinal de força altista. Acima dos 158,76 pode buscar projeções nos 170,84 ou 190,4. Teria sinal de realização na perda dos 155,39 mirando os 139,2 ou 133,15.</t>
  </si>
  <si>
    <t>BACW39 apesar de estar em tendência de alta no longo prazo pela média de 200 dias, no curto prazo está em realização. Abaixo dos 80,92 pode seguir em baixa no curto prazo mirando suportes em 79,78 ou 78,65. Teria sinal de retomada altista fechando acima dos 81,8 mirando resistências em 84,59 ou 86,85.</t>
  </si>
  <si>
    <t>IVVB11 apesar de estar em tendência de alta no longo prazo pela média de 200 dias, no curto prazo está em realização. Abaixo dos 440 pode seguir em baixa no curto prazo mirando suportes em 431,35 ou 423,11. Teria sinal de retomada altista fechando acima dos 442,22 mirando resistências em 458 ou 474,46.</t>
  </si>
  <si>
    <t>BSLV39 está em tendência de baixa pelas médias de 21 e 200 dias, mas começa a dar sinais de repiques de alta. Acima dos 99,1 teria sinal de repique altista mirando resistências nos 110,83 ou 119,37. Já uma perda dos 97 traria de volta o sinal de baixa projetando de 92,72 a 88,45.</t>
  </si>
  <si>
    <t>SMAL11 está em tendência de baixa pela média de 200 dias, a parece ter completado movimento de repique de alta de curto prazo e pode estar retomando o movimento baixista. Abaixo dos 109,15 pode seguir em queda na direção dos suportes 98,92 ou 94,36. Teria sinal de repique altista fechando acima dos 110,69 mirando resistências em 113,66 ou 122,76.</t>
  </si>
  <si>
    <t>DIVD11 está em tendência de alta pelas médias de 21 e 200 dias e vai mantendo sinal de força altista. Acima dos 65,7 pode buscar projeções nos 70,81 ou 79,08. Teria sinal de realização na perda dos 64,09 mirando os 57,43 ou 54,87. O padrão de volume favorece a alta.</t>
  </si>
  <si>
    <t>BOVV11 está em tendência de alta pelas médias de 21 e 200 dias e vai mantendo sinal de força altista. Acima dos 195,77 pode buscar projeções nos 210,79 ou 235,11. Teria sinal de realização na perda dos 191,07 mirando os 171,45 ou 163,93.</t>
  </si>
  <si>
    <t>DIVO11 está em tendência de alta pelas médias de 21 e 200 dias e vai mantendo sinal de força altista. Acima dos 135,38 pode buscar projeções nos 145,58 ou 162,1. Teria sinal de realização na perda dos 132,38 mirando os 118,86 ou 113,75.</t>
  </si>
  <si>
    <t>FIND11 está em tendência de alta pelas médias de 21 e 200 dias e vai mantendo sinal de força altista. Acima dos 194 pode buscar projeções nos 214,35 ou 247,29. Teria sinal de realização na perda dos 188,1 mirando os 161,06 ou 150,88.</t>
  </si>
  <si>
    <t>It Now Imat</t>
  </si>
  <si>
    <t>MATB11</t>
  </si>
  <si>
    <t>MATB11 está em tendência de alta pelas médias de 21 e 200 dias e vai mantendo sinal de força altista. Acima dos 66,07 pode buscar projeções nos 67,75 ou 72,57. Teria sinal de realização na perda dos 65,74 mirando os 59,95 ou 57,53. O padrão de volume favorece a alta.</t>
  </si>
  <si>
    <t>SPXR11 apesar de estar em tendência de alta no longo prazo pela média de 200 dias, no curto prazo está em realização. Abaixo dos 74,41 pode seguir em baixa no curto prazo mirando suportes em 73,75 ou 73,1. Teria sinal de retomada altista fechando acima dos 75,34 mirando resistências em 76,52 ou 77,82.</t>
  </si>
  <si>
    <t>SPXI11 apesar de estar em tendência de alta no longo prazo pela média de 200 dias, no curto prazo está em realização. Abaixo dos 53 pode seguir em baixa no curto prazo mirando suportes em 52,2 ou 51,41. Teria sinal de retomada altista fechando acima dos 53,93 mirando resistências em 55,56 ou 57,14.</t>
  </si>
  <si>
    <t>TECK11 está em tendência de alta pelas médias de 21 e 200 dias, mas começa a dar sinal de possível realização. Abaixo dos 123,31 poderia realizar na direção dos suportes 120,94 ou 118,65. Caso supere os 124,54 retomaria sinal de alta com projeções nos 128,35 ou 132,92.</t>
  </si>
  <si>
    <t>It Now Util</t>
  </si>
  <si>
    <t>UTLI11</t>
  </si>
  <si>
    <t>UTLI11 está em tendência de baixa pelas médias de 21 e 200 dias, mas começa a dar sinais de repiques de alta. Acima dos 52,61 teria sinal de repique altista mirando resistências nos 56,02 ou 61,54. Já uma perda dos 51,55 traria de volta o sinal de baixa projetando de 47,09 a 45,38.</t>
  </si>
  <si>
    <t>HIGH11 apesar de estar em tendência de baixa no longo prazo pela média de 200 dias, no curto prazo está com sinal de recuperação favorecendo repiques de alta. Acima dos 83,8 pode seguir repique altista na direção resistências nos 87,17 ou 96,76. Caso perca os 82,23 teria sinal de baixa projetando de 71,64 a 66,84. O padrão de volume favorece a alta.</t>
  </si>
  <si>
    <t>QBTC11 está em tendência de alta pelas médias de 21 e 200 dias, mas começa a dar sinal de possível realização. Abaixo dos 23,37 poderia realizar na direção dos suportes 19,93 ou 18,27. Caso supere os 25,3 retomaria sinal de alta com projeções nos 28,61 ou 33,98.</t>
  </si>
  <si>
    <t>SOLH11 está em tendência de alta pelas médias de 21 e 200 dias, mas começa a dar sinal de possível realização. Abaixo dos 13,8 poderia realizar na direção dos suportes 11,06 ou 9,6. Caso supere os 14,59 retomaria sinal de alta com projeções nos 15,77 ou 18,68.</t>
  </si>
  <si>
    <t>ACWI11 apesar de estar em tendência de alta no longo prazo pela média de 200 dias, no curto prazo está em realização. Abaixo dos 17 pode seguir em baixa no curto prazo mirando suportes em 16,73 ou 16,46. Teria sinal de retomada altista fechando acima dos 17,25 mirando resistências em 17,87 ou 18,4.</t>
  </si>
  <si>
    <t>BOVX11 está em tendência de alta pelas médias de 21 e 200 dias e vai mantendo sinal de força altista. Acima dos 19,47 pode buscar projeções nos 20,95 ou 23,36. Teria sinal de realização na perda dos 19,01 mirando os 17,06 ou 16,31.</t>
  </si>
  <si>
    <t>NASD11 apesar de estar em tendência de alta no longo prazo pela média de 200 dias, no curto prazo está em realização. Abaixo dos 20,66 pode seguir em baixa no curto prazo mirando suportes em 20,37 ou 20,09. Teria sinal de retomada altista fechando acima dos 20,94 mirando resistências em 21,58 ou 22,14.</t>
  </si>
  <si>
    <t>GOLD11 está em clara tendência de baixa pelas médias de 21 e 200 dias e segue em movimento de baixa. Abaixo dos 22,83 pode buscar suportes 22,1 ou 21,37. Teria sinal de repique altista fechando acima dos 23,07 mirando resistências em 25,19 ou 26,64.</t>
  </si>
  <si>
    <t>GOLX11 está em tendência de baixa pelas médias de 21 e 200 dias, mas começa a dar sinais de repiques de alta. Acima dos 51,47 teria sinal de repique altista mirando resistências nos 56 ou 59,25. Já uma perda dos 50,73 traria de volta o sinal de baixa projetando de 49,1 a 47,47.</t>
  </si>
  <si>
    <t>Trend SP Brl</t>
  </si>
  <si>
    <t>SPXH11</t>
  </si>
  <si>
    <t>SPXH11 está em clara tendência de baixa pelas médias de 21 e 200 dias e segue em movimento de baixa. Abaixo dos 58,07 pode buscar suportes 55,55 ou 49,45. Teria sinal de repique altista fechando acima dos 58,83 mirando resistências em 75,28 ou 87,47.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</si>
</sst>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302"/>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173</v>
      </c>
      <c r="X3" s="50">
        <f>X7-X10</f>
        <v>65</v>
      </c>
      <c r="Y3" s="51">
        <f>W3/(X3+W3)</f>
        <v>0.72689075630252098</v>
      </c>
      <c r="Z3" s="35" t="s">
        <v>11</v>
      </c>
    </row>
    <row r="4" spans="2:28" ht="15" customHeight="1" x14ac:dyDescent="0.25">
      <c r="B4" s="3"/>
      <c r="C4" s="26"/>
      <c r="D4" s="27"/>
      <c r="E4" s="27"/>
      <c r="F4" s="27"/>
      <c r="G4" s="27"/>
      <c r="H4" s="27"/>
      <c r="I4" s="27"/>
      <c r="J4" s="27"/>
      <c r="K4" s="27"/>
      <c r="L4" s="27"/>
      <c r="M4" s="27"/>
      <c r="N4" s="27"/>
      <c r="O4" s="28"/>
      <c r="P4" s="53"/>
      <c r="Q4" s="27"/>
      <c r="R4" s="29"/>
      <c r="S4" s="20"/>
      <c r="Y4" s="52">
        <f>U10</f>
        <v>0.45454545454545453</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193</v>
      </c>
      <c r="X7" s="33">
        <f>COUNTIF($Q$17:$Q$352,"Baixa")</f>
        <v>89</v>
      </c>
      <c r="Y7" s="33"/>
      <c r="Z7" s="33">
        <f>W7+X7</f>
        <v>282</v>
      </c>
    </row>
    <row r="8" spans="2:28" ht="15" customHeight="1" x14ac:dyDescent="0.25">
      <c r="B8" s="3"/>
      <c r="C8" s="26"/>
      <c r="D8" s="27"/>
      <c r="E8" s="27"/>
      <c r="F8" s="27"/>
      <c r="G8" s="27"/>
      <c r="H8" s="27"/>
      <c r="I8" s="27"/>
      <c r="J8" s="27"/>
      <c r="K8" s="27"/>
      <c r="L8" s="27"/>
      <c r="M8" s="27"/>
      <c r="N8" s="27"/>
      <c r="O8" s="28"/>
      <c r="P8" s="53"/>
      <c r="Q8" s="27"/>
      <c r="R8" s="29"/>
      <c r="S8" s="20"/>
      <c r="W8" s="34">
        <f>W7/Z7</f>
        <v>0.68439716312056742</v>
      </c>
      <c r="X8" s="34">
        <f>X7/Z7</f>
        <v>0.31560283687943264</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44</v>
      </c>
      <c r="V9" s="49" t="s">
        <v>14</v>
      </c>
      <c r="W9" s="45">
        <f>SUMIF(D17:D352,"=*34*",E17:E352)/U9</f>
        <v>4.8863636363636367</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0.45454545454545453</v>
      </c>
      <c r="V10" s="44" t="s">
        <v>9</v>
      </c>
      <c r="W10" s="47">
        <f>COUNTIFS(D17:D352,"=*34*",Q17:Q352,"Alta")</f>
        <v>20</v>
      </c>
      <c r="X10" s="48">
        <f>U9-W10</f>
        <v>24</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46281</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tendência de baixa pelas médias de 21 e 200 dias, mas começa a dar sinais de repiques de alta. Acima dos 17,41 teria sinal de repique altista mirando resistências nos 19,61 ou 21,92. Já uma perda dos 16,9 traria de volta o sinal de baixa projetando de 15,86 a 14,7.</v>
      </c>
    </row>
    <row r="17" spans="2:260" s="12" customFormat="1" ht="65.099999999999994" customHeight="1" x14ac:dyDescent="0.25">
      <c r="B17" s="3"/>
      <c r="C17" s="9" t="s">
        <v>24</v>
      </c>
      <c r="D17" s="16" t="s">
        <v>25</v>
      </c>
      <c r="E17" s="16">
        <v>0</v>
      </c>
      <c r="F17" s="15">
        <v>10.38</v>
      </c>
      <c r="G17" s="15">
        <v>7.95</v>
      </c>
      <c r="H17" s="15">
        <v>5.53</v>
      </c>
      <c r="I17" s="14"/>
      <c r="J17" s="15">
        <v>10.67</v>
      </c>
      <c r="K17" s="15">
        <v>15.51</v>
      </c>
      <c r="L17" s="15">
        <v>23.35</v>
      </c>
      <c r="M17" s="54"/>
      <c r="N17" s="15">
        <v>31.978367179999999</v>
      </c>
      <c r="O17" s="15">
        <v>20.03330781</v>
      </c>
      <c r="P17" s="15" t="s">
        <v>26</v>
      </c>
      <c r="Q17" s="16" t="s">
        <v>26</v>
      </c>
      <c r="R17" s="37" t="s">
        <v>549</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7</v>
      </c>
      <c r="F18" s="14">
        <v>24.53</v>
      </c>
      <c r="G18" s="14">
        <v>23.53</v>
      </c>
      <c r="H18" s="14">
        <v>22.54</v>
      </c>
      <c r="I18" s="14"/>
      <c r="J18" s="14">
        <v>25.32</v>
      </c>
      <c r="K18" s="14">
        <v>27.3</v>
      </c>
      <c r="L18" s="14">
        <v>30.52</v>
      </c>
      <c r="M18" s="54"/>
      <c r="N18" s="14">
        <v>63.896599715000001</v>
      </c>
      <c r="O18" s="31">
        <v>12.974728476000001</v>
      </c>
      <c r="P18" s="31" t="s">
        <v>27</v>
      </c>
      <c r="Q18" s="17" t="s">
        <v>27</v>
      </c>
      <c r="R18" s="38" t="s">
        <v>550</v>
      </c>
      <c r="S18" s="10"/>
      <c r="T18" s="11"/>
      <c r="U18" s="11"/>
      <c r="V18" s="11"/>
      <c r="W18" s="36">
        <f>SUM(E17:E352)/X18</f>
        <v>5.3006993006993008</v>
      </c>
      <c r="X18" s="11">
        <f>COUNT(E17:E352)</f>
        <v>286</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9</v>
      </c>
      <c r="F19" s="15">
        <v>320.2</v>
      </c>
      <c r="G19" s="15">
        <v>280.02999999999997</v>
      </c>
      <c r="H19" s="15">
        <v>239.87</v>
      </c>
      <c r="I19" s="14"/>
      <c r="J19" s="15">
        <v>335.44</v>
      </c>
      <c r="K19" s="15">
        <v>415.76</v>
      </c>
      <c r="L19" s="15">
        <v>545.74</v>
      </c>
      <c r="M19" s="54"/>
      <c r="N19" s="15">
        <v>57.032751476000001</v>
      </c>
      <c r="O19" s="15">
        <v>24.249908389000002</v>
      </c>
      <c r="P19" s="15" t="s">
        <v>27</v>
      </c>
      <c r="Q19" s="16" t="s">
        <v>27</v>
      </c>
      <c r="R19" s="37" t="s">
        <v>551</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0</v>
      </c>
      <c r="F20" s="14">
        <v>20.05</v>
      </c>
      <c r="G20" s="14">
        <v>17.25</v>
      </c>
      <c r="H20" s="14">
        <v>14.45</v>
      </c>
      <c r="I20" s="14"/>
      <c r="J20" s="14">
        <v>20.43</v>
      </c>
      <c r="K20" s="14">
        <v>26.02</v>
      </c>
      <c r="L20" s="14">
        <v>35.08</v>
      </c>
      <c r="M20" s="54"/>
      <c r="N20" s="14">
        <v>35.564083201999999</v>
      </c>
      <c r="O20" s="31">
        <v>9.5637439366999999</v>
      </c>
      <c r="P20" s="31" t="s">
        <v>26</v>
      </c>
      <c r="Q20" s="17" t="s">
        <v>26</v>
      </c>
      <c r="R20" s="38" t="s">
        <v>552</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34</v>
      </c>
      <c r="D21" s="16" t="s">
        <v>35</v>
      </c>
      <c r="E21" s="16">
        <v>0</v>
      </c>
      <c r="F21" s="15">
        <v>5.04</v>
      </c>
      <c r="G21" s="15">
        <v>4.53</v>
      </c>
      <c r="H21" s="15">
        <v>4.03</v>
      </c>
      <c r="I21" s="14"/>
      <c r="J21" s="15">
        <v>5.0999999999999996</v>
      </c>
      <c r="K21" s="15">
        <v>6.1</v>
      </c>
      <c r="L21" s="15">
        <v>7.73</v>
      </c>
      <c r="M21" s="54"/>
      <c r="N21" s="15">
        <v>45.031710009999998</v>
      </c>
      <c r="O21" s="15">
        <v>2.6239444761999997</v>
      </c>
      <c r="P21" s="15" t="s">
        <v>26</v>
      </c>
      <c r="Q21" s="16" t="s">
        <v>26</v>
      </c>
      <c r="R21" s="37" t="s">
        <v>553</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36</v>
      </c>
      <c r="D22" s="17" t="s">
        <v>37</v>
      </c>
      <c r="E22" s="17">
        <v>9</v>
      </c>
      <c r="F22" s="14">
        <v>28.25</v>
      </c>
      <c r="G22" s="14">
        <v>26.79</v>
      </c>
      <c r="H22" s="14">
        <v>25.33</v>
      </c>
      <c r="I22" s="14"/>
      <c r="J22" s="14">
        <v>29.63</v>
      </c>
      <c r="K22" s="14">
        <v>32.54</v>
      </c>
      <c r="L22" s="14">
        <v>37.25</v>
      </c>
      <c r="M22" s="54"/>
      <c r="N22" s="14">
        <v>60.326674677</v>
      </c>
      <c r="O22" s="31">
        <v>124.06134342</v>
      </c>
      <c r="P22" s="31" t="s">
        <v>27</v>
      </c>
      <c r="Q22" s="17" t="s">
        <v>27</v>
      </c>
      <c r="R22" s="38" t="s">
        <v>554</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38</v>
      </c>
      <c r="D23" s="16" t="s">
        <v>39</v>
      </c>
      <c r="E23" s="16">
        <v>3</v>
      </c>
      <c r="F23" s="15">
        <v>12.98</v>
      </c>
      <c r="G23" s="15">
        <v>11.63</v>
      </c>
      <c r="H23" s="15">
        <v>10.29</v>
      </c>
      <c r="I23" s="14"/>
      <c r="J23" s="15">
        <v>13.23</v>
      </c>
      <c r="K23" s="15">
        <v>15.91</v>
      </c>
      <c r="L23" s="15">
        <v>20.260000000000002</v>
      </c>
      <c r="M23" s="54"/>
      <c r="N23" s="15">
        <v>42.197286126999998</v>
      </c>
      <c r="O23" s="15">
        <v>32.804133143000001</v>
      </c>
      <c r="P23" s="15" t="s">
        <v>27</v>
      </c>
      <c r="Q23" s="16" t="s">
        <v>26</v>
      </c>
      <c r="R23" s="37" t="s">
        <v>555</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40</v>
      </c>
      <c r="D24" s="17" t="s">
        <v>41</v>
      </c>
      <c r="E24" s="17">
        <v>7</v>
      </c>
      <c r="F24" s="14">
        <v>147.30000000000001</v>
      </c>
      <c r="G24" s="14">
        <v>135.81</v>
      </c>
      <c r="H24" s="14">
        <v>124.33</v>
      </c>
      <c r="I24" s="14"/>
      <c r="J24" s="14">
        <v>151.34</v>
      </c>
      <c r="K24" s="14">
        <v>174.3</v>
      </c>
      <c r="L24" s="14">
        <v>211.47</v>
      </c>
      <c r="M24" s="54"/>
      <c r="N24" s="14">
        <v>55.100908674999999</v>
      </c>
      <c r="O24" s="31">
        <v>36.735782198999999</v>
      </c>
      <c r="P24" s="31" t="s">
        <v>27</v>
      </c>
      <c r="Q24" s="17" t="s">
        <v>27</v>
      </c>
      <c r="R24" s="38" t="s">
        <v>556</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42</v>
      </c>
      <c r="D25" s="16" t="s">
        <v>43</v>
      </c>
      <c r="E25" s="16">
        <v>9</v>
      </c>
      <c r="F25" s="15">
        <v>33.33</v>
      </c>
      <c r="G25" s="15">
        <v>32.229999999999997</v>
      </c>
      <c r="H25" s="15">
        <v>31.13</v>
      </c>
      <c r="I25" s="14"/>
      <c r="J25" s="15">
        <v>34.119999999999997</v>
      </c>
      <c r="K25" s="15">
        <v>36.31</v>
      </c>
      <c r="L25" s="15">
        <v>39.869999999999997</v>
      </c>
      <c r="M25" s="54"/>
      <c r="N25" s="15">
        <v>55.915192806</v>
      </c>
      <c r="O25" s="15">
        <v>31.277265952</v>
      </c>
      <c r="P25" s="15" t="s">
        <v>27</v>
      </c>
      <c r="Q25" s="16" t="s">
        <v>27</v>
      </c>
      <c r="R25" s="37" t="s">
        <v>557</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44</v>
      </c>
      <c r="D26" s="17" t="s">
        <v>45</v>
      </c>
      <c r="E26" s="17">
        <v>3</v>
      </c>
      <c r="F26" s="14">
        <v>63.74</v>
      </c>
      <c r="G26" s="14">
        <v>59.15</v>
      </c>
      <c r="H26" s="14">
        <v>54.56</v>
      </c>
      <c r="I26" s="14"/>
      <c r="J26" s="14">
        <v>65.489999999999995</v>
      </c>
      <c r="K26" s="14">
        <v>74.66</v>
      </c>
      <c r="L26" s="14">
        <v>89.5</v>
      </c>
      <c r="M26" s="54"/>
      <c r="N26" s="14">
        <v>37.489113607999997</v>
      </c>
      <c r="O26" s="31">
        <v>47.286924929000001</v>
      </c>
      <c r="P26" s="31" t="s">
        <v>27</v>
      </c>
      <c r="Q26" s="17" t="s">
        <v>26</v>
      </c>
      <c r="R26" s="38" t="s">
        <v>558</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46</v>
      </c>
      <c r="D27" s="16" t="s">
        <v>47</v>
      </c>
      <c r="E27" s="16">
        <v>7</v>
      </c>
      <c r="F27" s="15">
        <v>15.71</v>
      </c>
      <c r="G27" s="15">
        <v>15</v>
      </c>
      <c r="H27" s="15">
        <v>14.29</v>
      </c>
      <c r="I27" s="14"/>
      <c r="J27" s="15">
        <v>16.03</v>
      </c>
      <c r="K27" s="15">
        <v>17.440000000000001</v>
      </c>
      <c r="L27" s="15">
        <v>19.72</v>
      </c>
      <c r="M27" s="54"/>
      <c r="N27" s="15">
        <v>58.006623660999999</v>
      </c>
      <c r="O27" s="15">
        <v>432.23887795000002</v>
      </c>
      <c r="P27" s="15" t="s">
        <v>27</v>
      </c>
      <c r="Q27" s="16" t="s">
        <v>27</v>
      </c>
      <c r="R27" s="37" t="s">
        <v>559</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48</v>
      </c>
      <c r="D28" s="17" t="s">
        <v>49</v>
      </c>
      <c r="E28" s="17">
        <v>4</v>
      </c>
      <c r="F28" s="14">
        <v>4.83</v>
      </c>
      <c r="G28" s="14">
        <v>4.0999999999999996</v>
      </c>
      <c r="H28" s="14">
        <v>3.37</v>
      </c>
      <c r="I28" s="14"/>
      <c r="J28" s="14">
        <v>5.68</v>
      </c>
      <c r="K28" s="14">
        <v>7.13</v>
      </c>
      <c r="L28" s="14">
        <v>9.49</v>
      </c>
      <c r="M28" s="54"/>
      <c r="N28" s="14">
        <v>50.947881774999999</v>
      </c>
      <c r="O28" s="31">
        <v>7.8123059524</v>
      </c>
      <c r="P28" s="31" t="s">
        <v>26</v>
      </c>
      <c r="Q28" s="17" t="s">
        <v>27</v>
      </c>
      <c r="R28" s="38" t="s">
        <v>560</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50</v>
      </c>
      <c r="D29" s="16" t="s">
        <v>51</v>
      </c>
      <c r="E29" s="16">
        <v>6</v>
      </c>
      <c r="F29" s="15">
        <v>2.84</v>
      </c>
      <c r="G29" s="15">
        <v>2.3199999999999998</v>
      </c>
      <c r="H29" s="15">
        <v>1.8</v>
      </c>
      <c r="I29" s="14"/>
      <c r="J29" s="15">
        <v>3.05</v>
      </c>
      <c r="K29" s="15">
        <v>4.08</v>
      </c>
      <c r="L29" s="15">
        <v>5.75</v>
      </c>
      <c r="M29" s="54"/>
      <c r="N29" s="15">
        <v>65.313942799000003</v>
      </c>
      <c r="O29" s="15">
        <v>22.632697857</v>
      </c>
      <c r="P29" s="15" t="s">
        <v>26</v>
      </c>
      <c r="Q29" s="16" t="s">
        <v>27</v>
      </c>
      <c r="R29" s="37" t="s">
        <v>561</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52</v>
      </c>
      <c r="D30" s="17" t="s">
        <v>53</v>
      </c>
      <c r="E30" s="17">
        <v>7</v>
      </c>
      <c r="F30" s="14">
        <v>84.62</v>
      </c>
      <c r="G30" s="14">
        <v>79.31</v>
      </c>
      <c r="H30" s="14">
        <v>74</v>
      </c>
      <c r="I30" s="14"/>
      <c r="J30" s="14">
        <v>86.72</v>
      </c>
      <c r="K30" s="14">
        <v>97.33</v>
      </c>
      <c r="L30" s="14">
        <v>114.5</v>
      </c>
      <c r="M30" s="54"/>
      <c r="N30" s="14">
        <v>62.5623419</v>
      </c>
      <c r="O30" s="31">
        <v>27.768863758999998</v>
      </c>
      <c r="P30" s="31" t="s">
        <v>27</v>
      </c>
      <c r="Q30" s="17" t="s">
        <v>27</v>
      </c>
      <c r="R30" s="38" t="s">
        <v>562</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491</v>
      </c>
      <c r="D31" s="16" t="s">
        <v>492</v>
      </c>
      <c r="E31" s="16">
        <v>3</v>
      </c>
      <c r="F31" s="15">
        <v>214.88</v>
      </c>
      <c r="G31" s="15">
        <v>158.75</v>
      </c>
      <c r="H31" s="15">
        <v>102.63</v>
      </c>
      <c r="I31" s="14"/>
      <c r="J31" s="15">
        <v>222.51</v>
      </c>
      <c r="K31" s="15">
        <v>334.75</v>
      </c>
      <c r="L31" s="15">
        <v>516.38</v>
      </c>
      <c r="M31" s="54"/>
      <c r="N31" s="15">
        <v>30.814424504000002</v>
      </c>
      <c r="O31" s="15">
        <v>1.9167830132999999</v>
      </c>
      <c r="P31" s="15" t="s">
        <v>27</v>
      </c>
      <c r="Q31" s="16" t="s">
        <v>26</v>
      </c>
      <c r="R31" s="37" t="s">
        <v>563</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54</v>
      </c>
      <c r="D32" s="17" t="s">
        <v>55</v>
      </c>
      <c r="E32" s="17">
        <v>7</v>
      </c>
      <c r="F32" s="14">
        <v>3.66</v>
      </c>
      <c r="G32" s="14">
        <v>3.19</v>
      </c>
      <c r="H32" s="14">
        <v>2.73</v>
      </c>
      <c r="I32" s="14"/>
      <c r="J32" s="14">
        <v>4.16</v>
      </c>
      <c r="K32" s="14">
        <v>5.08</v>
      </c>
      <c r="L32" s="14">
        <v>6.58</v>
      </c>
      <c r="M32" s="54"/>
      <c r="N32" s="14">
        <v>53.779658363000003</v>
      </c>
      <c r="O32" s="31">
        <v>3.6788163810000003</v>
      </c>
      <c r="P32" s="31" t="s">
        <v>26</v>
      </c>
      <c r="Q32" s="17" t="s">
        <v>27</v>
      </c>
      <c r="R32" s="38" t="s">
        <v>564</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526</v>
      </c>
      <c r="D33" s="16" t="s">
        <v>527</v>
      </c>
      <c r="E33" s="16">
        <v>6</v>
      </c>
      <c r="F33" s="15">
        <v>148.06</v>
      </c>
      <c r="G33" s="15">
        <v>130.09</v>
      </c>
      <c r="H33" s="15">
        <v>112.13</v>
      </c>
      <c r="I33" s="14"/>
      <c r="J33" s="15">
        <v>151.94999999999999</v>
      </c>
      <c r="K33" s="15">
        <v>187.87</v>
      </c>
      <c r="L33" s="15">
        <v>246</v>
      </c>
      <c r="M33" s="54"/>
      <c r="N33" s="15">
        <v>35.695526483999998</v>
      </c>
      <c r="O33" s="15">
        <v>5.1929258214000003</v>
      </c>
      <c r="P33" s="15" t="s">
        <v>27</v>
      </c>
      <c r="Q33" s="16" t="s">
        <v>26</v>
      </c>
      <c r="R33" s="37" t="s">
        <v>565</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56</v>
      </c>
      <c r="D34" s="17" t="s">
        <v>57</v>
      </c>
      <c r="E34" s="17">
        <v>9</v>
      </c>
      <c r="F34" s="14">
        <v>9.48</v>
      </c>
      <c r="G34" s="14">
        <v>8.73</v>
      </c>
      <c r="H34" s="14">
        <v>7.99</v>
      </c>
      <c r="I34" s="14"/>
      <c r="J34" s="14">
        <v>10</v>
      </c>
      <c r="K34" s="14">
        <v>11.48</v>
      </c>
      <c r="L34" s="14">
        <v>13.89</v>
      </c>
      <c r="M34" s="54"/>
      <c r="N34" s="14">
        <v>69.069843402000004</v>
      </c>
      <c r="O34" s="31">
        <v>108.65199514</v>
      </c>
      <c r="P34" s="31" t="s">
        <v>27</v>
      </c>
      <c r="Q34" s="17" t="s">
        <v>27</v>
      </c>
      <c r="R34" s="38" t="s">
        <v>566</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58</v>
      </c>
      <c r="D35" s="16" t="s">
        <v>59</v>
      </c>
      <c r="E35" s="16">
        <v>9</v>
      </c>
      <c r="F35" s="15">
        <v>142.28</v>
      </c>
      <c r="G35" s="15">
        <v>119.14</v>
      </c>
      <c r="H35" s="15">
        <v>96</v>
      </c>
      <c r="I35" s="14"/>
      <c r="J35" s="15">
        <v>156.66</v>
      </c>
      <c r="K35" s="15">
        <v>202.93</v>
      </c>
      <c r="L35" s="15">
        <v>277.8</v>
      </c>
      <c r="M35" s="54"/>
      <c r="N35" s="15">
        <v>60.089993165999999</v>
      </c>
      <c r="O35" s="15">
        <v>142.24538959999998</v>
      </c>
      <c r="P35" s="15" t="s">
        <v>27</v>
      </c>
      <c r="Q35" s="16" t="s">
        <v>27</v>
      </c>
      <c r="R35" s="37" t="s">
        <v>567</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60</v>
      </c>
      <c r="D36" s="17" t="s">
        <v>61</v>
      </c>
      <c r="E36" s="17">
        <v>6</v>
      </c>
      <c r="F36" s="14">
        <v>11.47</v>
      </c>
      <c r="G36" s="14">
        <v>10.49</v>
      </c>
      <c r="H36" s="14">
        <v>9.52</v>
      </c>
      <c r="I36" s="14"/>
      <c r="J36" s="14">
        <v>12.48</v>
      </c>
      <c r="K36" s="14">
        <v>14.42</v>
      </c>
      <c r="L36" s="14">
        <v>17.559999999999999</v>
      </c>
      <c r="M36" s="54"/>
      <c r="N36" s="14">
        <v>54.534019274999999</v>
      </c>
      <c r="O36" s="31">
        <v>31.237778475999999</v>
      </c>
      <c r="P36" s="31" t="s">
        <v>26</v>
      </c>
      <c r="Q36" s="17" t="s">
        <v>27</v>
      </c>
      <c r="R36" s="38" t="s">
        <v>568</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62</v>
      </c>
      <c r="D37" s="16" t="s">
        <v>63</v>
      </c>
      <c r="E37" s="16">
        <v>7</v>
      </c>
      <c r="F37" s="15">
        <v>54.56</v>
      </c>
      <c r="G37" s="15">
        <v>51.87</v>
      </c>
      <c r="H37" s="15">
        <v>49.18</v>
      </c>
      <c r="I37" s="14"/>
      <c r="J37" s="15">
        <v>57.27</v>
      </c>
      <c r="K37" s="15">
        <v>62.64</v>
      </c>
      <c r="L37" s="15">
        <v>71.34</v>
      </c>
      <c r="M37" s="54"/>
      <c r="N37" s="15">
        <v>56.818040041000003</v>
      </c>
      <c r="O37" s="15">
        <v>620.62121851999996</v>
      </c>
      <c r="P37" s="15" t="s">
        <v>27</v>
      </c>
      <c r="Q37" s="16" t="s">
        <v>27</v>
      </c>
      <c r="R37" s="37" t="s">
        <v>569</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62</v>
      </c>
      <c r="D38" s="17" t="s">
        <v>64</v>
      </c>
      <c r="E38" s="17">
        <v>4</v>
      </c>
      <c r="F38" s="14">
        <v>54.59</v>
      </c>
      <c r="G38" s="14">
        <v>51.71</v>
      </c>
      <c r="H38" s="14">
        <v>48.83</v>
      </c>
      <c r="I38" s="14"/>
      <c r="J38" s="14">
        <v>57.33</v>
      </c>
      <c r="K38" s="14">
        <v>63.08</v>
      </c>
      <c r="L38" s="14">
        <v>72.400000000000006</v>
      </c>
      <c r="M38" s="54"/>
      <c r="N38" s="14">
        <v>58.018719185000002</v>
      </c>
      <c r="O38" s="31">
        <v>123.51148970999999</v>
      </c>
      <c r="P38" s="31" t="s">
        <v>26</v>
      </c>
      <c r="Q38" s="17" t="s">
        <v>27</v>
      </c>
      <c r="R38" s="38" t="s">
        <v>570</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65</v>
      </c>
      <c r="D39" s="16" t="s">
        <v>66</v>
      </c>
      <c r="E39" s="16">
        <v>7</v>
      </c>
      <c r="F39" s="15">
        <v>7.81</v>
      </c>
      <c r="G39" s="15">
        <v>3.55</v>
      </c>
      <c r="H39" s="15">
        <v>-0.69</v>
      </c>
      <c r="I39" s="14"/>
      <c r="J39" s="15">
        <v>15</v>
      </c>
      <c r="K39" s="15">
        <v>23.5</v>
      </c>
      <c r="L39" s="15">
        <v>37.270000000000003</v>
      </c>
      <c r="M39" s="54"/>
      <c r="N39" s="15">
        <v>53.251219091000003</v>
      </c>
      <c r="O39" s="15">
        <v>13.772588761000002</v>
      </c>
      <c r="P39" s="15" t="s">
        <v>27</v>
      </c>
      <c r="Q39" s="16" t="s">
        <v>27</v>
      </c>
      <c r="R39" s="37" t="s">
        <v>571</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65</v>
      </c>
      <c r="D40" s="17" t="s">
        <v>67</v>
      </c>
      <c r="E40" s="17">
        <v>0</v>
      </c>
      <c r="F40" s="14">
        <v>1.33</v>
      </c>
      <c r="G40" s="14">
        <v>0.69</v>
      </c>
      <c r="H40" s="14">
        <v>0.06</v>
      </c>
      <c r="I40" s="14"/>
      <c r="J40" s="14">
        <v>1.41</v>
      </c>
      <c r="K40" s="14">
        <v>2.67</v>
      </c>
      <c r="L40" s="14">
        <v>4.72</v>
      </c>
      <c r="M40" s="54"/>
      <c r="N40" s="14">
        <v>39.232805786</v>
      </c>
      <c r="O40" s="31">
        <v>10.200123761</v>
      </c>
      <c r="P40" s="31" t="s">
        <v>26</v>
      </c>
      <c r="Q40" s="17" t="s">
        <v>26</v>
      </c>
      <c r="R40" s="38" t="s">
        <v>572</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68</v>
      </c>
      <c r="D41" s="16" t="s">
        <v>69</v>
      </c>
      <c r="E41" s="16">
        <v>4</v>
      </c>
      <c r="F41" s="15">
        <v>1.46</v>
      </c>
      <c r="G41" s="15">
        <v>0.88</v>
      </c>
      <c r="H41" s="15">
        <v>0.31</v>
      </c>
      <c r="I41" s="14"/>
      <c r="J41" s="15">
        <v>1.87</v>
      </c>
      <c r="K41" s="15">
        <v>3.01</v>
      </c>
      <c r="L41" s="15">
        <v>4.8600000000000003</v>
      </c>
      <c r="M41" s="54"/>
      <c r="N41" s="15">
        <v>46.761231793</v>
      </c>
      <c r="O41" s="15">
        <v>3.0416972857000002</v>
      </c>
      <c r="P41" s="15" t="s">
        <v>26</v>
      </c>
      <c r="Q41" s="16" t="s">
        <v>27</v>
      </c>
      <c r="R41" s="37" t="s">
        <v>573</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574</v>
      </c>
      <c r="D42" s="17" t="s">
        <v>575</v>
      </c>
      <c r="E42" s="17">
        <v>0</v>
      </c>
      <c r="F42" s="14">
        <v>17</v>
      </c>
      <c r="G42" s="14">
        <v>5.74</v>
      </c>
      <c r="H42" s="14">
        <v>-5.5</v>
      </c>
      <c r="I42" s="14"/>
      <c r="J42" s="14">
        <v>17.510000000000002</v>
      </c>
      <c r="K42" s="14">
        <v>40.01</v>
      </c>
      <c r="L42" s="14">
        <v>76.430000000000007</v>
      </c>
      <c r="M42" s="54"/>
      <c r="N42" s="14">
        <v>22.064796399999999</v>
      </c>
      <c r="O42" s="31">
        <v>1.6841858095</v>
      </c>
      <c r="P42" s="31" t="s">
        <v>26</v>
      </c>
      <c r="Q42" s="17" t="s">
        <v>26</v>
      </c>
      <c r="R42" s="38" t="s">
        <v>576</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70</v>
      </c>
      <c r="D43" s="16" t="s">
        <v>71</v>
      </c>
      <c r="E43" s="16">
        <v>0</v>
      </c>
      <c r="F43" s="15">
        <v>15.3</v>
      </c>
      <c r="G43" s="15">
        <v>13.18</v>
      </c>
      <c r="H43" s="15">
        <v>11.06</v>
      </c>
      <c r="I43" s="14"/>
      <c r="J43" s="15">
        <v>15.99</v>
      </c>
      <c r="K43" s="15">
        <v>20.22</v>
      </c>
      <c r="L43" s="15">
        <v>27.07</v>
      </c>
      <c r="M43" s="54"/>
      <c r="N43" s="15">
        <v>40.030252095999998</v>
      </c>
      <c r="O43" s="15">
        <v>48.847808094999998</v>
      </c>
      <c r="P43" s="15" t="s">
        <v>26</v>
      </c>
      <c r="Q43" s="16" t="s">
        <v>26</v>
      </c>
      <c r="R43" s="37" t="s">
        <v>577</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72</v>
      </c>
      <c r="D44" s="17" t="s">
        <v>73</v>
      </c>
      <c r="E44" s="17">
        <v>9</v>
      </c>
      <c r="F44" s="14">
        <v>17.2</v>
      </c>
      <c r="G44" s="14">
        <v>15.99</v>
      </c>
      <c r="H44" s="14">
        <v>14.78</v>
      </c>
      <c r="I44" s="14"/>
      <c r="J44" s="14">
        <v>17.899999999999999</v>
      </c>
      <c r="K44" s="14">
        <v>20.309999999999999</v>
      </c>
      <c r="L44" s="14">
        <v>24.21</v>
      </c>
      <c r="M44" s="54"/>
      <c r="N44" s="14">
        <v>67.751444254000006</v>
      </c>
      <c r="O44" s="31">
        <v>598.29403543000001</v>
      </c>
      <c r="P44" s="31" t="s">
        <v>27</v>
      </c>
      <c r="Q44" s="17" t="s">
        <v>27</v>
      </c>
      <c r="R44" s="38" t="s">
        <v>578</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74</v>
      </c>
      <c r="D45" s="16" t="s">
        <v>75</v>
      </c>
      <c r="E45" s="16">
        <v>10</v>
      </c>
      <c r="F45" s="15">
        <v>5.93</v>
      </c>
      <c r="G45" s="15">
        <v>5.48</v>
      </c>
      <c r="H45" s="15">
        <v>5.03</v>
      </c>
      <c r="I45" s="14"/>
      <c r="J45" s="15">
        <v>6.18</v>
      </c>
      <c r="K45" s="15">
        <v>7.07</v>
      </c>
      <c r="L45" s="15">
        <v>8.5299999999999994</v>
      </c>
      <c r="M45" s="54"/>
      <c r="N45" s="15">
        <v>78.781889121999995</v>
      </c>
      <c r="O45" s="15">
        <v>7.9646325237999998</v>
      </c>
      <c r="P45" s="15" t="s">
        <v>27</v>
      </c>
      <c r="Q45" s="16" t="s">
        <v>27</v>
      </c>
      <c r="R45" s="37" t="s">
        <v>579</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501</v>
      </c>
      <c r="D46" s="17" t="s">
        <v>502</v>
      </c>
      <c r="E46" s="17">
        <v>3</v>
      </c>
      <c r="F46" s="14">
        <v>75.63</v>
      </c>
      <c r="G46" s="14">
        <v>68.37</v>
      </c>
      <c r="H46" s="14">
        <v>61.12</v>
      </c>
      <c r="I46" s="14"/>
      <c r="J46" s="14">
        <v>77.180000000000007</v>
      </c>
      <c r="K46" s="14">
        <v>91.68</v>
      </c>
      <c r="L46" s="14">
        <v>115.15</v>
      </c>
      <c r="M46" s="54"/>
      <c r="N46" s="14">
        <v>32.525988816999998</v>
      </c>
      <c r="O46" s="31">
        <v>2.0164967995</v>
      </c>
      <c r="P46" s="31" t="s">
        <v>27</v>
      </c>
      <c r="Q46" s="17" t="s">
        <v>26</v>
      </c>
      <c r="R46" s="38" t="s">
        <v>580</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76</v>
      </c>
      <c r="D47" s="16" t="s">
        <v>77</v>
      </c>
      <c r="E47" s="16">
        <v>9</v>
      </c>
      <c r="F47" s="15">
        <v>14.7</v>
      </c>
      <c r="G47" s="15">
        <v>13.86</v>
      </c>
      <c r="H47" s="15">
        <v>13.03</v>
      </c>
      <c r="I47" s="14"/>
      <c r="J47" s="15">
        <v>15.53</v>
      </c>
      <c r="K47" s="15">
        <v>17.190000000000001</v>
      </c>
      <c r="L47" s="15">
        <v>19.89</v>
      </c>
      <c r="M47" s="54"/>
      <c r="N47" s="15">
        <v>70.881290621000005</v>
      </c>
      <c r="O47" s="15">
        <v>31.504151285999999</v>
      </c>
      <c r="P47" s="15" t="s">
        <v>27</v>
      </c>
      <c r="Q47" s="16" t="s">
        <v>27</v>
      </c>
      <c r="R47" s="37" t="s">
        <v>581</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78</v>
      </c>
      <c r="D48" s="17" t="s">
        <v>79</v>
      </c>
      <c r="E48" s="17">
        <v>8</v>
      </c>
      <c r="F48" s="14">
        <v>39.78</v>
      </c>
      <c r="G48" s="14">
        <v>36.450000000000003</v>
      </c>
      <c r="H48" s="14">
        <v>33.119999999999997</v>
      </c>
      <c r="I48" s="14"/>
      <c r="J48" s="14">
        <v>42.98</v>
      </c>
      <c r="K48" s="14">
        <v>49.63</v>
      </c>
      <c r="L48" s="14">
        <v>60.4</v>
      </c>
      <c r="M48" s="54"/>
      <c r="N48" s="14">
        <v>50.380265737999999</v>
      </c>
      <c r="O48" s="31">
        <v>248.11069089999998</v>
      </c>
      <c r="P48" s="31" t="s">
        <v>27</v>
      </c>
      <c r="Q48" s="17" t="s">
        <v>27</v>
      </c>
      <c r="R48" s="38" t="s">
        <v>582</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80</v>
      </c>
      <c r="D49" s="16" t="s">
        <v>81</v>
      </c>
      <c r="E49" s="16">
        <v>9</v>
      </c>
      <c r="F49" s="15">
        <v>26.76</v>
      </c>
      <c r="G49" s="15">
        <v>24.97</v>
      </c>
      <c r="H49" s="15">
        <v>23.19</v>
      </c>
      <c r="I49" s="14"/>
      <c r="J49" s="15">
        <v>27.78</v>
      </c>
      <c r="K49" s="15">
        <v>31.34</v>
      </c>
      <c r="L49" s="15">
        <v>37.119999999999997</v>
      </c>
      <c r="M49" s="54"/>
      <c r="N49" s="15">
        <v>78.937184834000007</v>
      </c>
      <c r="O49" s="15">
        <v>13.244690285000001</v>
      </c>
      <c r="P49" s="15" t="s">
        <v>27</v>
      </c>
      <c r="Q49" s="16" t="s">
        <v>27</v>
      </c>
      <c r="R49" s="37" t="s">
        <v>583</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82</v>
      </c>
      <c r="D50" s="17" t="s">
        <v>83</v>
      </c>
      <c r="E50" s="17">
        <v>7</v>
      </c>
      <c r="F50" s="14">
        <v>132.13999999999999</v>
      </c>
      <c r="G50" s="14">
        <v>126.06</v>
      </c>
      <c r="H50" s="14">
        <v>119.99</v>
      </c>
      <c r="I50" s="14"/>
      <c r="J50" s="14">
        <v>133.9</v>
      </c>
      <c r="K50" s="14">
        <v>146.04</v>
      </c>
      <c r="L50" s="14">
        <v>165.7</v>
      </c>
      <c r="M50" s="54"/>
      <c r="N50" s="14">
        <v>63.653280277</v>
      </c>
      <c r="O50" s="31">
        <v>3.3585529424000002</v>
      </c>
      <c r="P50" s="31" t="s">
        <v>27</v>
      </c>
      <c r="Q50" s="17" t="s">
        <v>27</v>
      </c>
      <c r="R50" s="38" t="s">
        <v>584</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84</v>
      </c>
      <c r="D51" s="16" t="s">
        <v>85</v>
      </c>
      <c r="E51" s="16">
        <v>7</v>
      </c>
      <c r="F51" s="15">
        <v>10.24</v>
      </c>
      <c r="G51" s="15">
        <v>9.2899999999999991</v>
      </c>
      <c r="H51" s="15">
        <v>8.35</v>
      </c>
      <c r="I51" s="14"/>
      <c r="J51" s="15">
        <v>10.5</v>
      </c>
      <c r="K51" s="15">
        <v>12.38</v>
      </c>
      <c r="L51" s="15">
        <v>15.44</v>
      </c>
      <c r="M51" s="54"/>
      <c r="N51" s="15">
        <v>74.02998891</v>
      </c>
      <c r="O51" s="15">
        <v>2.3243439048000001</v>
      </c>
      <c r="P51" s="15" t="s">
        <v>27</v>
      </c>
      <c r="Q51" s="16" t="s">
        <v>27</v>
      </c>
      <c r="R51" s="37" t="s">
        <v>585</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86</v>
      </c>
      <c r="D52" s="17" t="s">
        <v>87</v>
      </c>
      <c r="E52" s="17">
        <v>9</v>
      </c>
      <c r="F52" s="14">
        <v>7.41</v>
      </c>
      <c r="G52" s="14">
        <v>6.39</v>
      </c>
      <c r="H52" s="14">
        <v>5.37</v>
      </c>
      <c r="I52" s="14"/>
      <c r="J52" s="14">
        <v>8.23</v>
      </c>
      <c r="K52" s="14">
        <v>10.26</v>
      </c>
      <c r="L52" s="14">
        <v>13.56</v>
      </c>
      <c r="M52" s="54"/>
      <c r="N52" s="14">
        <v>61.602412837000003</v>
      </c>
      <c r="O52" s="31">
        <v>6.9038202856999993</v>
      </c>
      <c r="P52" s="31" t="s">
        <v>27</v>
      </c>
      <c r="Q52" s="17" t="s">
        <v>27</v>
      </c>
      <c r="R52" s="38" t="s">
        <v>586</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88</v>
      </c>
      <c r="D53" s="16" t="s">
        <v>89</v>
      </c>
      <c r="E53" s="16">
        <v>6</v>
      </c>
      <c r="F53" s="15">
        <v>14.15</v>
      </c>
      <c r="G53" s="15">
        <v>12.41</v>
      </c>
      <c r="H53" s="15">
        <v>10.68</v>
      </c>
      <c r="I53" s="14"/>
      <c r="J53" s="15">
        <v>14.64</v>
      </c>
      <c r="K53" s="15">
        <v>18.100000000000001</v>
      </c>
      <c r="L53" s="15">
        <v>23.71</v>
      </c>
      <c r="M53" s="54"/>
      <c r="N53" s="15">
        <v>65.639113077999994</v>
      </c>
      <c r="O53" s="15">
        <v>4.3068524286000001</v>
      </c>
      <c r="P53" s="15" t="s">
        <v>26</v>
      </c>
      <c r="Q53" s="16" t="s">
        <v>27</v>
      </c>
      <c r="R53" s="37" t="s">
        <v>587</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90</v>
      </c>
      <c r="D54" s="17" t="s">
        <v>91</v>
      </c>
      <c r="E54" s="17">
        <v>7</v>
      </c>
      <c r="F54" s="14">
        <v>16.010000000000002</v>
      </c>
      <c r="G54" s="14">
        <v>15.13</v>
      </c>
      <c r="H54" s="14">
        <v>14.26</v>
      </c>
      <c r="I54" s="14"/>
      <c r="J54" s="14">
        <v>16.38</v>
      </c>
      <c r="K54" s="14">
        <v>18.12</v>
      </c>
      <c r="L54" s="14">
        <v>20.95</v>
      </c>
      <c r="M54" s="54"/>
      <c r="N54" s="14">
        <v>66.514502676000006</v>
      </c>
      <c r="O54" s="31">
        <v>108.23574004000001</v>
      </c>
      <c r="P54" s="31" t="s">
        <v>27</v>
      </c>
      <c r="Q54" s="17" t="s">
        <v>27</v>
      </c>
      <c r="R54" s="38" t="s">
        <v>588</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90</v>
      </c>
      <c r="D55" s="16" t="s">
        <v>92</v>
      </c>
      <c r="E55" s="16">
        <v>4</v>
      </c>
      <c r="F55" s="15">
        <v>18.14</v>
      </c>
      <c r="G55" s="15">
        <v>17.079999999999998</v>
      </c>
      <c r="H55" s="15">
        <v>16.02</v>
      </c>
      <c r="I55" s="14"/>
      <c r="J55" s="15">
        <v>18.59</v>
      </c>
      <c r="K55" s="15">
        <v>20.7</v>
      </c>
      <c r="L55" s="15">
        <v>24.12</v>
      </c>
      <c r="M55" s="54"/>
      <c r="N55" s="15">
        <v>61.392695971000002</v>
      </c>
      <c r="O55" s="15">
        <v>696.7117399</v>
      </c>
      <c r="P55" s="15" t="s">
        <v>26</v>
      </c>
      <c r="Q55" s="16" t="s">
        <v>27</v>
      </c>
      <c r="R55" s="37" t="s">
        <v>589</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93</v>
      </c>
      <c r="D56" s="17" t="s">
        <v>94</v>
      </c>
      <c r="E56" s="17">
        <v>0</v>
      </c>
      <c r="F56" s="14">
        <v>21.36</v>
      </c>
      <c r="G56" s="14">
        <v>20.190000000000001</v>
      </c>
      <c r="H56" s="14">
        <v>19.02</v>
      </c>
      <c r="I56" s="14"/>
      <c r="J56" s="14">
        <v>21.8</v>
      </c>
      <c r="K56" s="14">
        <v>24.13</v>
      </c>
      <c r="L56" s="14">
        <v>27.91</v>
      </c>
      <c r="M56" s="54"/>
      <c r="N56" s="14">
        <v>39.755110260000002</v>
      </c>
      <c r="O56" s="31">
        <v>40.614432237999999</v>
      </c>
      <c r="P56" s="31" t="s">
        <v>26</v>
      </c>
      <c r="Q56" s="17" t="s">
        <v>26</v>
      </c>
      <c r="R56" s="38" t="s">
        <v>590</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95</v>
      </c>
      <c r="D57" s="16" t="s">
        <v>96</v>
      </c>
      <c r="E57" s="16">
        <v>7</v>
      </c>
      <c r="F57" s="15">
        <v>14.38</v>
      </c>
      <c r="G57" s="15">
        <v>13.11</v>
      </c>
      <c r="H57" s="15">
        <v>11.84</v>
      </c>
      <c r="I57" s="14"/>
      <c r="J57" s="15">
        <v>15.77</v>
      </c>
      <c r="K57" s="15">
        <v>18.3</v>
      </c>
      <c r="L57" s="15">
        <v>22.41</v>
      </c>
      <c r="M57" s="54"/>
      <c r="N57" s="15">
        <v>46.512448608</v>
      </c>
      <c r="O57" s="15">
        <v>93.676991333000004</v>
      </c>
      <c r="P57" s="15" t="s">
        <v>27</v>
      </c>
      <c r="Q57" s="16" t="s">
        <v>27</v>
      </c>
      <c r="R57" s="37" t="s">
        <v>591</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11</v>
      </c>
      <c r="D58" s="17" t="s">
        <v>97</v>
      </c>
      <c r="E58" s="17">
        <v>7</v>
      </c>
      <c r="F58" s="14">
        <v>21.92</v>
      </c>
      <c r="G58" s="14">
        <v>20.2</v>
      </c>
      <c r="H58" s="14">
        <v>18.489999999999998</v>
      </c>
      <c r="I58" s="14"/>
      <c r="J58" s="14">
        <v>23.21</v>
      </c>
      <c r="K58" s="14">
        <v>26.63</v>
      </c>
      <c r="L58" s="14">
        <v>32.159999999999997</v>
      </c>
      <c r="M58" s="54"/>
      <c r="N58" s="14">
        <v>61.815824194999998</v>
      </c>
      <c r="O58" s="31">
        <v>693.42468842999995</v>
      </c>
      <c r="P58" s="31" t="s">
        <v>27</v>
      </c>
      <c r="Q58" s="17" t="s">
        <v>27</v>
      </c>
      <c r="R58" s="38" t="s">
        <v>592</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98</v>
      </c>
      <c r="D59" s="16" t="s">
        <v>99</v>
      </c>
      <c r="E59" s="16">
        <v>0</v>
      </c>
      <c r="F59" s="15">
        <v>18.02</v>
      </c>
      <c r="G59" s="15">
        <v>17.399999999999999</v>
      </c>
      <c r="H59" s="15">
        <v>16.79</v>
      </c>
      <c r="I59" s="14"/>
      <c r="J59" s="15">
        <v>18.36</v>
      </c>
      <c r="K59" s="15">
        <v>19.579999999999998</v>
      </c>
      <c r="L59" s="15">
        <v>21.56</v>
      </c>
      <c r="M59" s="54"/>
      <c r="N59" s="15">
        <v>30.76364049</v>
      </c>
      <c r="O59" s="15">
        <v>3.4632829523999997</v>
      </c>
      <c r="P59" s="15" t="s">
        <v>26</v>
      </c>
      <c r="Q59" s="16" t="s">
        <v>26</v>
      </c>
      <c r="R59" s="37" t="s">
        <v>593</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100</v>
      </c>
      <c r="D60" s="17" t="s">
        <v>101</v>
      </c>
      <c r="E60" s="17">
        <v>6</v>
      </c>
      <c r="F60" s="14">
        <v>5.13</v>
      </c>
      <c r="G60" s="14">
        <v>2.08</v>
      </c>
      <c r="H60" s="14">
        <v>-0.96</v>
      </c>
      <c r="I60" s="14"/>
      <c r="J60" s="14">
        <v>5.62</v>
      </c>
      <c r="K60" s="14">
        <v>11.71</v>
      </c>
      <c r="L60" s="14">
        <v>21.57</v>
      </c>
      <c r="M60" s="54"/>
      <c r="N60" s="14">
        <v>60.217092477999998</v>
      </c>
      <c r="O60" s="31">
        <v>41.305895143000001</v>
      </c>
      <c r="P60" s="31" t="s">
        <v>26</v>
      </c>
      <c r="Q60" s="17" t="s">
        <v>27</v>
      </c>
      <c r="R60" s="38" t="s">
        <v>594</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102</v>
      </c>
      <c r="D61" s="16" t="s">
        <v>103</v>
      </c>
      <c r="E61" s="16">
        <v>2</v>
      </c>
      <c r="F61" s="15">
        <v>17.57</v>
      </c>
      <c r="G61" s="15">
        <v>16.170000000000002</v>
      </c>
      <c r="H61" s="15">
        <v>14.77</v>
      </c>
      <c r="I61" s="14"/>
      <c r="J61" s="15">
        <v>18.100000000000001</v>
      </c>
      <c r="K61" s="15">
        <v>20.89</v>
      </c>
      <c r="L61" s="15">
        <v>25.42</v>
      </c>
      <c r="M61" s="54"/>
      <c r="N61" s="15">
        <v>44.825184702999998</v>
      </c>
      <c r="O61" s="15">
        <v>74.336324762000004</v>
      </c>
      <c r="P61" s="15" t="s">
        <v>26</v>
      </c>
      <c r="Q61" s="16" t="s">
        <v>26</v>
      </c>
      <c r="R61" s="37" t="s">
        <v>595</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104</v>
      </c>
      <c r="D62" s="17" t="s">
        <v>105</v>
      </c>
      <c r="E62" s="17">
        <v>0</v>
      </c>
      <c r="F62" s="14">
        <v>24.92</v>
      </c>
      <c r="G62" s="14">
        <v>21.58</v>
      </c>
      <c r="H62" s="14">
        <v>18.239999999999998</v>
      </c>
      <c r="I62" s="14"/>
      <c r="J62" s="14">
        <v>25.6</v>
      </c>
      <c r="K62" s="14">
        <v>32.270000000000003</v>
      </c>
      <c r="L62" s="14">
        <v>43.07</v>
      </c>
      <c r="M62" s="54"/>
      <c r="N62" s="14">
        <v>30.59585667</v>
      </c>
      <c r="O62" s="31">
        <v>7.7744578113999996</v>
      </c>
      <c r="P62" s="31" t="s">
        <v>26</v>
      </c>
      <c r="Q62" s="17" t="s">
        <v>26</v>
      </c>
      <c r="R62" s="38" t="s">
        <v>596</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106</v>
      </c>
      <c r="D63" s="16" t="s">
        <v>107</v>
      </c>
      <c r="E63" s="16">
        <v>7</v>
      </c>
      <c r="F63" s="15">
        <v>60.06</v>
      </c>
      <c r="G63" s="15">
        <v>55.95</v>
      </c>
      <c r="H63" s="15">
        <v>51.85</v>
      </c>
      <c r="I63" s="14"/>
      <c r="J63" s="15">
        <v>61.3</v>
      </c>
      <c r="K63" s="15">
        <v>69.5</v>
      </c>
      <c r="L63" s="15">
        <v>82.77</v>
      </c>
      <c r="M63" s="54"/>
      <c r="N63" s="15">
        <v>69.227069756999995</v>
      </c>
      <c r="O63" s="15">
        <v>585.19546100000002</v>
      </c>
      <c r="P63" s="15" t="s">
        <v>27</v>
      </c>
      <c r="Q63" s="16" t="s">
        <v>27</v>
      </c>
      <c r="R63" s="37" t="s">
        <v>597</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108</v>
      </c>
      <c r="D64" s="17" t="s">
        <v>109</v>
      </c>
      <c r="E64" s="17">
        <v>10</v>
      </c>
      <c r="F64" s="14">
        <v>20</v>
      </c>
      <c r="G64" s="14">
        <v>18.38</v>
      </c>
      <c r="H64" s="14">
        <v>16.77</v>
      </c>
      <c r="I64" s="14"/>
      <c r="J64" s="14">
        <v>20.329999999999998</v>
      </c>
      <c r="K64" s="14">
        <v>23.55</v>
      </c>
      <c r="L64" s="14">
        <v>28.77</v>
      </c>
      <c r="M64" s="54"/>
      <c r="N64" s="14">
        <v>61.313622267</v>
      </c>
      <c r="O64" s="31">
        <v>109.72780576000001</v>
      </c>
      <c r="P64" s="31" t="s">
        <v>27</v>
      </c>
      <c r="Q64" s="17" t="s">
        <v>27</v>
      </c>
      <c r="R64" s="38" t="s">
        <v>598</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110</v>
      </c>
      <c r="D65" s="16" t="s">
        <v>111</v>
      </c>
      <c r="E65" s="16">
        <v>4</v>
      </c>
      <c r="F65" s="15">
        <v>5.0999999999999996</v>
      </c>
      <c r="G65" s="15">
        <v>4.5</v>
      </c>
      <c r="H65" s="15">
        <v>3.9</v>
      </c>
      <c r="I65" s="14"/>
      <c r="J65" s="15">
        <v>5.38</v>
      </c>
      <c r="K65" s="15">
        <v>6.57</v>
      </c>
      <c r="L65" s="15">
        <v>8.5</v>
      </c>
      <c r="M65" s="54"/>
      <c r="N65" s="15">
        <v>60.077704677</v>
      </c>
      <c r="O65" s="15">
        <v>4.087099619</v>
      </c>
      <c r="P65" s="15" t="s">
        <v>26</v>
      </c>
      <c r="Q65" s="16" t="s">
        <v>27</v>
      </c>
      <c r="R65" s="37" t="s">
        <v>599</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112</v>
      </c>
      <c r="D66" s="17" t="s">
        <v>113</v>
      </c>
      <c r="E66" s="17">
        <v>4</v>
      </c>
      <c r="F66" s="14">
        <v>0.75</v>
      </c>
      <c r="G66" s="14">
        <v>0.19</v>
      </c>
      <c r="H66" s="14">
        <v>-0.36</v>
      </c>
      <c r="I66" s="14"/>
      <c r="J66" s="14">
        <v>1</v>
      </c>
      <c r="K66" s="14">
        <v>2.11</v>
      </c>
      <c r="L66" s="14">
        <v>3.91</v>
      </c>
      <c r="M66" s="54"/>
      <c r="N66" s="14">
        <v>61.837461844000003</v>
      </c>
      <c r="O66" s="31">
        <v>9.0298014761999994</v>
      </c>
      <c r="P66" s="31" t="s">
        <v>26</v>
      </c>
      <c r="Q66" s="17" t="s">
        <v>27</v>
      </c>
      <c r="R66" s="38" t="s">
        <v>600</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114</v>
      </c>
      <c r="D67" s="16" t="s">
        <v>115</v>
      </c>
      <c r="E67" s="16">
        <v>8</v>
      </c>
      <c r="F67" s="15">
        <v>11.15</v>
      </c>
      <c r="G67" s="15">
        <v>10.9</v>
      </c>
      <c r="H67" s="15">
        <v>10.66</v>
      </c>
      <c r="I67" s="14"/>
      <c r="J67" s="15">
        <v>11.26</v>
      </c>
      <c r="K67" s="15">
        <v>11.74</v>
      </c>
      <c r="L67" s="15">
        <v>12.52</v>
      </c>
      <c r="M67" s="54"/>
      <c r="N67" s="15">
        <v>53.388736604000002</v>
      </c>
      <c r="O67" s="15">
        <v>24.637865142999999</v>
      </c>
      <c r="P67" s="15" t="s">
        <v>27</v>
      </c>
      <c r="Q67" s="16" t="s">
        <v>27</v>
      </c>
      <c r="R67" s="37" t="s">
        <v>601</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116</v>
      </c>
      <c r="D68" s="17" t="s">
        <v>117</v>
      </c>
      <c r="E68" s="17">
        <v>4</v>
      </c>
      <c r="F68" s="14">
        <v>9.18</v>
      </c>
      <c r="G68" s="14">
        <v>7.69</v>
      </c>
      <c r="H68" s="14">
        <v>6.21</v>
      </c>
      <c r="I68" s="14"/>
      <c r="J68" s="14">
        <v>9.75</v>
      </c>
      <c r="K68" s="14">
        <v>12.71</v>
      </c>
      <c r="L68" s="14">
        <v>17.5</v>
      </c>
      <c r="M68" s="54"/>
      <c r="N68" s="14">
        <v>60.709058056000003</v>
      </c>
      <c r="O68" s="31">
        <v>86.505327523999995</v>
      </c>
      <c r="P68" s="31" t="s">
        <v>26</v>
      </c>
      <c r="Q68" s="17" t="s">
        <v>27</v>
      </c>
      <c r="R68" s="38" t="s">
        <v>602</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118</v>
      </c>
      <c r="D69" s="16" t="s">
        <v>603</v>
      </c>
      <c r="E69" s="16">
        <v>7</v>
      </c>
      <c r="F69" s="15">
        <v>16.79</v>
      </c>
      <c r="G69" s="15">
        <v>15.82</v>
      </c>
      <c r="H69" s="15">
        <v>14.86</v>
      </c>
      <c r="I69" s="14"/>
      <c r="J69" s="15">
        <v>17.75</v>
      </c>
      <c r="K69" s="15">
        <v>19.670000000000002</v>
      </c>
      <c r="L69" s="15">
        <v>22.79</v>
      </c>
      <c r="M69" s="54"/>
      <c r="N69" s="15">
        <v>55.871535711999996</v>
      </c>
      <c r="O69" s="15">
        <v>2.2266085713999999</v>
      </c>
      <c r="P69" s="15" t="s">
        <v>27</v>
      </c>
      <c r="Q69" s="16" t="s">
        <v>27</v>
      </c>
      <c r="R69" s="37" t="s">
        <v>604</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118</v>
      </c>
      <c r="D70" s="17" t="s">
        <v>119</v>
      </c>
      <c r="E70" s="17">
        <v>7</v>
      </c>
      <c r="F70" s="14">
        <v>11.05</v>
      </c>
      <c r="G70" s="14">
        <v>10.45</v>
      </c>
      <c r="H70" s="14">
        <v>9.86</v>
      </c>
      <c r="I70" s="14"/>
      <c r="J70" s="14">
        <v>11.79</v>
      </c>
      <c r="K70" s="14">
        <v>12.97</v>
      </c>
      <c r="L70" s="14">
        <v>14.89</v>
      </c>
      <c r="M70" s="54"/>
      <c r="N70" s="14">
        <v>52.594548310999997</v>
      </c>
      <c r="O70" s="31">
        <v>188.00393038000001</v>
      </c>
      <c r="P70" s="31" t="s">
        <v>27</v>
      </c>
      <c r="Q70" s="17" t="s">
        <v>27</v>
      </c>
      <c r="R70" s="38" t="s">
        <v>605</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528</v>
      </c>
      <c r="D71" s="16" t="s">
        <v>529</v>
      </c>
      <c r="E71" s="16">
        <v>7</v>
      </c>
      <c r="F71" s="15">
        <v>92.09</v>
      </c>
      <c r="G71" s="15">
        <v>78.19</v>
      </c>
      <c r="H71" s="15">
        <v>64.3</v>
      </c>
      <c r="I71" s="14"/>
      <c r="J71" s="15">
        <v>95.71</v>
      </c>
      <c r="K71" s="15">
        <v>123.49</v>
      </c>
      <c r="L71" s="15">
        <v>168.45</v>
      </c>
      <c r="M71" s="54"/>
      <c r="N71" s="15">
        <v>64.049543733999997</v>
      </c>
      <c r="O71" s="15">
        <v>2.0263792290999998</v>
      </c>
      <c r="P71" s="15" t="s">
        <v>27</v>
      </c>
      <c r="Q71" s="16" t="s">
        <v>27</v>
      </c>
      <c r="R71" s="37" t="s">
        <v>606</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120</v>
      </c>
      <c r="D72" s="17" t="s">
        <v>121</v>
      </c>
      <c r="E72" s="17">
        <v>7</v>
      </c>
      <c r="F72" s="14">
        <v>2.3199999999999998</v>
      </c>
      <c r="G72" s="14">
        <v>2.11</v>
      </c>
      <c r="H72" s="14">
        <v>1.91</v>
      </c>
      <c r="I72" s="14"/>
      <c r="J72" s="14">
        <v>2.52</v>
      </c>
      <c r="K72" s="14">
        <v>2.92</v>
      </c>
      <c r="L72" s="14">
        <v>3.57</v>
      </c>
      <c r="M72" s="54"/>
      <c r="N72" s="14">
        <v>61.389314998000003</v>
      </c>
      <c r="O72" s="31">
        <v>63.973778095</v>
      </c>
      <c r="P72" s="31" t="s">
        <v>26</v>
      </c>
      <c r="Q72" s="17" t="s">
        <v>27</v>
      </c>
      <c r="R72" s="38" t="s">
        <v>607</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122</v>
      </c>
      <c r="D73" s="16" t="s">
        <v>123</v>
      </c>
      <c r="E73" s="16">
        <v>1</v>
      </c>
      <c r="F73" s="15">
        <v>34.630000000000003</v>
      </c>
      <c r="G73" s="15">
        <v>29.79</v>
      </c>
      <c r="H73" s="15">
        <v>24.95</v>
      </c>
      <c r="I73" s="14"/>
      <c r="J73" s="15">
        <v>37.92</v>
      </c>
      <c r="K73" s="15">
        <v>47.59</v>
      </c>
      <c r="L73" s="15">
        <v>63.24</v>
      </c>
      <c r="M73" s="54"/>
      <c r="N73" s="15">
        <v>46.510398103</v>
      </c>
      <c r="O73" s="15">
        <v>5.9541869294999996</v>
      </c>
      <c r="P73" s="15" t="s">
        <v>26</v>
      </c>
      <c r="Q73" s="16" t="s">
        <v>26</v>
      </c>
      <c r="R73" s="37" t="s">
        <v>608</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124</v>
      </c>
      <c r="D74" s="17" t="s">
        <v>125</v>
      </c>
      <c r="E74" s="17">
        <v>6</v>
      </c>
      <c r="F74" s="14" t="s">
        <v>126</v>
      </c>
      <c r="G74" s="14" t="s">
        <v>126</v>
      </c>
      <c r="H74" s="14" t="s">
        <v>126</v>
      </c>
      <c r="I74" s="14"/>
      <c r="J74" s="14" t="s">
        <v>126</v>
      </c>
      <c r="K74" s="14" t="s">
        <v>126</v>
      </c>
      <c r="L74" s="14" t="s">
        <v>126</v>
      </c>
      <c r="M74" s="54"/>
      <c r="N74" s="14" t="s">
        <v>126</v>
      </c>
      <c r="O74" s="31" t="s">
        <v>126</v>
      </c>
      <c r="P74" s="31" t="s">
        <v>126</v>
      </c>
      <c r="Q74" s="17" t="s">
        <v>126</v>
      </c>
      <c r="R74" s="38" t="s">
        <v>127</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128</v>
      </c>
      <c r="D75" s="16" t="s">
        <v>129</v>
      </c>
      <c r="E75" s="16">
        <v>9</v>
      </c>
      <c r="F75" s="15">
        <v>56.86</v>
      </c>
      <c r="G75" s="15">
        <v>51.05</v>
      </c>
      <c r="H75" s="15">
        <v>45.25</v>
      </c>
      <c r="I75" s="14"/>
      <c r="J75" s="15">
        <v>58.21</v>
      </c>
      <c r="K75" s="15">
        <v>69.81</v>
      </c>
      <c r="L75" s="15">
        <v>88.58</v>
      </c>
      <c r="M75" s="54"/>
      <c r="N75" s="15">
        <v>55.703115056999998</v>
      </c>
      <c r="O75" s="15">
        <v>231.4874341</v>
      </c>
      <c r="P75" s="15" t="s">
        <v>27</v>
      </c>
      <c r="Q75" s="16" t="s">
        <v>27</v>
      </c>
      <c r="R75" s="37" t="s">
        <v>609</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130</v>
      </c>
      <c r="D76" s="17" t="s">
        <v>131</v>
      </c>
      <c r="E76" s="17">
        <v>9</v>
      </c>
      <c r="F76" s="14">
        <v>15.88</v>
      </c>
      <c r="G76" s="14">
        <v>14.99</v>
      </c>
      <c r="H76" s="14">
        <v>14.11</v>
      </c>
      <c r="I76" s="14"/>
      <c r="J76" s="14">
        <v>16.260000000000002</v>
      </c>
      <c r="K76" s="14">
        <v>18.02</v>
      </c>
      <c r="L76" s="14">
        <v>20.87</v>
      </c>
      <c r="M76" s="54"/>
      <c r="N76" s="14">
        <v>73.093635864999996</v>
      </c>
      <c r="O76" s="31">
        <v>290.09440075999998</v>
      </c>
      <c r="P76" s="31" t="s">
        <v>27</v>
      </c>
      <c r="Q76" s="17" t="s">
        <v>27</v>
      </c>
      <c r="R76" s="38" t="s">
        <v>610</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132</v>
      </c>
      <c r="D77" s="16" t="s">
        <v>133</v>
      </c>
      <c r="E77" s="16">
        <v>0</v>
      </c>
      <c r="F77" s="15">
        <v>3.51</v>
      </c>
      <c r="G77" s="15">
        <v>2.98</v>
      </c>
      <c r="H77" s="15">
        <v>2.4500000000000002</v>
      </c>
      <c r="I77" s="14"/>
      <c r="J77" s="15">
        <v>3.64</v>
      </c>
      <c r="K77" s="15">
        <v>4.6900000000000004</v>
      </c>
      <c r="L77" s="15">
        <v>6.4</v>
      </c>
      <c r="M77" s="54"/>
      <c r="N77" s="15">
        <v>38.962708608</v>
      </c>
      <c r="O77" s="15">
        <v>141.66984619000002</v>
      </c>
      <c r="P77" s="15" t="s">
        <v>26</v>
      </c>
      <c r="Q77" s="16" t="s">
        <v>26</v>
      </c>
      <c r="R77" s="37" t="s">
        <v>611</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134</v>
      </c>
      <c r="D78" s="17" t="s">
        <v>135</v>
      </c>
      <c r="E78" s="17">
        <v>3</v>
      </c>
      <c r="F78" s="14">
        <v>43.92</v>
      </c>
      <c r="G78" s="14">
        <v>41.55</v>
      </c>
      <c r="H78" s="14">
        <v>39.19</v>
      </c>
      <c r="I78" s="14"/>
      <c r="J78" s="14">
        <v>47.77</v>
      </c>
      <c r="K78" s="14">
        <v>52.49</v>
      </c>
      <c r="L78" s="14">
        <v>60.13</v>
      </c>
      <c r="M78" s="54"/>
      <c r="N78" s="14">
        <v>44.887314000000003</v>
      </c>
      <c r="O78" s="31">
        <v>81.758202761999996</v>
      </c>
      <c r="P78" s="31" t="s">
        <v>26</v>
      </c>
      <c r="Q78" s="17" t="s">
        <v>27</v>
      </c>
      <c r="R78" s="38" t="s">
        <v>612</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530</v>
      </c>
      <c r="D79" s="16" t="s">
        <v>531</v>
      </c>
      <c r="E79" s="16">
        <v>10</v>
      </c>
      <c r="F79" s="15">
        <v>53.94</v>
      </c>
      <c r="G79" s="15">
        <v>45.66</v>
      </c>
      <c r="H79" s="15">
        <v>37.39</v>
      </c>
      <c r="I79" s="14"/>
      <c r="J79" s="15">
        <v>57.04</v>
      </c>
      <c r="K79" s="15">
        <v>73.58</v>
      </c>
      <c r="L79" s="15">
        <v>100.34</v>
      </c>
      <c r="M79" s="54"/>
      <c r="N79" s="15">
        <v>70.011273493999994</v>
      </c>
      <c r="O79" s="15">
        <v>2.7111048305000001</v>
      </c>
      <c r="P79" s="15" t="s">
        <v>27</v>
      </c>
      <c r="Q79" s="16" t="s">
        <v>27</v>
      </c>
      <c r="R79" s="37" t="s">
        <v>613</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614</v>
      </c>
      <c r="D80" s="17" t="s">
        <v>615</v>
      </c>
      <c r="E80" s="17">
        <v>10</v>
      </c>
      <c r="F80" s="14">
        <v>5.37</v>
      </c>
      <c r="G80" s="14">
        <v>4.6500000000000004</v>
      </c>
      <c r="H80" s="14">
        <v>3.94</v>
      </c>
      <c r="I80" s="14"/>
      <c r="J80" s="14">
        <v>5.69</v>
      </c>
      <c r="K80" s="14">
        <v>7.11</v>
      </c>
      <c r="L80" s="14">
        <v>9.41</v>
      </c>
      <c r="M80" s="54"/>
      <c r="N80" s="14">
        <v>72.865186413000004</v>
      </c>
      <c r="O80" s="31">
        <v>1.3091982857</v>
      </c>
      <c r="P80" s="31" t="s">
        <v>27</v>
      </c>
      <c r="Q80" s="17" t="s">
        <v>27</v>
      </c>
      <c r="R80" s="38" t="s">
        <v>616</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136</v>
      </c>
      <c r="D81" s="16" t="s">
        <v>137</v>
      </c>
      <c r="E81" s="16">
        <v>3</v>
      </c>
      <c r="F81" s="15">
        <v>6.18</v>
      </c>
      <c r="G81" s="15">
        <v>5.25</v>
      </c>
      <c r="H81" s="15">
        <v>4.33</v>
      </c>
      <c r="I81" s="14"/>
      <c r="J81" s="15">
        <v>6.41</v>
      </c>
      <c r="K81" s="15">
        <v>8.25</v>
      </c>
      <c r="L81" s="15">
        <v>11.24</v>
      </c>
      <c r="M81" s="54"/>
      <c r="N81" s="15">
        <v>45.378177696999998</v>
      </c>
      <c r="O81" s="15">
        <v>47.622632619000001</v>
      </c>
      <c r="P81" s="15" t="s">
        <v>27</v>
      </c>
      <c r="Q81" s="16" t="s">
        <v>26</v>
      </c>
      <c r="R81" s="37" t="s">
        <v>617</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138</v>
      </c>
      <c r="D82" s="17" t="s">
        <v>139</v>
      </c>
      <c r="E82" s="17">
        <v>2</v>
      </c>
      <c r="F82" s="14">
        <v>30.68</v>
      </c>
      <c r="G82" s="14">
        <v>28.46</v>
      </c>
      <c r="H82" s="14">
        <v>26.24</v>
      </c>
      <c r="I82" s="14"/>
      <c r="J82" s="14">
        <v>31.39</v>
      </c>
      <c r="K82" s="14">
        <v>35.82</v>
      </c>
      <c r="L82" s="14">
        <v>43</v>
      </c>
      <c r="M82" s="54"/>
      <c r="N82" s="14">
        <v>42.848183997</v>
      </c>
      <c r="O82" s="31">
        <v>103.52681428000001</v>
      </c>
      <c r="P82" s="31" t="s">
        <v>26</v>
      </c>
      <c r="Q82" s="17" t="s">
        <v>26</v>
      </c>
      <c r="R82" s="38" t="s">
        <v>618</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140</v>
      </c>
      <c r="D83" s="16" t="s">
        <v>141</v>
      </c>
      <c r="E83" s="16">
        <v>0</v>
      </c>
      <c r="F83" s="15">
        <v>1.56</v>
      </c>
      <c r="G83" s="15">
        <v>1.21</v>
      </c>
      <c r="H83" s="15">
        <v>0.87</v>
      </c>
      <c r="I83" s="14"/>
      <c r="J83" s="15">
        <v>1.61</v>
      </c>
      <c r="K83" s="15">
        <v>2.29</v>
      </c>
      <c r="L83" s="15">
        <v>3.4</v>
      </c>
      <c r="M83" s="54"/>
      <c r="N83" s="15">
        <v>40.272738124999997</v>
      </c>
      <c r="O83" s="15">
        <v>22.350432762000001</v>
      </c>
      <c r="P83" s="15" t="s">
        <v>26</v>
      </c>
      <c r="Q83" s="16" t="s">
        <v>26</v>
      </c>
      <c r="R83" s="37" t="s">
        <v>619</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142</v>
      </c>
      <c r="D84" s="17" t="s">
        <v>143</v>
      </c>
      <c r="E84" s="17">
        <v>9</v>
      </c>
      <c r="F84" s="14">
        <v>25.27</v>
      </c>
      <c r="G84" s="14">
        <v>23.2</v>
      </c>
      <c r="H84" s="14">
        <v>21.13</v>
      </c>
      <c r="I84" s="14"/>
      <c r="J84" s="14">
        <v>26.45</v>
      </c>
      <c r="K84" s="14">
        <v>30.58</v>
      </c>
      <c r="L84" s="14">
        <v>37.270000000000003</v>
      </c>
      <c r="M84" s="54"/>
      <c r="N84" s="14">
        <v>63.806512914999999</v>
      </c>
      <c r="O84" s="31">
        <v>214.01805290000001</v>
      </c>
      <c r="P84" s="31" t="s">
        <v>27</v>
      </c>
      <c r="Q84" s="17" t="s">
        <v>27</v>
      </c>
      <c r="R84" s="38" t="s">
        <v>620</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142</v>
      </c>
      <c r="D85" s="16" t="s">
        <v>144</v>
      </c>
      <c r="E85" s="16">
        <v>4</v>
      </c>
      <c r="F85" s="15">
        <v>24.23</v>
      </c>
      <c r="G85" s="15">
        <v>22.12</v>
      </c>
      <c r="H85" s="15">
        <v>20.010000000000002</v>
      </c>
      <c r="I85" s="14"/>
      <c r="J85" s="15">
        <v>24.96</v>
      </c>
      <c r="K85" s="15">
        <v>29.17</v>
      </c>
      <c r="L85" s="15">
        <v>35.99</v>
      </c>
      <c r="M85" s="54"/>
      <c r="N85" s="15">
        <v>68.245962919999997</v>
      </c>
      <c r="O85" s="15">
        <v>10.315948571000002</v>
      </c>
      <c r="P85" s="15" t="s">
        <v>26</v>
      </c>
      <c r="Q85" s="16" t="s">
        <v>27</v>
      </c>
      <c r="R85" s="37" t="s">
        <v>621</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145</v>
      </c>
      <c r="D86" s="17" t="s">
        <v>146</v>
      </c>
      <c r="E86" s="17">
        <v>4</v>
      </c>
      <c r="F86" s="14">
        <v>2.73</v>
      </c>
      <c r="G86" s="14">
        <v>2.25</v>
      </c>
      <c r="H86" s="14">
        <v>1.77</v>
      </c>
      <c r="I86" s="14"/>
      <c r="J86" s="14">
        <v>2.89</v>
      </c>
      <c r="K86" s="14">
        <v>3.84</v>
      </c>
      <c r="L86" s="14">
        <v>5.39</v>
      </c>
      <c r="M86" s="54"/>
      <c r="N86" s="14">
        <v>55.14432163</v>
      </c>
      <c r="O86" s="31">
        <v>2.6483325713999997</v>
      </c>
      <c r="P86" s="31" t="s">
        <v>26</v>
      </c>
      <c r="Q86" s="17" t="s">
        <v>27</v>
      </c>
      <c r="R86" s="38" t="s">
        <v>622</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147</v>
      </c>
      <c r="D87" s="16" t="s">
        <v>148</v>
      </c>
      <c r="E87" s="16">
        <v>9</v>
      </c>
      <c r="F87" s="15">
        <v>110.12</v>
      </c>
      <c r="G87" s="15">
        <v>88.15</v>
      </c>
      <c r="H87" s="15">
        <v>66.19</v>
      </c>
      <c r="I87" s="14"/>
      <c r="J87" s="15">
        <v>117.03</v>
      </c>
      <c r="K87" s="15">
        <v>160.94999999999999</v>
      </c>
      <c r="L87" s="15">
        <v>232.03</v>
      </c>
      <c r="M87" s="54"/>
      <c r="N87" s="15">
        <v>63.912754188000001</v>
      </c>
      <c r="O87" s="15">
        <v>3.5612687081000001</v>
      </c>
      <c r="P87" s="15" t="s">
        <v>27</v>
      </c>
      <c r="Q87" s="16" t="s">
        <v>27</v>
      </c>
      <c r="R87" s="37" t="s">
        <v>623</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149</v>
      </c>
      <c r="D88" s="17" t="s">
        <v>150</v>
      </c>
      <c r="E88" s="17">
        <v>9</v>
      </c>
      <c r="F88" s="14">
        <v>19.309999999999999</v>
      </c>
      <c r="G88" s="14">
        <v>18.54</v>
      </c>
      <c r="H88" s="14">
        <v>17.77</v>
      </c>
      <c r="I88" s="14"/>
      <c r="J88" s="14">
        <v>19.59</v>
      </c>
      <c r="K88" s="14">
        <v>21.12</v>
      </c>
      <c r="L88" s="14">
        <v>23.59</v>
      </c>
      <c r="M88" s="54"/>
      <c r="N88" s="14">
        <v>74.462457743000002</v>
      </c>
      <c r="O88" s="31">
        <v>13.270051951999999</v>
      </c>
      <c r="P88" s="31" t="s">
        <v>27</v>
      </c>
      <c r="Q88" s="17" t="s">
        <v>27</v>
      </c>
      <c r="R88" s="38" t="s">
        <v>624</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151</v>
      </c>
      <c r="D89" s="16" t="s">
        <v>152</v>
      </c>
      <c r="E89" s="16">
        <v>9</v>
      </c>
      <c r="F89" s="15">
        <v>5.42</v>
      </c>
      <c r="G89" s="15">
        <v>5</v>
      </c>
      <c r="H89" s="15">
        <v>4.58</v>
      </c>
      <c r="I89" s="14"/>
      <c r="J89" s="15">
        <v>5.88</v>
      </c>
      <c r="K89" s="15">
        <v>6.71</v>
      </c>
      <c r="L89" s="15">
        <v>8.06</v>
      </c>
      <c r="M89" s="54"/>
      <c r="N89" s="15">
        <v>54.555922082999999</v>
      </c>
      <c r="O89" s="15">
        <v>9.5313218094999996</v>
      </c>
      <c r="P89" s="15" t="s">
        <v>27</v>
      </c>
      <c r="Q89" s="16" t="s">
        <v>27</v>
      </c>
      <c r="R89" s="37" t="s">
        <v>625</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153</v>
      </c>
      <c r="D90" s="17" t="s">
        <v>154</v>
      </c>
      <c r="E90" s="17">
        <v>7</v>
      </c>
      <c r="F90" s="14">
        <v>12.77</v>
      </c>
      <c r="G90" s="14">
        <v>11.75</v>
      </c>
      <c r="H90" s="14">
        <v>10.73</v>
      </c>
      <c r="I90" s="14"/>
      <c r="J90" s="14">
        <v>13.59</v>
      </c>
      <c r="K90" s="14">
        <v>15.62</v>
      </c>
      <c r="L90" s="14">
        <v>18.91</v>
      </c>
      <c r="M90" s="54"/>
      <c r="N90" s="14">
        <v>63.215226526000002</v>
      </c>
      <c r="O90" s="31">
        <v>8.5729890476000001</v>
      </c>
      <c r="P90" s="31" t="s">
        <v>27</v>
      </c>
      <c r="Q90" s="17" t="s">
        <v>27</v>
      </c>
      <c r="R90" s="38" t="s">
        <v>626</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155</v>
      </c>
      <c r="D91" s="16" t="s">
        <v>156</v>
      </c>
      <c r="E91" s="16">
        <v>3</v>
      </c>
      <c r="F91" s="15">
        <v>10.1</v>
      </c>
      <c r="G91" s="15">
        <v>8.74</v>
      </c>
      <c r="H91" s="15">
        <v>7.38</v>
      </c>
      <c r="I91" s="14"/>
      <c r="J91" s="15">
        <v>10.35</v>
      </c>
      <c r="K91" s="15">
        <v>13.06</v>
      </c>
      <c r="L91" s="15">
        <v>17.45</v>
      </c>
      <c r="M91" s="54"/>
      <c r="N91" s="15">
        <v>32.248255976000003</v>
      </c>
      <c r="O91" s="15">
        <v>102.10005538</v>
      </c>
      <c r="P91" s="15" t="s">
        <v>26</v>
      </c>
      <c r="Q91" s="16" t="s">
        <v>26</v>
      </c>
      <c r="R91" s="37" t="s">
        <v>627</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157</v>
      </c>
      <c r="D92" s="17" t="s">
        <v>158</v>
      </c>
      <c r="E92" s="17">
        <v>7</v>
      </c>
      <c r="F92" s="14">
        <v>7.76</v>
      </c>
      <c r="G92" s="14">
        <v>6.99</v>
      </c>
      <c r="H92" s="14">
        <v>6.22</v>
      </c>
      <c r="I92" s="14"/>
      <c r="J92" s="14">
        <v>8.32</v>
      </c>
      <c r="K92" s="14">
        <v>9.85</v>
      </c>
      <c r="L92" s="14">
        <v>12.33</v>
      </c>
      <c r="M92" s="54"/>
      <c r="N92" s="14">
        <v>65.361112500999994</v>
      </c>
      <c r="O92" s="31">
        <v>47.487031000000002</v>
      </c>
      <c r="P92" s="31" t="s">
        <v>26</v>
      </c>
      <c r="Q92" s="17" t="s">
        <v>27</v>
      </c>
      <c r="R92" s="38" t="s">
        <v>628</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159</v>
      </c>
      <c r="D93" s="16" t="s">
        <v>160</v>
      </c>
      <c r="E93" s="16">
        <v>3</v>
      </c>
      <c r="F93" s="15">
        <v>194.53</v>
      </c>
      <c r="G93" s="15">
        <v>175.65</v>
      </c>
      <c r="H93" s="15">
        <v>156.77000000000001</v>
      </c>
      <c r="I93" s="14"/>
      <c r="J93" s="15">
        <v>199.03</v>
      </c>
      <c r="K93" s="15">
        <v>236.78</v>
      </c>
      <c r="L93" s="15">
        <v>297.88</v>
      </c>
      <c r="M93" s="54"/>
      <c r="N93" s="15">
        <v>41.255103974999997</v>
      </c>
      <c r="O93" s="15">
        <v>9.5600129295000009</v>
      </c>
      <c r="P93" s="15" t="s">
        <v>27</v>
      </c>
      <c r="Q93" s="16" t="s">
        <v>26</v>
      </c>
      <c r="R93" s="37" t="s">
        <v>629</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161</v>
      </c>
      <c r="D94" s="17" t="s">
        <v>162</v>
      </c>
      <c r="E94" s="17">
        <v>4</v>
      </c>
      <c r="F94" s="14">
        <v>150</v>
      </c>
      <c r="G94" s="14" t="s">
        <v>126</v>
      </c>
      <c r="H94" s="14" t="s">
        <v>126</v>
      </c>
      <c r="I94" s="14"/>
      <c r="J94" s="14" t="s">
        <v>126</v>
      </c>
      <c r="K94" s="14" t="s">
        <v>126</v>
      </c>
      <c r="L94" s="14" t="s">
        <v>126</v>
      </c>
      <c r="M94" s="54"/>
      <c r="N94" s="14">
        <v>94.064508982000007</v>
      </c>
      <c r="O94" s="31">
        <v>1.0764285713999999</v>
      </c>
      <c r="P94" s="31" t="s">
        <v>26</v>
      </c>
      <c r="Q94" s="17" t="s">
        <v>27</v>
      </c>
      <c r="R94" s="38" t="s">
        <v>126</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163</v>
      </c>
      <c r="D95" s="16" t="s">
        <v>164</v>
      </c>
      <c r="E95" s="16">
        <v>4</v>
      </c>
      <c r="F95" s="15">
        <v>93.8</v>
      </c>
      <c r="G95" s="15">
        <v>82.99</v>
      </c>
      <c r="H95" s="15">
        <v>72.19</v>
      </c>
      <c r="I95" s="14"/>
      <c r="J95" s="15">
        <v>97.53</v>
      </c>
      <c r="K95" s="15">
        <v>119.13</v>
      </c>
      <c r="L95" s="15">
        <v>154.08000000000001</v>
      </c>
      <c r="M95" s="54"/>
      <c r="N95" s="15">
        <v>55.322151243999997</v>
      </c>
      <c r="O95" s="15">
        <v>474.88757695000004</v>
      </c>
      <c r="P95" s="15" t="s">
        <v>27</v>
      </c>
      <c r="Q95" s="16" t="s">
        <v>26</v>
      </c>
      <c r="R95" s="37" t="s">
        <v>630</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165</v>
      </c>
      <c r="D96" s="17" t="s">
        <v>166</v>
      </c>
      <c r="E96" s="17">
        <v>9</v>
      </c>
      <c r="F96" s="14">
        <v>50.94</v>
      </c>
      <c r="G96" s="14">
        <v>47.73</v>
      </c>
      <c r="H96" s="14">
        <v>44.53</v>
      </c>
      <c r="I96" s="14"/>
      <c r="J96" s="14">
        <v>52.75</v>
      </c>
      <c r="K96" s="14">
        <v>59.15</v>
      </c>
      <c r="L96" s="14">
        <v>69.52</v>
      </c>
      <c r="M96" s="54"/>
      <c r="N96" s="14">
        <v>68.939635167999995</v>
      </c>
      <c r="O96" s="31">
        <v>184.58954352000001</v>
      </c>
      <c r="P96" s="31" t="s">
        <v>27</v>
      </c>
      <c r="Q96" s="17" t="s">
        <v>27</v>
      </c>
      <c r="R96" s="38" t="s">
        <v>631</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167</v>
      </c>
      <c r="D97" s="16" t="s">
        <v>168</v>
      </c>
      <c r="E97" s="16">
        <v>9</v>
      </c>
      <c r="F97" s="15">
        <v>26.83</v>
      </c>
      <c r="G97" s="15">
        <v>25.41</v>
      </c>
      <c r="H97" s="15">
        <v>23.99</v>
      </c>
      <c r="I97" s="14"/>
      <c r="J97" s="15">
        <v>28.15</v>
      </c>
      <c r="K97" s="15">
        <v>30.98</v>
      </c>
      <c r="L97" s="15">
        <v>35.57</v>
      </c>
      <c r="M97" s="54"/>
      <c r="N97" s="15">
        <v>52.776548374999997</v>
      </c>
      <c r="O97" s="15">
        <v>296.15399890000003</v>
      </c>
      <c r="P97" s="15" t="s">
        <v>27</v>
      </c>
      <c r="Q97" s="16" t="s">
        <v>27</v>
      </c>
      <c r="R97" s="37" t="s">
        <v>632</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169</v>
      </c>
      <c r="D98" s="17" t="s">
        <v>170</v>
      </c>
      <c r="E98" s="17">
        <v>6</v>
      </c>
      <c r="F98" s="14">
        <v>30.36</v>
      </c>
      <c r="G98" s="14">
        <v>27.75</v>
      </c>
      <c r="H98" s="14">
        <v>25.14</v>
      </c>
      <c r="I98" s="14"/>
      <c r="J98" s="14">
        <v>31.18</v>
      </c>
      <c r="K98" s="14">
        <v>36.39</v>
      </c>
      <c r="L98" s="14">
        <v>44.83</v>
      </c>
      <c r="M98" s="54"/>
      <c r="N98" s="14">
        <v>62.309128170000001</v>
      </c>
      <c r="O98" s="31">
        <v>101.54624795000001</v>
      </c>
      <c r="P98" s="31" t="s">
        <v>26</v>
      </c>
      <c r="Q98" s="17" t="s">
        <v>27</v>
      </c>
      <c r="R98" s="38" t="s">
        <v>633</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171</v>
      </c>
      <c r="D99" s="16" t="s">
        <v>172</v>
      </c>
      <c r="E99" s="16">
        <v>6</v>
      </c>
      <c r="F99" s="15">
        <v>39.380000000000003</v>
      </c>
      <c r="G99" s="15">
        <v>37.06</v>
      </c>
      <c r="H99" s="15">
        <v>34.75</v>
      </c>
      <c r="I99" s="14"/>
      <c r="J99" s="15">
        <v>40.1</v>
      </c>
      <c r="K99" s="15">
        <v>44.72</v>
      </c>
      <c r="L99" s="15">
        <v>52.2</v>
      </c>
      <c r="M99" s="54"/>
      <c r="N99" s="15">
        <v>66.586879663000005</v>
      </c>
      <c r="O99" s="15">
        <v>422.23151423999997</v>
      </c>
      <c r="P99" s="15" t="s">
        <v>26</v>
      </c>
      <c r="Q99" s="16" t="s">
        <v>27</v>
      </c>
      <c r="R99" s="37" t="s">
        <v>634</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509</v>
      </c>
      <c r="D100" s="17" t="s">
        <v>510</v>
      </c>
      <c r="E100" s="17">
        <v>0</v>
      </c>
      <c r="F100" s="14">
        <v>20.45</v>
      </c>
      <c r="G100" s="14">
        <v>17.66</v>
      </c>
      <c r="H100" s="14">
        <v>14.88</v>
      </c>
      <c r="I100" s="14"/>
      <c r="J100" s="14">
        <v>21.34</v>
      </c>
      <c r="K100" s="14">
        <v>26.9</v>
      </c>
      <c r="L100" s="14">
        <v>35.9</v>
      </c>
      <c r="M100" s="54"/>
      <c r="N100" s="14">
        <v>39.854578891999999</v>
      </c>
      <c r="O100" s="31">
        <v>1.5652193333</v>
      </c>
      <c r="P100" s="31" t="s">
        <v>26</v>
      </c>
      <c r="Q100" s="17" t="s">
        <v>26</v>
      </c>
      <c r="R100" s="38" t="s">
        <v>635</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173</v>
      </c>
      <c r="D101" s="16" t="s">
        <v>174</v>
      </c>
      <c r="E101" s="16">
        <v>2</v>
      </c>
      <c r="F101" s="15">
        <v>4.03</v>
      </c>
      <c r="G101" s="15">
        <v>3.39</v>
      </c>
      <c r="H101" s="15">
        <v>2.76</v>
      </c>
      <c r="I101" s="14"/>
      <c r="J101" s="15">
        <v>4.16</v>
      </c>
      <c r="K101" s="15">
        <v>5.42</v>
      </c>
      <c r="L101" s="15">
        <v>7.46</v>
      </c>
      <c r="M101" s="54"/>
      <c r="N101" s="15">
        <v>37.856387310999999</v>
      </c>
      <c r="O101" s="15">
        <v>5.0933096666999997</v>
      </c>
      <c r="P101" s="15" t="s">
        <v>26</v>
      </c>
      <c r="Q101" s="16" t="s">
        <v>26</v>
      </c>
      <c r="R101" s="37" t="s">
        <v>636</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532</v>
      </c>
      <c r="D102" s="17" t="s">
        <v>533</v>
      </c>
      <c r="E102" s="17">
        <v>10</v>
      </c>
      <c r="F102" s="14">
        <v>106.21</v>
      </c>
      <c r="G102" s="14">
        <v>98.62</v>
      </c>
      <c r="H102" s="14">
        <v>91.03</v>
      </c>
      <c r="I102" s="14"/>
      <c r="J102" s="14">
        <v>109.76</v>
      </c>
      <c r="K102" s="14">
        <v>124.93</v>
      </c>
      <c r="L102" s="14">
        <v>149.49</v>
      </c>
      <c r="M102" s="54"/>
      <c r="N102" s="14">
        <v>66.890797751999997</v>
      </c>
      <c r="O102" s="31">
        <v>1.5731474714</v>
      </c>
      <c r="P102" s="31" t="s">
        <v>27</v>
      </c>
      <c r="Q102" s="17" t="s">
        <v>27</v>
      </c>
      <c r="R102" s="38" t="s">
        <v>637</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175</v>
      </c>
      <c r="D103" s="16" t="s">
        <v>176</v>
      </c>
      <c r="E103" s="16">
        <v>6</v>
      </c>
      <c r="F103" s="15">
        <v>12.88</v>
      </c>
      <c r="G103" s="15">
        <v>11.62</v>
      </c>
      <c r="H103" s="15">
        <v>10.36</v>
      </c>
      <c r="I103" s="14"/>
      <c r="J103" s="15">
        <v>14.15</v>
      </c>
      <c r="K103" s="15">
        <v>16.66</v>
      </c>
      <c r="L103" s="15">
        <v>20.73</v>
      </c>
      <c r="M103" s="54"/>
      <c r="N103" s="15">
        <v>65.448628764000006</v>
      </c>
      <c r="O103" s="15">
        <v>48.247524048000002</v>
      </c>
      <c r="P103" s="15" t="s">
        <v>26</v>
      </c>
      <c r="Q103" s="16" t="s">
        <v>27</v>
      </c>
      <c r="R103" s="37" t="s">
        <v>638</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177</v>
      </c>
      <c r="D104" s="17" t="s">
        <v>178</v>
      </c>
      <c r="E104" s="17">
        <v>6</v>
      </c>
      <c r="F104" s="14">
        <v>5.64</v>
      </c>
      <c r="G104" s="14">
        <v>5.0599999999999996</v>
      </c>
      <c r="H104" s="14">
        <v>4.49</v>
      </c>
      <c r="I104" s="14"/>
      <c r="J104" s="14">
        <v>5.91</v>
      </c>
      <c r="K104" s="14">
        <v>7.05</v>
      </c>
      <c r="L104" s="14">
        <v>8.9</v>
      </c>
      <c r="M104" s="54"/>
      <c r="N104" s="14">
        <v>60.621176384999998</v>
      </c>
      <c r="O104" s="31">
        <v>9.0993051429000005</v>
      </c>
      <c r="P104" s="31" t="s">
        <v>26</v>
      </c>
      <c r="Q104" s="17" t="s">
        <v>27</v>
      </c>
      <c r="R104" s="38" t="s">
        <v>639</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179</v>
      </c>
      <c r="D105" s="16" t="s">
        <v>180</v>
      </c>
      <c r="E105" s="16">
        <v>7</v>
      </c>
      <c r="F105" s="15">
        <v>21.19</v>
      </c>
      <c r="G105" s="15">
        <v>18.829999999999998</v>
      </c>
      <c r="H105" s="15">
        <v>16.47</v>
      </c>
      <c r="I105" s="14"/>
      <c r="J105" s="15">
        <v>21.63</v>
      </c>
      <c r="K105" s="15">
        <v>26.34</v>
      </c>
      <c r="L105" s="15">
        <v>33.97</v>
      </c>
      <c r="M105" s="54"/>
      <c r="N105" s="15">
        <v>76.230613481000006</v>
      </c>
      <c r="O105" s="15">
        <v>85.845227047999998</v>
      </c>
      <c r="P105" s="15" t="s">
        <v>27</v>
      </c>
      <c r="Q105" s="16" t="s">
        <v>27</v>
      </c>
      <c r="R105" s="37" t="s">
        <v>640</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534</v>
      </c>
      <c r="D106" s="17" t="s">
        <v>535</v>
      </c>
      <c r="E106" s="17">
        <v>10</v>
      </c>
      <c r="F106" s="14">
        <v>72.17</v>
      </c>
      <c r="G106" s="14">
        <v>63.07</v>
      </c>
      <c r="H106" s="14">
        <v>53.97</v>
      </c>
      <c r="I106" s="14"/>
      <c r="J106" s="14">
        <v>74.760000000000005</v>
      </c>
      <c r="K106" s="14">
        <v>92.95</v>
      </c>
      <c r="L106" s="14">
        <v>122.38</v>
      </c>
      <c r="M106" s="54"/>
      <c r="N106" s="14">
        <v>66.358532967000002</v>
      </c>
      <c r="O106" s="31">
        <v>1.1341922938</v>
      </c>
      <c r="P106" s="31" t="s">
        <v>27</v>
      </c>
      <c r="Q106" s="17" t="s">
        <v>27</v>
      </c>
      <c r="R106" s="38" t="s">
        <v>641</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181</v>
      </c>
      <c r="D107" s="16" t="s">
        <v>182</v>
      </c>
      <c r="E107" s="16">
        <v>9</v>
      </c>
      <c r="F107" s="15">
        <v>22.93</v>
      </c>
      <c r="G107" s="15">
        <v>21.35</v>
      </c>
      <c r="H107" s="15">
        <v>19.78</v>
      </c>
      <c r="I107" s="14"/>
      <c r="J107" s="15">
        <v>23.96</v>
      </c>
      <c r="K107" s="15">
        <v>27.1</v>
      </c>
      <c r="L107" s="15">
        <v>32.18</v>
      </c>
      <c r="M107" s="54"/>
      <c r="N107" s="15">
        <v>59.739265383000003</v>
      </c>
      <c r="O107" s="15">
        <v>4.1351685713999995</v>
      </c>
      <c r="P107" s="15" t="s">
        <v>27</v>
      </c>
      <c r="Q107" s="16" t="s">
        <v>27</v>
      </c>
      <c r="R107" s="37" t="s">
        <v>642</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643</v>
      </c>
      <c r="D108" s="17" t="s">
        <v>644</v>
      </c>
      <c r="E108" s="17">
        <v>4</v>
      </c>
      <c r="F108" s="14">
        <v>0.24</v>
      </c>
      <c r="G108" s="14">
        <v>-0.16</v>
      </c>
      <c r="H108" s="14">
        <v>-0.56999999999999995</v>
      </c>
      <c r="I108" s="14"/>
      <c r="J108" s="14">
        <v>0.34</v>
      </c>
      <c r="K108" s="14">
        <v>1.1499999999999999</v>
      </c>
      <c r="L108" s="14">
        <v>2.4700000000000002</v>
      </c>
      <c r="M108" s="54"/>
      <c r="N108" s="14">
        <v>58.348588413999998</v>
      </c>
      <c r="O108" s="31">
        <v>1.0657570000000001</v>
      </c>
      <c r="P108" s="31" t="s">
        <v>26</v>
      </c>
      <c r="Q108" s="17" t="s">
        <v>27</v>
      </c>
      <c r="R108" s="38" t="s">
        <v>645</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183</v>
      </c>
      <c r="D109" s="16" t="s">
        <v>184</v>
      </c>
      <c r="E109" s="16">
        <v>9</v>
      </c>
      <c r="F109" s="15">
        <v>24.77</v>
      </c>
      <c r="G109" s="15">
        <v>22.92</v>
      </c>
      <c r="H109" s="15">
        <v>21.08</v>
      </c>
      <c r="I109" s="14"/>
      <c r="J109" s="15">
        <v>26.25</v>
      </c>
      <c r="K109" s="15">
        <v>29.93</v>
      </c>
      <c r="L109" s="15">
        <v>35.9</v>
      </c>
      <c r="M109" s="54"/>
      <c r="N109" s="15">
        <v>61.656828453999999</v>
      </c>
      <c r="O109" s="15">
        <v>261.53277781000003</v>
      </c>
      <c r="P109" s="15" t="s">
        <v>27</v>
      </c>
      <c r="Q109" s="16" t="s">
        <v>27</v>
      </c>
      <c r="R109" s="37" t="s">
        <v>646</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185</v>
      </c>
      <c r="D110" s="17" t="s">
        <v>186</v>
      </c>
      <c r="E110" s="17">
        <v>9</v>
      </c>
      <c r="F110" s="14">
        <v>11.1</v>
      </c>
      <c r="G110" s="14">
        <v>10.24</v>
      </c>
      <c r="H110" s="14">
        <v>9.39</v>
      </c>
      <c r="I110" s="14"/>
      <c r="J110" s="14">
        <v>11.7</v>
      </c>
      <c r="K110" s="14">
        <v>13.4</v>
      </c>
      <c r="L110" s="14">
        <v>16.149999999999999</v>
      </c>
      <c r="M110" s="54"/>
      <c r="N110" s="14">
        <v>67.590190362000001</v>
      </c>
      <c r="O110" s="31">
        <v>109.62630176</v>
      </c>
      <c r="P110" s="31" t="s">
        <v>27</v>
      </c>
      <c r="Q110" s="17" t="s">
        <v>27</v>
      </c>
      <c r="R110" s="38" t="s">
        <v>647</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187</v>
      </c>
      <c r="D111" s="16" t="s">
        <v>188</v>
      </c>
      <c r="E111" s="16">
        <v>6</v>
      </c>
      <c r="F111" s="15">
        <v>12.73</v>
      </c>
      <c r="G111" s="15">
        <v>11.76</v>
      </c>
      <c r="H111" s="15">
        <v>10.79</v>
      </c>
      <c r="I111" s="14"/>
      <c r="J111" s="15">
        <v>13.43</v>
      </c>
      <c r="K111" s="15">
        <v>15.36</v>
      </c>
      <c r="L111" s="15">
        <v>18.489999999999998</v>
      </c>
      <c r="M111" s="54"/>
      <c r="N111" s="15">
        <v>55.419195047999999</v>
      </c>
      <c r="O111" s="15">
        <v>38.695486762000002</v>
      </c>
      <c r="P111" s="15" t="s">
        <v>26</v>
      </c>
      <c r="Q111" s="16" t="s">
        <v>27</v>
      </c>
      <c r="R111" s="37" t="s">
        <v>648</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189</v>
      </c>
      <c r="D112" s="17" t="s">
        <v>190</v>
      </c>
      <c r="E112" s="17">
        <v>4</v>
      </c>
      <c r="F112" s="14">
        <v>3.68</v>
      </c>
      <c r="G112" s="14">
        <v>3.47</v>
      </c>
      <c r="H112" s="14">
        <v>3.26</v>
      </c>
      <c r="I112" s="14"/>
      <c r="J112" s="14">
        <v>3.83</v>
      </c>
      <c r="K112" s="14">
        <v>4.24</v>
      </c>
      <c r="L112" s="14">
        <v>4.92</v>
      </c>
      <c r="M112" s="54"/>
      <c r="N112" s="14">
        <v>59.007202927999998</v>
      </c>
      <c r="O112" s="31">
        <v>12.662633094999999</v>
      </c>
      <c r="P112" s="31" t="s">
        <v>26</v>
      </c>
      <c r="Q112" s="17" t="s">
        <v>27</v>
      </c>
      <c r="R112" s="38" t="s">
        <v>649</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191</v>
      </c>
      <c r="D113" s="16" t="s">
        <v>192</v>
      </c>
      <c r="E113" s="16">
        <v>7</v>
      </c>
      <c r="F113" s="15">
        <v>4.79</v>
      </c>
      <c r="G113" s="15">
        <v>4.3</v>
      </c>
      <c r="H113" s="15">
        <v>3.82</v>
      </c>
      <c r="I113" s="14"/>
      <c r="J113" s="15">
        <v>4.99</v>
      </c>
      <c r="K113" s="15">
        <v>5.95</v>
      </c>
      <c r="L113" s="15">
        <v>7.51</v>
      </c>
      <c r="M113" s="54"/>
      <c r="N113" s="15">
        <v>67.418631669999996</v>
      </c>
      <c r="O113" s="15">
        <v>26.424700429000001</v>
      </c>
      <c r="P113" s="15" t="s">
        <v>27</v>
      </c>
      <c r="Q113" s="16" t="s">
        <v>27</v>
      </c>
      <c r="R113" s="37" t="s">
        <v>650</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193</v>
      </c>
      <c r="D114" s="17" t="s">
        <v>194</v>
      </c>
      <c r="E114" s="17">
        <v>3</v>
      </c>
      <c r="F114" s="14">
        <v>8.59</v>
      </c>
      <c r="G114" s="14">
        <v>7.37</v>
      </c>
      <c r="H114" s="14">
        <v>6.15</v>
      </c>
      <c r="I114" s="14"/>
      <c r="J114" s="14">
        <v>9.25</v>
      </c>
      <c r="K114" s="14">
        <v>11.68</v>
      </c>
      <c r="L114" s="14">
        <v>15.62</v>
      </c>
      <c r="M114" s="54"/>
      <c r="N114" s="14">
        <v>44.336219214000003</v>
      </c>
      <c r="O114" s="31">
        <v>20.779285333000001</v>
      </c>
      <c r="P114" s="31" t="s">
        <v>26</v>
      </c>
      <c r="Q114" s="17" t="s">
        <v>27</v>
      </c>
      <c r="R114" s="38" t="s">
        <v>651</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195</v>
      </c>
      <c r="D115" s="16" t="s">
        <v>196</v>
      </c>
      <c r="E115" s="16">
        <v>0</v>
      </c>
      <c r="F115" s="15" t="s">
        <v>126</v>
      </c>
      <c r="G115" s="15" t="s">
        <v>126</v>
      </c>
      <c r="H115" s="15" t="s">
        <v>126</v>
      </c>
      <c r="I115" s="14"/>
      <c r="J115" s="15" t="s">
        <v>126</v>
      </c>
      <c r="K115" s="15" t="s">
        <v>126</v>
      </c>
      <c r="L115" s="15" t="s">
        <v>126</v>
      </c>
      <c r="M115" s="54"/>
      <c r="N115" s="15" t="s">
        <v>126</v>
      </c>
      <c r="O115" s="15" t="s">
        <v>126</v>
      </c>
      <c r="P115" s="15" t="s">
        <v>126</v>
      </c>
      <c r="Q115" s="16" t="s">
        <v>126</v>
      </c>
      <c r="R115" s="37" t="s">
        <v>127</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652</v>
      </c>
      <c r="D116" s="17" t="s">
        <v>653</v>
      </c>
      <c r="E116" s="17">
        <v>7</v>
      </c>
      <c r="F116" s="14">
        <v>2.12</v>
      </c>
      <c r="G116" s="14">
        <v>1.84</v>
      </c>
      <c r="H116" s="14">
        <v>1.56</v>
      </c>
      <c r="I116" s="14"/>
      <c r="J116" s="14">
        <v>2.2999999999999998</v>
      </c>
      <c r="K116" s="14">
        <v>2.85</v>
      </c>
      <c r="L116" s="14">
        <v>3.74</v>
      </c>
      <c r="M116" s="54"/>
      <c r="N116" s="14">
        <v>62.920765027000002</v>
      </c>
      <c r="O116" s="31">
        <v>1.1461638571000001</v>
      </c>
      <c r="P116" s="31" t="s">
        <v>26</v>
      </c>
      <c r="Q116" s="17" t="s">
        <v>27</v>
      </c>
      <c r="R116" s="38" t="s">
        <v>654</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197</v>
      </c>
      <c r="D117" s="16" t="s">
        <v>198</v>
      </c>
      <c r="E117" s="16">
        <v>0</v>
      </c>
      <c r="F117" s="15">
        <v>3.25</v>
      </c>
      <c r="G117" s="15">
        <v>2.99</v>
      </c>
      <c r="H117" s="15">
        <v>2.74</v>
      </c>
      <c r="I117" s="14"/>
      <c r="J117" s="15">
        <v>3.33</v>
      </c>
      <c r="K117" s="15">
        <v>3.83</v>
      </c>
      <c r="L117" s="15">
        <v>4.6399999999999997</v>
      </c>
      <c r="M117" s="54"/>
      <c r="N117" s="15">
        <v>36.916135076000003</v>
      </c>
      <c r="O117" s="15">
        <v>5.7811146667000006</v>
      </c>
      <c r="P117" s="15" t="s">
        <v>26</v>
      </c>
      <c r="Q117" s="16" t="s">
        <v>26</v>
      </c>
      <c r="R117" s="37" t="s">
        <v>655</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199</v>
      </c>
      <c r="D118" s="17" t="s">
        <v>200</v>
      </c>
      <c r="E118" s="17">
        <v>7</v>
      </c>
      <c r="F118" s="14">
        <v>23.2</v>
      </c>
      <c r="G118" s="14">
        <v>21.92</v>
      </c>
      <c r="H118" s="14">
        <v>20.65</v>
      </c>
      <c r="I118" s="14"/>
      <c r="J118" s="14">
        <v>23.75</v>
      </c>
      <c r="K118" s="14">
        <v>26.29</v>
      </c>
      <c r="L118" s="14">
        <v>30.4</v>
      </c>
      <c r="M118" s="54"/>
      <c r="N118" s="14">
        <v>67.686677802000005</v>
      </c>
      <c r="O118" s="31">
        <v>67.700454094999998</v>
      </c>
      <c r="P118" s="31" t="s">
        <v>27</v>
      </c>
      <c r="Q118" s="17" t="s">
        <v>27</v>
      </c>
      <c r="R118" s="38" t="s">
        <v>656</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201</v>
      </c>
      <c r="D119" s="16" t="s">
        <v>202</v>
      </c>
      <c r="E119" s="16">
        <v>6</v>
      </c>
      <c r="F119" s="15">
        <v>25.71</v>
      </c>
      <c r="G119" s="15">
        <v>24.28</v>
      </c>
      <c r="H119" s="15">
        <v>22.86</v>
      </c>
      <c r="I119" s="14"/>
      <c r="J119" s="15">
        <v>27.18</v>
      </c>
      <c r="K119" s="15">
        <v>30.02</v>
      </c>
      <c r="L119" s="15">
        <v>34.630000000000003</v>
      </c>
      <c r="M119" s="54"/>
      <c r="N119" s="15">
        <v>56.41715756</v>
      </c>
      <c r="O119" s="15">
        <v>60.043627809999997</v>
      </c>
      <c r="P119" s="15" t="s">
        <v>26</v>
      </c>
      <c r="Q119" s="16" t="s">
        <v>27</v>
      </c>
      <c r="R119" s="37" t="s">
        <v>657</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203</v>
      </c>
      <c r="D120" s="17" t="s">
        <v>204</v>
      </c>
      <c r="E120" s="17">
        <v>9</v>
      </c>
      <c r="F120" s="14">
        <v>82.84</v>
      </c>
      <c r="G120" s="14">
        <v>66.540000000000006</v>
      </c>
      <c r="H120" s="14">
        <v>50.25</v>
      </c>
      <c r="I120" s="14"/>
      <c r="J120" s="14">
        <v>90.65</v>
      </c>
      <c r="K120" s="14">
        <v>123.23</v>
      </c>
      <c r="L120" s="14">
        <v>175.96</v>
      </c>
      <c r="M120" s="54"/>
      <c r="N120" s="14">
        <v>50.785580044</v>
      </c>
      <c r="O120" s="31">
        <v>39.684180833999996</v>
      </c>
      <c r="P120" s="31" t="s">
        <v>27</v>
      </c>
      <c r="Q120" s="17" t="s">
        <v>27</v>
      </c>
      <c r="R120" s="38" t="s">
        <v>658</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205</v>
      </c>
      <c r="D121" s="16" t="s">
        <v>206</v>
      </c>
      <c r="E121" s="16">
        <v>7</v>
      </c>
      <c r="F121" s="15">
        <v>14.78</v>
      </c>
      <c r="G121" s="15">
        <v>13.71</v>
      </c>
      <c r="H121" s="15">
        <v>12.64</v>
      </c>
      <c r="I121" s="14"/>
      <c r="J121" s="15">
        <v>15.58</v>
      </c>
      <c r="K121" s="15">
        <v>17.71</v>
      </c>
      <c r="L121" s="15">
        <v>21.17</v>
      </c>
      <c r="M121" s="54"/>
      <c r="N121" s="15">
        <v>48.777455177999997</v>
      </c>
      <c r="O121" s="15">
        <v>16.920866619000002</v>
      </c>
      <c r="P121" s="15" t="s">
        <v>27</v>
      </c>
      <c r="Q121" s="16" t="s">
        <v>27</v>
      </c>
      <c r="R121" s="37" t="s">
        <v>659</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207</v>
      </c>
      <c r="D122" s="17" t="s">
        <v>208</v>
      </c>
      <c r="E122" s="17">
        <v>0</v>
      </c>
      <c r="F122" s="14">
        <v>27.77</v>
      </c>
      <c r="G122" s="14">
        <v>25.58</v>
      </c>
      <c r="H122" s="14">
        <v>23.4</v>
      </c>
      <c r="I122" s="14"/>
      <c r="J122" s="14">
        <v>28.61</v>
      </c>
      <c r="K122" s="14">
        <v>32.97</v>
      </c>
      <c r="L122" s="14">
        <v>40.03</v>
      </c>
      <c r="M122" s="54"/>
      <c r="N122" s="14">
        <v>46.220703247000003</v>
      </c>
      <c r="O122" s="31">
        <v>69.871105166999996</v>
      </c>
      <c r="P122" s="31" t="s">
        <v>26</v>
      </c>
      <c r="Q122" s="17" t="s">
        <v>26</v>
      </c>
      <c r="R122" s="38" t="s">
        <v>660</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209</v>
      </c>
      <c r="D123" s="16" t="s">
        <v>210</v>
      </c>
      <c r="E123" s="16">
        <v>4</v>
      </c>
      <c r="F123" s="15">
        <v>9.48</v>
      </c>
      <c r="G123" s="15">
        <v>9.0299999999999994</v>
      </c>
      <c r="H123" s="15">
        <v>8.58</v>
      </c>
      <c r="I123" s="14"/>
      <c r="J123" s="15">
        <v>10.039999999999999</v>
      </c>
      <c r="K123" s="15">
        <v>10.93</v>
      </c>
      <c r="L123" s="15">
        <v>12.38</v>
      </c>
      <c r="M123" s="54"/>
      <c r="N123" s="15">
        <v>50.495789811000002</v>
      </c>
      <c r="O123" s="15">
        <v>6.7381780952000003</v>
      </c>
      <c r="P123" s="15" t="s">
        <v>26</v>
      </c>
      <c r="Q123" s="16" t="s">
        <v>27</v>
      </c>
      <c r="R123" s="37" t="s">
        <v>661</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211</v>
      </c>
      <c r="D124" s="17" t="s">
        <v>212</v>
      </c>
      <c r="E124" s="17">
        <v>4</v>
      </c>
      <c r="F124" s="14">
        <v>7.91</v>
      </c>
      <c r="G124" s="14">
        <v>7.57</v>
      </c>
      <c r="H124" s="14">
        <v>7.23</v>
      </c>
      <c r="I124" s="14"/>
      <c r="J124" s="14">
        <v>8.02</v>
      </c>
      <c r="K124" s="14">
        <v>8.69</v>
      </c>
      <c r="L124" s="14">
        <v>9.77</v>
      </c>
      <c r="M124" s="54"/>
      <c r="N124" s="14">
        <v>62.119348146999997</v>
      </c>
      <c r="O124" s="31">
        <v>5.1378383333000004</v>
      </c>
      <c r="P124" s="31" t="s">
        <v>26</v>
      </c>
      <c r="Q124" s="17" t="s">
        <v>27</v>
      </c>
      <c r="R124" s="38" t="s">
        <v>662</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213</v>
      </c>
      <c r="D125" s="16" t="s">
        <v>214</v>
      </c>
      <c r="E125" s="16">
        <v>7</v>
      </c>
      <c r="F125" s="15">
        <v>60.96</v>
      </c>
      <c r="G125" s="15">
        <v>56.29</v>
      </c>
      <c r="H125" s="15">
        <v>51.63</v>
      </c>
      <c r="I125" s="14"/>
      <c r="J125" s="15">
        <v>63.73</v>
      </c>
      <c r="K125" s="15">
        <v>73.05</v>
      </c>
      <c r="L125" s="15">
        <v>88.14</v>
      </c>
      <c r="M125" s="54"/>
      <c r="N125" s="15">
        <v>67.005280076999995</v>
      </c>
      <c r="O125" s="15">
        <v>48.426155286000004</v>
      </c>
      <c r="P125" s="15" t="s">
        <v>27</v>
      </c>
      <c r="Q125" s="16" t="s">
        <v>27</v>
      </c>
      <c r="R125" s="37" t="s">
        <v>663</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215</v>
      </c>
      <c r="D126" s="17" t="s">
        <v>216</v>
      </c>
      <c r="E126" s="17">
        <v>6</v>
      </c>
      <c r="F126" s="14">
        <v>27.15</v>
      </c>
      <c r="G126" s="14">
        <v>25.55</v>
      </c>
      <c r="H126" s="14">
        <v>23.95</v>
      </c>
      <c r="I126" s="14"/>
      <c r="J126" s="14">
        <v>28.28</v>
      </c>
      <c r="K126" s="14">
        <v>31.47</v>
      </c>
      <c r="L126" s="14">
        <v>36.64</v>
      </c>
      <c r="M126" s="54"/>
      <c r="N126" s="14">
        <v>53.984228725999998</v>
      </c>
      <c r="O126" s="31">
        <v>88.074395285999998</v>
      </c>
      <c r="P126" s="31" t="s">
        <v>26</v>
      </c>
      <c r="Q126" s="17" t="s">
        <v>27</v>
      </c>
      <c r="R126" s="38" t="s">
        <v>664</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217</v>
      </c>
      <c r="D127" s="16" t="s">
        <v>511</v>
      </c>
      <c r="E127" s="16">
        <v>7</v>
      </c>
      <c r="F127" s="15">
        <v>14.01</v>
      </c>
      <c r="G127" s="15">
        <v>13.32</v>
      </c>
      <c r="H127" s="15">
        <v>12.64</v>
      </c>
      <c r="I127" s="14"/>
      <c r="J127" s="15">
        <v>14.59</v>
      </c>
      <c r="K127" s="15">
        <v>15.95</v>
      </c>
      <c r="L127" s="15">
        <v>18.16</v>
      </c>
      <c r="M127" s="54"/>
      <c r="N127" s="15">
        <v>58.283043921000001</v>
      </c>
      <c r="O127" s="15">
        <v>1.8618447143000001</v>
      </c>
      <c r="P127" s="15" t="s">
        <v>27</v>
      </c>
      <c r="Q127" s="16" t="s">
        <v>27</v>
      </c>
      <c r="R127" s="37" t="s">
        <v>665</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217</v>
      </c>
      <c r="D128" s="17" t="s">
        <v>218</v>
      </c>
      <c r="E128" s="17">
        <v>9</v>
      </c>
      <c r="F128" s="14">
        <v>13.96</v>
      </c>
      <c r="G128" s="14">
        <v>13.25</v>
      </c>
      <c r="H128" s="14">
        <v>12.55</v>
      </c>
      <c r="I128" s="14"/>
      <c r="J128" s="14">
        <v>14.37</v>
      </c>
      <c r="K128" s="14">
        <v>15.77</v>
      </c>
      <c r="L128" s="14">
        <v>18.04</v>
      </c>
      <c r="M128" s="54"/>
      <c r="N128" s="14">
        <v>69.738034725000006</v>
      </c>
      <c r="O128" s="31">
        <v>323.57313186000005</v>
      </c>
      <c r="P128" s="31" t="s">
        <v>27</v>
      </c>
      <c r="Q128" s="17" t="s">
        <v>27</v>
      </c>
      <c r="R128" s="38" t="s">
        <v>666</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219</v>
      </c>
      <c r="D129" s="16" t="s">
        <v>220</v>
      </c>
      <c r="E129" s="16">
        <v>9</v>
      </c>
      <c r="F129" s="15">
        <v>46</v>
      </c>
      <c r="G129" s="15">
        <v>43.38</v>
      </c>
      <c r="H129" s="15">
        <v>40.770000000000003</v>
      </c>
      <c r="I129" s="14"/>
      <c r="J129" s="15">
        <v>47.3</v>
      </c>
      <c r="K129" s="15">
        <v>52.52</v>
      </c>
      <c r="L129" s="15">
        <v>60.97</v>
      </c>
      <c r="M129" s="54"/>
      <c r="N129" s="15">
        <v>70.985403719999994</v>
      </c>
      <c r="O129" s="15">
        <v>86.119264524000002</v>
      </c>
      <c r="P129" s="15" t="s">
        <v>27</v>
      </c>
      <c r="Q129" s="16" t="s">
        <v>27</v>
      </c>
      <c r="R129" s="37" t="s">
        <v>667</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219</v>
      </c>
      <c r="D130" s="17" t="s">
        <v>221</v>
      </c>
      <c r="E130" s="17">
        <v>9</v>
      </c>
      <c r="F130" s="14">
        <v>42.1</v>
      </c>
      <c r="G130" s="14">
        <v>39.85</v>
      </c>
      <c r="H130" s="14">
        <v>37.6</v>
      </c>
      <c r="I130" s="14"/>
      <c r="J130" s="14">
        <v>43.15</v>
      </c>
      <c r="K130" s="14">
        <v>47.64</v>
      </c>
      <c r="L130" s="14">
        <v>54.9</v>
      </c>
      <c r="M130" s="54"/>
      <c r="N130" s="14">
        <v>67.199548899999996</v>
      </c>
      <c r="O130" s="31">
        <v>1035.0605754000001</v>
      </c>
      <c r="P130" s="31" t="s">
        <v>27</v>
      </c>
      <c r="Q130" s="17" t="s">
        <v>27</v>
      </c>
      <c r="R130" s="38" t="s">
        <v>668</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222</v>
      </c>
      <c r="D131" s="16" t="s">
        <v>223</v>
      </c>
      <c r="E131" s="16">
        <v>0</v>
      </c>
      <c r="F131" s="15">
        <v>2.37</v>
      </c>
      <c r="G131" s="15">
        <v>1.97</v>
      </c>
      <c r="H131" s="15">
        <v>1.58</v>
      </c>
      <c r="I131" s="14"/>
      <c r="J131" s="15">
        <v>2.46</v>
      </c>
      <c r="K131" s="15">
        <v>3.24</v>
      </c>
      <c r="L131" s="15">
        <v>4.51</v>
      </c>
      <c r="M131" s="54"/>
      <c r="N131" s="15">
        <v>41.743565689999997</v>
      </c>
      <c r="O131" s="15">
        <v>3.3222646190000003</v>
      </c>
      <c r="P131" s="15" t="s">
        <v>26</v>
      </c>
      <c r="Q131" s="16" t="s">
        <v>26</v>
      </c>
      <c r="R131" s="37" t="s">
        <v>669</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224</v>
      </c>
      <c r="D132" s="17" t="s">
        <v>225</v>
      </c>
      <c r="E132" s="17">
        <v>0</v>
      </c>
      <c r="F132" s="14">
        <v>62.39</v>
      </c>
      <c r="G132" s="14">
        <v>57.88</v>
      </c>
      <c r="H132" s="14">
        <v>53.37</v>
      </c>
      <c r="I132" s="14"/>
      <c r="J132" s="14">
        <v>65</v>
      </c>
      <c r="K132" s="14">
        <v>74.010000000000005</v>
      </c>
      <c r="L132" s="14">
        <v>88.6</v>
      </c>
      <c r="M132" s="54"/>
      <c r="N132" s="14">
        <v>25.191768278000001</v>
      </c>
      <c r="O132" s="31">
        <v>78.350169109999996</v>
      </c>
      <c r="P132" s="31" t="s">
        <v>26</v>
      </c>
      <c r="Q132" s="17" t="s">
        <v>26</v>
      </c>
      <c r="R132" s="38" t="s">
        <v>670</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226</v>
      </c>
      <c r="D133" s="16" t="s">
        <v>227</v>
      </c>
      <c r="E133" s="16">
        <v>7</v>
      </c>
      <c r="F133" s="15">
        <v>11.5</v>
      </c>
      <c r="G133" s="15">
        <v>10.7</v>
      </c>
      <c r="H133" s="15">
        <v>9.9</v>
      </c>
      <c r="I133" s="14"/>
      <c r="J133" s="15">
        <v>12.26</v>
      </c>
      <c r="K133" s="15">
        <v>13.85</v>
      </c>
      <c r="L133" s="15">
        <v>16.440000000000001</v>
      </c>
      <c r="M133" s="54"/>
      <c r="N133" s="15">
        <v>57.518552493999998</v>
      </c>
      <c r="O133" s="15">
        <v>43.100517619000001</v>
      </c>
      <c r="P133" s="15" t="s">
        <v>27</v>
      </c>
      <c r="Q133" s="16" t="s">
        <v>27</v>
      </c>
      <c r="R133" s="37" t="s">
        <v>671</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228</v>
      </c>
      <c r="D134" s="17" t="s">
        <v>229</v>
      </c>
      <c r="E134" s="17">
        <v>6</v>
      </c>
      <c r="F134" s="14">
        <v>176.9</v>
      </c>
      <c r="G134" s="14">
        <v>163.41</v>
      </c>
      <c r="H134" s="14">
        <v>149.91999999999999</v>
      </c>
      <c r="I134" s="14"/>
      <c r="J134" s="14">
        <v>182.6</v>
      </c>
      <c r="K134" s="14">
        <v>209.57</v>
      </c>
      <c r="L134" s="14">
        <v>253.21</v>
      </c>
      <c r="M134" s="54"/>
      <c r="N134" s="14">
        <v>48.115636410999997</v>
      </c>
      <c r="O134" s="31">
        <v>4.7563805291000003</v>
      </c>
      <c r="P134" s="31" t="s">
        <v>27</v>
      </c>
      <c r="Q134" s="17" t="s">
        <v>26</v>
      </c>
      <c r="R134" s="38" t="s">
        <v>672</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230</v>
      </c>
      <c r="D135" s="16" t="s">
        <v>231</v>
      </c>
      <c r="E135" s="16">
        <v>4</v>
      </c>
      <c r="F135" s="15">
        <v>6</v>
      </c>
      <c r="G135" s="15">
        <v>5.22</v>
      </c>
      <c r="H135" s="15">
        <v>4.45</v>
      </c>
      <c r="I135" s="14"/>
      <c r="J135" s="15">
        <v>6.25</v>
      </c>
      <c r="K135" s="15">
        <v>7.79</v>
      </c>
      <c r="L135" s="15">
        <v>10.29</v>
      </c>
      <c r="M135" s="54"/>
      <c r="N135" s="15">
        <v>64.527029448999997</v>
      </c>
      <c r="O135" s="15">
        <v>5.2406499047999997</v>
      </c>
      <c r="P135" s="15" t="s">
        <v>26</v>
      </c>
      <c r="Q135" s="16" t="s">
        <v>27</v>
      </c>
      <c r="R135" s="37" t="s">
        <v>673</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232</v>
      </c>
      <c r="D136" s="17" t="s">
        <v>233</v>
      </c>
      <c r="E136" s="17">
        <v>4</v>
      </c>
      <c r="F136" s="14">
        <v>6.45</v>
      </c>
      <c r="G136" s="14">
        <v>5.87</v>
      </c>
      <c r="H136" s="14">
        <v>5.3</v>
      </c>
      <c r="I136" s="14"/>
      <c r="J136" s="14">
        <v>6.8</v>
      </c>
      <c r="K136" s="14">
        <v>7.94</v>
      </c>
      <c r="L136" s="14">
        <v>9.8000000000000007</v>
      </c>
      <c r="M136" s="54"/>
      <c r="N136" s="14">
        <v>47.685862757999999</v>
      </c>
      <c r="O136" s="31">
        <v>8.0378317143000011</v>
      </c>
      <c r="P136" s="31" t="s">
        <v>26</v>
      </c>
      <c r="Q136" s="17" t="s">
        <v>27</v>
      </c>
      <c r="R136" s="38" t="s">
        <v>674</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234</v>
      </c>
      <c r="D137" s="16" t="s">
        <v>235</v>
      </c>
      <c r="E137" s="16">
        <v>9</v>
      </c>
      <c r="F137" s="15">
        <v>4</v>
      </c>
      <c r="G137" s="15">
        <v>3.7</v>
      </c>
      <c r="H137" s="15">
        <v>3.4</v>
      </c>
      <c r="I137" s="14"/>
      <c r="J137" s="15">
        <v>4.1900000000000004</v>
      </c>
      <c r="K137" s="15">
        <v>4.78</v>
      </c>
      <c r="L137" s="15">
        <v>5.74</v>
      </c>
      <c r="M137" s="54"/>
      <c r="N137" s="15">
        <v>63.468687840000001</v>
      </c>
      <c r="O137" s="15">
        <v>2.7307828095</v>
      </c>
      <c r="P137" s="15" t="s">
        <v>27</v>
      </c>
      <c r="Q137" s="16" t="s">
        <v>27</v>
      </c>
      <c r="R137" s="37" t="s">
        <v>675</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234</v>
      </c>
      <c r="D138" s="17" t="s">
        <v>236</v>
      </c>
      <c r="E138" s="17">
        <v>9</v>
      </c>
      <c r="F138" s="14">
        <v>3.78</v>
      </c>
      <c r="G138" s="14">
        <v>3.57</v>
      </c>
      <c r="H138" s="14">
        <v>3.36</v>
      </c>
      <c r="I138" s="14"/>
      <c r="J138" s="14">
        <v>3.91</v>
      </c>
      <c r="K138" s="14">
        <v>4.32</v>
      </c>
      <c r="L138" s="14">
        <v>4.99</v>
      </c>
      <c r="M138" s="54"/>
      <c r="N138" s="14">
        <v>65.279274366999999</v>
      </c>
      <c r="O138" s="31">
        <v>12.101257476000001</v>
      </c>
      <c r="P138" s="31" t="s">
        <v>27</v>
      </c>
      <c r="Q138" s="17" t="s">
        <v>27</v>
      </c>
      <c r="R138" s="38" t="s">
        <v>676</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234</v>
      </c>
      <c r="D139" s="16" t="s">
        <v>237</v>
      </c>
      <c r="E139" s="16">
        <v>9</v>
      </c>
      <c r="F139" s="15">
        <v>19.11</v>
      </c>
      <c r="G139" s="15">
        <v>17.96</v>
      </c>
      <c r="H139" s="15">
        <v>16.82</v>
      </c>
      <c r="I139" s="14"/>
      <c r="J139" s="15">
        <v>19.8</v>
      </c>
      <c r="K139" s="15">
        <v>22.08</v>
      </c>
      <c r="L139" s="15">
        <v>25.78</v>
      </c>
      <c r="M139" s="54"/>
      <c r="N139" s="15">
        <v>63.205226308</v>
      </c>
      <c r="O139" s="15">
        <v>87.239855618999997</v>
      </c>
      <c r="P139" s="15" t="s">
        <v>27</v>
      </c>
      <c r="Q139" s="16" t="s">
        <v>27</v>
      </c>
      <c r="R139" s="37" t="s">
        <v>677</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238</v>
      </c>
      <c r="D140" s="17" t="s">
        <v>239</v>
      </c>
      <c r="E140" s="17">
        <v>6</v>
      </c>
      <c r="F140" s="14">
        <v>10.63</v>
      </c>
      <c r="G140" s="14">
        <v>9.68</v>
      </c>
      <c r="H140" s="14">
        <v>8.73</v>
      </c>
      <c r="I140" s="14"/>
      <c r="J140" s="14">
        <v>11.18</v>
      </c>
      <c r="K140" s="14">
        <v>13.07</v>
      </c>
      <c r="L140" s="14">
        <v>16.14</v>
      </c>
      <c r="M140" s="54"/>
      <c r="N140" s="14">
        <v>62.214810077000003</v>
      </c>
      <c r="O140" s="31">
        <v>5.7092430000000007</v>
      </c>
      <c r="P140" s="31" t="s">
        <v>26</v>
      </c>
      <c r="Q140" s="17" t="s">
        <v>27</v>
      </c>
      <c r="R140" s="38" t="s">
        <v>678</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240</v>
      </c>
      <c r="D141" s="16" t="s">
        <v>241</v>
      </c>
      <c r="E141" s="16">
        <v>4</v>
      </c>
      <c r="F141" s="15">
        <v>3.6</v>
      </c>
      <c r="G141" s="15">
        <v>2.97</v>
      </c>
      <c r="H141" s="15">
        <v>2.35</v>
      </c>
      <c r="I141" s="14"/>
      <c r="J141" s="15">
        <v>3.79</v>
      </c>
      <c r="K141" s="15">
        <v>5.03</v>
      </c>
      <c r="L141" s="15">
        <v>7.04</v>
      </c>
      <c r="M141" s="54"/>
      <c r="N141" s="15">
        <v>64.572336484000004</v>
      </c>
      <c r="O141" s="15">
        <v>12.975328047000001</v>
      </c>
      <c r="P141" s="15" t="s">
        <v>26</v>
      </c>
      <c r="Q141" s="16" t="s">
        <v>27</v>
      </c>
      <c r="R141" s="37" t="s">
        <v>679</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242</v>
      </c>
      <c r="D142" s="17" t="s">
        <v>243</v>
      </c>
      <c r="E142" s="17">
        <v>5</v>
      </c>
      <c r="F142" s="14">
        <v>35.33</v>
      </c>
      <c r="G142" s="14">
        <v>31.13</v>
      </c>
      <c r="H142" s="14">
        <v>26.94</v>
      </c>
      <c r="I142" s="14"/>
      <c r="J142" s="14">
        <v>38.549999999999997</v>
      </c>
      <c r="K142" s="14">
        <v>46.93</v>
      </c>
      <c r="L142" s="14">
        <v>60.49</v>
      </c>
      <c r="M142" s="54"/>
      <c r="N142" s="14">
        <v>49.316277992000003</v>
      </c>
      <c r="O142" s="31">
        <v>319.33432838000004</v>
      </c>
      <c r="P142" s="31" t="s">
        <v>26</v>
      </c>
      <c r="Q142" s="17" t="s">
        <v>27</v>
      </c>
      <c r="R142" s="38" t="s">
        <v>680</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242</v>
      </c>
      <c r="D143" s="16" t="s">
        <v>244</v>
      </c>
      <c r="E143" s="16">
        <v>4</v>
      </c>
      <c r="F143" s="15">
        <v>34.479999999999997</v>
      </c>
      <c r="G143" s="15">
        <v>30.59</v>
      </c>
      <c r="H143" s="15">
        <v>26.71</v>
      </c>
      <c r="I143" s="14"/>
      <c r="J143" s="15">
        <v>37.31</v>
      </c>
      <c r="K143" s="15">
        <v>45.07</v>
      </c>
      <c r="L143" s="15">
        <v>57.64</v>
      </c>
      <c r="M143" s="54"/>
      <c r="N143" s="15">
        <v>48.411433486</v>
      </c>
      <c r="O143" s="15">
        <v>6.0497401904999997</v>
      </c>
      <c r="P143" s="15" t="s">
        <v>26</v>
      </c>
      <c r="Q143" s="16" t="s">
        <v>27</v>
      </c>
      <c r="R143" s="37" t="s">
        <v>681</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245</v>
      </c>
      <c r="D144" s="17" t="s">
        <v>246</v>
      </c>
      <c r="E144" s="17">
        <v>1</v>
      </c>
      <c r="F144" s="14">
        <v>23.11</v>
      </c>
      <c r="G144" s="14">
        <v>21.15</v>
      </c>
      <c r="H144" s="14">
        <v>19.2</v>
      </c>
      <c r="I144" s="14"/>
      <c r="J144" s="14">
        <v>23.54</v>
      </c>
      <c r="K144" s="14">
        <v>27.44</v>
      </c>
      <c r="L144" s="14">
        <v>33.75</v>
      </c>
      <c r="M144" s="54"/>
      <c r="N144" s="14">
        <v>40.510146364999997</v>
      </c>
      <c r="O144" s="31">
        <v>10.318010427999999</v>
      </c>
      <c r="P144" s="31" t="s">
        <v>26</v>
      </c>
      <c r="Q144" s="17" t="s">
        <v>26</v>
      </c>
      <c r="R144" s="38" t="s">
        <v>682</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247</v>
      </c>
      <c r="D145" s="16" t="s">
        <v>248</v>
      </c>
      <c r="E145" s="16">
        <v>3</v>
      </c>
      <c r="F145" s="15">
        <v>11.12</v>
      </c>
      <c r="G145" s="15">
        <v>9.4700000000000006</v>
      </c>
      <c r="H145" s="15">
        <v>7.83</v>
      </c>
      <c r="I145" s="14"/>
      <c r="J145" s="15">
        <v>11.86</v>
      </c>
      <c r="K145" s="15">
        <v>15.14</v>
      </c>
      <c r="L145" s="15">
        <v>20.46</v>
      </c>
      <c r="M145" s="54"/>
      <c r="N145" s="15">
        <v>43.869400269000003</v>
      </c>
      <c r="O145" s="15">
        <v>197.09200795000001</v>
      </c>
      <c r="P145" s="15" t="s">
        <v>26</v>
      </c>
      <c r="Q145" s="16" t="s">
        <v>27</v>
      </c>
      <c r="R145" s="37" t="s">
        <v>683</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249</v>
      </c>
      <c r="D146" s="17" t="s">
        <v>250</v>
      </c>
      <c r="E146" s="17">
        <v>3</v>
      </c>
      <c r="F146" s="14">
        <v>3.99</v>
      </c>
      <c r="G146" s="14">
        <v>3.71</v>
      </c>
      <c r="H146" s="14">
        <v>3.43</v>
      </c>
      <c r="I146" s="14"/>
      <c r="J146" s="14">
        <v>4.1100000000000003</v>
      </c>
      <c r="K146" s="14">
        <v>4.66</v>
      </c>
      <c r="L146" s="14">
        <v>5.56</v>
      </c>
      <c r="M146" s="54"/>
      <c r="N146" s="14">
        <v>42.457504534000002</v>
      </c>
      <c r="O146" s="31">
        <v>13.124698</v>
      </c>
      <c r="P146" s="31" t="s">
        <v>27</v>
      </c>
      <c r="Q146" s="17" t="s">
        <v>26</v>
      </c>
      <c r="R146" s="38" t="s">
        <v>684</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251</v>
      </c>
      <c r="D147" s="16" t="s">
        <v>252</v>
      </c>
      <c r="E147" s="16">
        <v>0</v>
      </c>
      <c r="F147" s="15">
        <v>16.82</v>
      </c>
      <c r="G147" s="15">
        <v>15.57</v>
      </c>
      <c r="H147" s="15">
        <v>14.32</v>
      </c>
      <c r="I147" s="14"/>
      <c r="J147" s="15">
        <v>17.12</v>
      </c>
      <c r="K147" s="15">
        <v>19.61</v>
      </c>
      <c r="L147" s="15">
        <v>23.63</v>
      </c>
      <c r="M147" s="54"/>
      <c r="N147" s="15">
        <v>36.759040521999999</v>
      </c>
      <c r="O147" s="15">
        <v>13.686491332999999</v>
      </c>
      <c r="P147" s="15" t="s">
        <v>26</v>
      </c>
      <c r="Q147" s="16" t="s">
        <v>26</v>
      </c>
      <c r="R147" s="37" t="s">
        <v>685</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253</v>
      </c>
      <c r="D148" s="17" t="s">
        <v>254</v>
      </c>
      <c r="E148" s="17">
        <v>4</v>
      </c>
      <c r="F148" s="14">
        <v>5.45</v>
      </c>
      <c r="G148" s="14">
        <v>4.32</v>
      </c>
      <c r="H148" s="14">
        <v>3.2</v>
      </c>
      <c r="I148" s="14"/>
      <c r="J148" s="14">
        <v>6.15</v>
      </c>
      <c r="K148" s="14">
        <v>8.39</v>
      </c>
      <c r="L148" s="14">
        <v>12.03</v>
      </c>
      <c r="M148" s="54"/>
      <c r="N148" s="14">
        <v>59.479596076999997</v>
      </c>
      <c r="O148" s="31">
        <v>145.04201767000001</v>
      </c>
      <c r="P148" s="31" t="s">
        <v>26</v>
      </c>
      <c r="Q148" s="17" t="s">
        <v>27</v>
      </c>
      <c r="R148" s="38" t="s">
        <v>686</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255</v>
      </c>
      <c r="D149" s="16" t="s">
        <v>256</v>
      </c>
      <c r="E149" s="16">
        <v>5</v>
      </c>
      <c r="F149" s="15">
        <v>4.1500000000000004</v>
      </c>
      <c r="G149" s="15">
        <v>3.44</v>
      </c>
      <c r="H149" s="15">
        <v>2.73</v>
      </c>
      <c r="I149" s="14"/>
      <c r="J149" s="15">
        <v>4.46</v>
      </c>
      <c r="K149" s="15">
        <v>5.87</v>
      </c>
      <c r="L149" s="15">
        <v>8.17</v>
      </c>
      <c r="M149" s="54"/>
      <c r="N149" s="15">
        <v>50.091251606</v>
      </c>
      <c r="O149" s="15">
        <v>7.7349721429000002</v>
      </c>
      <c r="P149" s="15" t="s">
        <v>26</v>
      </c>
      <c r="Q149" s="16" t="s">
        <v>27</v>
      </c>
      <c r="R149" s="37" t="s">
        <v>687</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255</v>
      </c>
      <c r="D150" s="17" t="s">
        <v>257</v>
      </c>
      <c r="E150" s="17">
        <v>3</v>
      </c>
      <c r="F150" s="14">
        <v>4.4000000000000004</v>
      </c>
      <c r="G150" s="14">
        <v>3.71</v>
      </c>
      <c r="H150" s="14">
        <v>3.02</v>
      </c>
      <c r="I150" s="14"/>
      <c r="J150" s="14">
        <v>4.72</v>
      </c>
      <c r="K150" s="14">
        <v>6.09</v>
      </c>
      <c r="L150" s="14">
        <v>8.31</v>
      </c>
      <c r="M150" s="54"/>
      <c r="N150" s="14">
        <v>45.602283057999998</v>
      </c>
      <c r="O150" s="31">
        <v>60.095762190000002</v>
      </c>
      <c r="P150" s="31" t="s">
        <v>26</v>
      </c>
      <c r="Q150" s="17" t="s">
        <v>27</v>
      </c>
      <c r="R150" s="38" t="s">
        <v>688</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258</v>
      </c>
      <c r="D151" s="16" t="s">
        <v>12</v>
      </c>
      <c r="E151" s="16">
        <v>2</v>
      </c>
      <c r="F151" s="15">
        <v>16.899999999999999</v>
      </c>
      <c r="G151" s="15">
        <v>15.31</v>
      </c>
      <c r="H151" s="15">
        <v>13.73</v>
      </c>
      <c r="I151" s="14"/>
      <c r="J151" s="15">
        <v>17.41</v>
      </c>
      <c r="K151" s="15">
        <v>20.57</v>
      </c>
      <c r="L151" s="15">
        <v>25.69</v>
      </c>
      <c r="M151" s="54"/>
      <c r="N151" s="15">
        <v>45.607328563999999</v>
      </c>
      <c r="O151" s="15">
        <v>94.803411428999993</v>
      </c>
      <c r="P151" s="15" t="s">
        <v>26</v>
      </c>
      <c r="Q151" s="16" t="s">
        <v>26</v>
      </c>
      <c r="R151" s="37" t="s">
        <v>689</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259</v>
      </c>
      <c r="D152" s="17" t="s">
        <v>260</v>
      </c>
      <c r="E152" s="17">
        <v>5</v>
      </c>
      <c r="F152" s="14">
        <v>113.15</v>
      </c>
      <c r="G152" s="14">
        <v>85.75</v>
      </c>
      <c r="H152" s="14">
        <v>58.36</v>
      </c>
      <c r="I152" s="14"/>
      <c r="J152" s="14">
        <v>116.62</v>
      </c>
      <c r="K152" s="14">
        <v>171.4</v>
      </c>
      <c r="L152" s="14">
        <v>260.06</v>
      </c>
      <c r="M152" s="54"/>
      <c r="N152" s="14">
        <v>47.880313055999999</v>
      </c>
      <c r="O152" s="31">
        <v>8.5808332214000007</v>
      </c>
      <c r="P152" s="31" t="s">
        <v>27</v>
      </c>
      <c r="Q152" s="17" t="s">
        <v>26</v>
      </c>
      <c r="R152" s="38" t="s">
        <v>690</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261</v>
      </c>
      <c r="D153" s="16" t="s">
        <v>262</v>
      </c>
      <c r="E153" s="16">
        <v>3</v>
      </c>
      <c r="F153" s="15">
        <v>5.2</v>
      </c>
      <c r="G153" s="15">
        <v>4.45</v>
      </c>
      <c r="H153" s="15">
        <v>3.71</v>
      </c>
      <c r="I153" s="14"/>
      <c r="J153" s="15">
        <v>5.43</v>
      </c>
      <c r="K153" s="15">
        <v>6.91</v>
      </c>
      <c r="L153" s="15">
        <v>9.31</v>
      </c>
      <c r="M153" s="54"/>
      <c r="N153" s="15">
        <v>46.536628589000003</v>
      </c>
      <c r="O153" s="15">
        <v>9.3248014762000011</v>
      </c>
      <c r="P153" s="15" t="s">
        <v>27</v>
      </c>
      <c r="Q153" s="16" t="s">
        <v>26</v>
      </c>
      <c r="R153" s="37" t="s">
        <v>691</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536</v>
      </c>
      <c r="D154" s="17" t="s">
        <v>537</v>
      </c>
      <c r="E154" s="17">
        <v>6</v>
      </c>
      <c r="F154" s="14">
        <v>2.89</v>
      </c>
      <c r="G154" s="14">
        <v>2.67</v>
      </c>
      <c r="H154" s="14">
        <v>2.46</v>
      </c>
      <c r="I154" s="14"/>
      <c r="J154" s="14">
        <v>3.02</v>
      </c>
      <c r="K154" s="14">
        <v>3.44</v>
      </c>
      <c r="L154" s="14">
        <v>4.12</v>
      </c>
      <c r="M154" s="54"/>
      <c r="N154" s="14">
        <v>54.653451629000003</v>
      </c>
      <c r="O154" s="31">
        <v>1.3993818094999999</v>
      </c>
      <c r="P154" s="31" t="s">
        <v>26</v>
      </c>
      <c r="Q154" s="17" t="s">
        <v>27</v>
      </c>
      <c r="R154" s="38" t="s">
        <v>692</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263</v>
      </c>
      <c r="D155" s="16" t="s">
        <v>264</v>
      </c>
      <c r="E155" s="16">
        <v>0</v>
      </c>
      <c r="F155" s="15">
        <v>78.62</v>
      </c>
      <c r="G155" s="15">
        <v>70.42</v>
      </c>
      <c r="H155" s="15">
        <v>62.23</v>
      </c>
      <c r="I155" s="14"/>
      <c r="J155" s="15">
        <v>81.099999999999994</v>
      </c>
      <c r="K155" s="15">
        <v>97.48</v>
      </c>
      <c r="L155" s="15">
        <v>124</v>
      </c>
      <c r="M155" s="54"/>
      <c r="N155" s="15">
        <v>35.887155096999997</v>
      </c>
      <c r="O155" s="15">
        <v>65.249473977999997</v>
      </c>
      <c r="P155" s="15" t="s">
        <v>26</v>
      </c>
      <c r="Q155" s="16" t="s">
        <v>26</v>
      </c>
      <c r="R155" s="37" t="s">
        <v>693</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515</v>
      </c>
      <c r="D156" s="17" t="s">
        <v>516</v>
      </c>
      <c r="E156" s="17">
        <v>3</v>
      </c>
      <c r="F156" s="14">
        <v>58.1</v>
      </c>
      <c r="G156" s="14">
        <v>48.74</v>
      </c>
      <c r="H156" s="14">
        <v>39.380000000000003</v>
      </c>
      <c r="I156" s="14"/>
      <c r="J156" s="14">
        <v>60.77</v>
      </c>
      <c r="K156" s="14">
        <v>79.48</v>
      </c>
      <c r="L156" s="14">
        <v>109.76</v>
      </c>
      <c r="M156" s="54"/>
      <c r="N156" s="14">
        <v>48.529233566000002</v>
      </c>
      <c r="O156" s="31">
        <v>1.8336402857</v>
      </c>
      <c r="P156" s="31" t="s">
        <v>26</v>
      </c>
      <c r="Q156" s="17" t="s">
        <v>26</v>
      </c>
      <c r="R156" s="38" t="s">
        <v>694</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265</v>
      </c>
      <c r="D157" s="16" t="s">
        <v>266</v>
      </c>
      <c r="E157" s="16">
        <v>9</v>
      </c>
      <c r="F157" s="15">
        <v>120.89</v>
      </c>
      <c r="G157" s="15">
        <v>111.81</v>
      </c>
      <c r="H157" s="15">
        <v>102.73</v>
      </c>
      <c r="I157" s="14"/>
      <c r="J157" s="15">
        <v>124.63</v>
      </c>
      <c r="K157" s="15">
        <v>142.78</v>
      </c>
      <c r="L157" s="15">
        <v>172.15</v>
      </c>
      <c r="M157" s="54"/>
      <c r="N157" s="15">
        <v>78.317773991999999</v>
      </c>
      <c r="O157" s="15">
        <v>43.012840089000001</v>
      </c>
      <c r="P157" s="15" t="s">
        <v>27</v>
      </c>
      <c r="Q157" s="16" t="s">
        <v>27</v>
      </c>
      <c r="R157" s="37" t="s">
        <v>695</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267</v>
      </c>
      <c r="D158" s="17" t="s">
        <v>268</v>
      </c>
      <c r="E158" s="17">
        <v>1</v>
      </c>
      <c r="F158" s="14">
        <v>32.35</v>
      </c>
      <c r="G158" s="14">
        <v>31.28</v>
      </c>
      <c r="H158" s="14">
        <v>30.22</v>
      </c>
      <c r="I158" s="14"/>
      <c r="J158" s="14">
        <v>32.799999999999997</v>
      </c>
      <c r="K158" s="14">
        <v>34.92</v>
      </c>
      <c r="L158" s="14">
        <v>38.36</v>
      </c>
      <c r="M158" s="54"/>
      <c r="N158" s="14">
        <v>45.481249061</v>
      </c>
      <c r="O158" s="31">
        <v>6.6697589524000005</v>
      </c>
      <c r="P158" s="31" t="s">
        <v>26</v>
      </c>
      <c r="Q158" s="17" t="s">
        <v>26</v>
      </c>
      <c r="R158" s="38" t="s">
        <v>696</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269</v>
      </c>
      <c r="D159" s="16" t="s">
        <v>270</v>
      </c>
      <c r="E159" s="16">
        <v>5</v>
      </c>
      <c r="F159" s="15">
        <v>789.57</v>
      </c>
      <c r="G159" s="15">
        <v>623.92999999999995</v>
      </c>
      <c r="H159" s="15">
        <v>458.3</v>
      </c>
      <c r="I159" s="14"/>
      <c r="J159" s="15">
        <v>810.61</v>
      </c>
      <c r="K159" s="15">
        <v>1141.8699999999999</v>
      </c>
      <c r="L159" s="15">
        <v>1677.89</v>
      </c>
      <c r="M159" s="54"/>
      <c r="N159" s="15">
        <v>43.166655740000003</v>
      </c>
      <c r="O159" s="15">
        <v>109.03685483</v>
      </c>
      <c r="P159" s="15" t="s">
        <v>27</v>
      </c>
      <c r="Q159" s="16" t="s">
        <v>26</v>
      </c>
      <c r="R159" s="37" t="s">
        <v>697</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271</v>
      </c>
      <c r="D160" s="17" t="s">
        <v>272</v>
      </c>
      <c r="E160" s="17">
        <v>7</v>
      </c>
      <c r="F160" s="14">
        <v>106.36</v>
      </c>
      <c r="G160" s="14">
        <v>94.85</v>
      </c>
      <c r="H160" s="14">
        <v>83.34</v>
      </c>
      <c r="I160" s="14"/>
      <c r="J160" s="14">
        <v>112.54</v>
      </c>
      <c r="K160" s="14">
        <v>135.55000000000001</v>
      </c>
      <c r="L160" s="14">
        <v>172.78</v>
      </c>
      <c r="M160" s="54"/>
      <c r="N160" s="14">
        <v>53.097130460999999</v>
      </c>
      <c r="O160" s="31">
        <v>29.728854514999998</v>
      </c>
      <c r="P160" s="31" t="s">
        <v>27</v>
      </c>
      <c r="Q160" s="17" t="s">
        <v>27</v>
      </c>
      <c r="R160" s="38" t="s">
        <v>698</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273</v>
      </c>
      <c r="D161" s="16" t="s">
        <v>274</v>
      </c>
      <c r="E161" s="16">
        <v>7</v>
      </c>
      <c r="F161" s="15">
        <v>15.79</v>
      </c>
      <c r="G161" s="15">
        <v>14.67</v>
      </c>
      <c r="H161" s="15">
        <v>13.56</v>
      </c>
      <c r="I161" s="14"/>
      <c r="J161" s="15">
        <v>15.92</v>
      </c>
      <c r="K161" s="15">
        <v>18.14</v>
      </c>
      <c r="L161" s="15">
        <v>21.74</v>
      </c>
      <c r="M161" s="54"/>
      <c r="N161" s="15">
        <v>58.441012524999998</v>
      </c>
      <c r="O161" s="15">
        <v>7.1454574761999998</v>
      </c>
      <c r="P161" s="15" t="s">
        <v>27</v>
      </c>
      <c r="Q161" s="16" t="s">
        <v>27</v>
      </c>
      <c r="R161" s="37" t="s">
        <v>699</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275</v>
      </c>
      <c r="D162" s="17" t="s">
        <v>276</v>
      </c>
      <c r="E162" s="17">
        <v>4</v>
      </c>
      <c r="F162" s="14">
        <v>3.98</v>
      </c>
      <c r="G162" s="14">
        <v>3.51</v>
      </c>
      <c r="H162" s="14">
        <v>3.05</v>
      </c>
      <c r="I162" s="14"/>
      <c r="J162" s="14">
        <v>4.2</v>
      </c>
      <c r="K162" s="14">
        <v>5.12</v>
      </c>
      <c r="L162" s="14">
        <v>6.61</v>
      </c>
      <c r="M162" s="54"/>
      <c r="N162" s="14">
        <v>61.083539111</v>
      </c>
      <c r="O162" s="31">
        <v>87.077951237999997</v>
      </c>
      <c r="P162" s="31" t="s">
        <v>26</v>
      </c>
      <c r="Q162" s="17" t="s">
        <v>27</v>
      </c>
      <c r="R162" s="38" t="s">
        <v>700</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277</v>
      </c>
      <c r="D163" s="16" t="s">
        <v>278</v>
      </c>
      <c r="E163" s="16">
        <v>7</v>
      </c>
      <c r="F163" s="15">
        <v>36.450000000000003</v>
      </c>
      <c r="G163" s="15">
        <v>25.89</v>
      </c>
      <c r="H163" s="15">
        <v>15.34</v>
      </c>
      <c r="I163" s="14"/>
      <c r="J163" s="15">
        <v>45.2</v>
      </c>
      <c r="K163" s="15">
        <v>66.3</v>
      </c>
      <c r="L163" s="15">
        <v>100.45</v>
      </c>
      <c r="M163" s="54"/>
      <c r="N163" s="15">
        <v>57.083901676000004</v>
      </c>
      <c r="O163" s="15">
        <v>6.8583704070999998</v>
      </c>
      <c r="P163" s="15" t="s">
        <v>27</v>
      </c>
      <c r="Q163" s="16" t="s">
        <v>27</v>
      </c>
      <c r="R163" s="37" t="s">
        <v>701</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279</v>
      </c>
      <c r="D164" s="17" t="s">
        <v>280</v>
      </c>
      <c r="E164" s="17">
        <v>7</v>
      </c>
      <c r="F164" s="14">
        <v>16.2</v>
      </c>
      <c r="G164" s="14">
        <v>15.02</v>
      </c>
      <c r="H164" s="14">
        <v>13.84</v>
      </c>
      <c r="I164" s="14"/>
      <c r="J164" s="14">
        <v>16.739999999999998</v>
      </c>
      <c r="K164" s="14">
        <v>19.09</v>
      </c>
      <c r="L164" s="14">
        <v>22.89</v>
      </c>
      <c r="M164" s="54"/>
      <c r="N164" s="14">
        <v>76.190777787000002</v>
      </c>
      <c r="O164" s="31">
        <v>264.03191451999999</v>
      </c>
      <c r="P164" s="31" t="s">
        <v>27</v>
      </c>
      <c r="Q164" s="17" t="s">
        <v>27</v>
      </c>
      <c r="R164" s="38" t="s">
        <v>702</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281</v>
      </c>
      <c r="D165" s="16" t="s">
        <v>282</v>
      </c>
      <c r="E165" s="16">
        <v>5</v>
      </c>
      <c r="F165" s="15">
        <v>24.37</v>
      </c>
      <c r="G165" s="15">
        <v>21.76</v>
      </c>
      <c r="H165" s="15">
        <v>19.149999999999999</v>
      </c>
      <c r="I165" s="14"/>
      <c r="J165" s="15">
        <v>26.6</v>
      </c>
      <c r="K165" s="15">
        <v>31.81</v>
      </c>
      <c r="L165" s="15">
        <v>40.25</v>
      </c>
      <c r="M165" s="54"/>
      <c r="N165" s="15">
        <v>52.795413175999997</v>
      </c>
      <c r="O165" s="15">
        <v>26.571722904999998</v>
      </c>
      <c r="P165" s="15" t="s">
        <v>26</v>
      </c>
      <c r="Q165" s="16" t="s">
        <v>27</v>
      </c>
      <c r="R165" s="37" t="s">
        <v>703</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283</v>
      </c>
      <c r="D166" s="17" t="s">
        <v>284</v>
      </c>
      <c r="E166" s="17">
        <v>6</v>
      </c>
      <c r="F166" s="14">
        <v>7.72</v>
      </c>
      <c r="G166" s="14">
        <v>6.47</v>
      </c>
      <c r="H166" s="14">
        <v>5.22</v>
      </c>
      <c r="I166" s="14"/>
      <c r="J166" s="14">
        <v>8.41</v>
      </c>
      <c r="K166" s="14">
        <v>10.9</v>
      </c>
      <c r="L166" s="14">
        <v>14.94</v>
      </c>
      <c r="M166" s="54"/>
      <c r="N166" s="14">
        <v>54.652265335999999</v>
      </c>
      <c r="O166" s="31">
        <v>42.890404095000001</v>
      </c>
      <c r="P166" s="31" t="s">
        <v>26</v>
      </c>
      <c r="Q166" s="17" t="s">
        <v>27</v>
      </c>
      <c r="R166" s="38" t="s">
        <v>704</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285</v>
      </c>
      <c r="D167" s="16" t="s">
        <v>286</v>
      </c>
      <c r="E167" s="16">
        <v>6</v>
      </c>
      <c r="F167" s="15">
        <v>5.47</v>
      </c>
      <c r="G167" s="15">
        <v>4.7300000000000004</v>
      </c>
      <c r="H167" s="15">
        <v>4</v>
      </c>
      <c r="I167" s="14"/>
      <c r="J167" s="15">
        <v>5.95</v>
      </c>
      <c r="K167" s="15">
        <v>7.41</v>
      </c>
      <c r="L167" s="15">
        <v>9.7799999999999994</v>
      </c>
      <c r="M167" s="54"/>
      <c r="N167" s="15">
        <v>59.957778191999999</v>
      </c>
      <c r="O167" s="15">
        <v>68.139973475999994</v>
      </c>
      <c r="P167" s="15" t="s">
        <v>26</v>
      </c>
      <c r="Q167" s="16" t="s">
        <v>27</v>
      </c>
      <c r="R167" s="37" t="s">
        <v>705</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287</v>
      </c>
      <c r="D168" s="17" t="s">
        <v>288</v>
      </c>
      <c r="E168" s="17">
        <v>4</v>
      </c>
      <c r="F168" s="14">
        <v>1.81</v>
      </c>
      <c r="G168" s="14">
        <v>1.63</v>
      </c>
      <c r="H168" s="14">
        <v>1.45</v>
      </c>
      <c r="I168" s="14"/>
      <c r="J168" s="14">
        <v>1.86</v>
      </c>
      <c r="K168" s="14">
        <v>2.21</v>
      </c>
      <c r="L168" s="14">
        <v>2.79</v>
      </c>
      <c r="M168" s="54"/>
      <c r="N168" s="14">
        <v>45.108838644000002</v>
      </c>
      <c r="O168" s="31">
        <v>4.2928628571000003</v>
      </c>
      <c r="P168" s="31" t="s">
        <v>27</v>
      </c>
      <c r="Q168" s="17" t="s">
        <v>26</v>
      </c>
      <c r="R168" s="38" t="s">
        <v>706</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289</v>
      </c>
      <c r="D169" s="16" t="s">
        <v>290</v>
      </c>
      <c r="E169" s="16">
        <v>10</v>
      </c>
      <c r="F169" s="15">
        <v>29.79</v>
      </c>
      <c r="G169" s="15">
        <v>28.3</v>
      </c>
      <c r="H169" s="15">
        <v>26.82</v>
      </c>
      <c r="I169" s="14"/>
      <c r="J169" s="15">
        <v>30.92</v>
      </c>
      <c r="K169" s="15">
        <v>33.880000000000003</v>
      </c>
      <c r="L169" s="15">
        <v>38.67</v>
      </c>
      <c r="M169" s="54"/>
      <c r="N169" s="15">
        <v>66.210476583000002</v>
      </c>
      <c r="O169" s="15">
        <v>123.40572476</v>
      </c>
      <c r="P169" s="15" t="s">
        <v>27</v>
      </c>
      <c r="Q169" s="16" t="s">
        <v>27</v>
      </c>
      <c r="R169" s="37" t="s">
        <v>707</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291</v>
      </c>
      <c r="D170" s="17" t="s">
        <v>292</v>
      </c>
      <c r="E170" s="17">
        <v>0</v>
      </c>
      <c r="F170" s="14">
        <v>7.82</v>
      </c>
      <c r="G170" s="14">
        <v>6.81</v>
      </c>
      <c r="H170" s="14">
        <v>5.81</v>
      </c>
      <c r="I170" s="14"/>
      <c r="J170" s="14">
        <v>8.1300000000000008</v>
      </c>
      <c r="K170" s="14">
        <v>10.130000000000001</v>
      </c>
      <c r="L170" s="14">
        <v>13.37</v>
      </c>
      <c r="M170" s="54"/>
      <c r="N170" s="14">
        <v>31.023891513999999</v>
      </c>
      <c r="O170" s="31">
        <v>63.867832905</v>
      </c>
      <c r="P170" s="31" t="s">
        <v>26</v>
      </c>
      <c r="Q170" s="17" t="s">
        <v>26</v>
      </c>
      <c r="R170" s="38" t="s">
        <v>708</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293</v>
      </c>
      <c r="D171" s="16" t="s">
        <v>294</v>
      </c>
      <c r="E171" s="16">
        <v>1</v>
      </c>
      <c r="F171" s="15">
        <v>7.99</v>
      </c>
      <c r="G171" s="15">
        <v>7.2</v>
      </c>
      <c r="H171" s="15">
        <v>6.42</v>
      </c>
      <c r="I171" s="14"/>
      <c r="J171" s="15">
        <v>8.2200000000000006</v>
      </c>
      <c r="K171" s="15">
        <v>9.7799999999999994</v>
      </c>
      <c r="L171" s="15">
        <v>12.31</v>
      </c>
      <c r="M171" s="54"/>
      <c r="N171" s="15">
        <v>49.402564093999999</v>
      </c>
      <c r="O171" s="15">
        <v>6.4663265918999997</v>
      </c>
      <c r="P171" s="15" t="s">
        <v>26</v>
      </c>
      <c r="Q171" s="16" t="s">
        <v>26</v>
      </c>
      <c r="R171" s="37" t="s">
        <v>709</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503</v>
      </c>
      <c r="D172" s="17" t="s">
        <v>504</v>
      </c>
      <c r="E172" s="17">
        <v>2</v>
      </c>
      <c r="F172" s="14">
        <v>18.64</v>
      </c>
      <c r="G172" s="14">
        <v>17.07</v>
      </c>
      <c r="H172" s="14">
        <v>15.51</v>
      </c>
      <c r="I172" s="14"/>
      <c r="J172" s="14">
        <v>19.25</v>
      </c>
      <c r="K172" s="14">
        <v>22.37</v>
      </c>
      <c r="L172" s="14">
        <v>27.42</v>
      </c>
      <c r="M172" s="54"/>
      <c r="N172" s="14">
        <v>40.338977407000002</v>
      </c>
      <c r="O172" s="31">
        <v>1.5822066181000001</v>
      </c>
      <c r="P172" s="31" t="s">
        <v>26</v>
      </c>
      <c r="Q172" s="17" t="s">
        <v>26</v>
      </c>
      <c r="R172" s="38" t="s">
        <v>710</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295</v>
      </c>
      <c r="D173" s="16" t="s">
        <v>296</v>
      </c>
      <c r="E173" s="16">
        <v>0</v>
      </c>
      <c r="F173" s="15">
        <v>12.03</v>
      </c>
      <c r="G173" s="15">
        <v>10.66</v>
      </c>
      <c r="H173" s="15">
        <v>9.3000000000000007</v>
      </c>
      <c r="I173" s="14"/>
      <c r="J173" s="15">
        <v>12.31</v>
      </c>
      <c r="K173" s="15">
        <v>15.03</v>
      </c>
      <c r="L173" s="15">
        <v>19.440000000000001</v>
      </c>
      <c r="M173" s="54"/>
      <c r="N173" s="15">
        <v>37.851577392999999</v>
      </c>
      <c r="O173" s="15">
        <v>97.505702655999997</v>
      </c>
      <c r="P173" s="15" t="s">
        <v>26</v>
      </c>
      <c r="Q173" s="16" t="s">
        <v>26</v>
      </c>
      <c r="R173" s="37" t="s">
        <v>711</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297</v>
      </c>
      <c r="D174" s="17" t="s">
        <v>298</v>
      </c>
      <c r="E174" s="17">
        <v>5</v>
      </c>
      <c r="F174" s="14">
        <v>22.66</v>
      </c>
      <c r="G174" s="14">
        <v>21.17</v>
      </c>
      <c r="H174" s="14">
        <v>19.68</v>
      </c>
      <c r="I174" s="14"/>
      <c r="J174" s="14">
        <v>22.92</v>
      </c>
      <c r="K174" s="14">
        <v>25.89</v>
      </c>
      <c r="L174" s="14">
        <v>30.69</v>
      </c>
      <c r="M174" s="54"/>
      <c r="N174" s="14">
        <v>42.392607544000001</v>
      </c>
      <c r="O174" s="31">
        <v>127.79812819</v>
      </c>
      <c r="P174" s="31" t="s">
        <v>27</v>
      </c>
      <c r="Q174" s="17" t="s">
        <v>26</v>
      </c>
      <c r="R174" s="38" t="s">
        <v>712</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299</v>
      </c>
      <c r="D175" s="16" t="s">
        <v>300</v>
      </c>
      <c r="E175" s="16">
        <v>7</v>
      </c>
      <c r="F175" s="15">
        <v>11.09</v>
      </c>
      <c r="G175" s="15">
        <v>10.38</v>
      </c>
      <c r="H175" s="15">
        <v>9.67</v>
      </c>
      <c r="I175" s="14"/>
      <c r="J175" s="15">
        <v>11.71</v>
      </c>
      <c r="K175" s="15">
        <v>13.12</v>
      </c>
      <c r="L175" s="15">
        <v>15.41</v>
      </c>
      <c r="M175" s="54"/>
      <c r="N175" s="15">
        <v>62.749516432</v>
      </c>
      <c r="O175" s="15">
        <v>9.2918747143000004</v>
      </c>
      <c r="P175" s="15" t="s">
        <v>27</v>
      </c>
      <c r="Q175" s="16" t="s">
        <v>27</v>
      </c>
      <c r="R175" s="37" t="s">
        <v>713</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301</v>
      </c>
      <c r="D176" s="17" t="s">
        <v>302</v>
      </c>
      <c r="E176" s="17">
        <v>0</v>
      </c>
      <c r="F176" s="14">
        <v>1.03</v>
      </c>
      <c r="G176" s="14">
        <v>0.5</v>
      </c>
      <c r="H176" s="14">
        <v>-0.02</v>
      </c>
      <c r="I176" s="14"/>
      <c r="J176" s="14">
        <v>1.1000000000000001</v>
      </c>
      <c r="K176" s="14">
        <v>2.15</v>
      </c>
      <c r="L176" s="14">
        <v>3.86</v>
      </c>
      <c r="M176" s="54"/>
      <c r="N176" s="14">
        <v>42.804397555999998</v>
      </c>
      <c r="O176" s="31">
        <v>49.806852571</v>
      </c>
      <c r="P176" s="31" t="s">
        <v>26</v>
      </c>
      <c r="Q176" s="17" t="s">
        <v>26</v>
      </c>
      <c r="R176" s="38" t="s">
        <v>714</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303</v>
      </c>
      <c r="D177" s="16" t="s">
        <v>304</v>
      </c>
      <c r="E177" s="16">
        <v>0</v>
      </c>
      <c r="F177" s="15">
        <v>120.39</v>
      </c>
      <c r="G177" s="15">
        <v>86.02</v>
      </c>
      <c r="H177" s="15">
        <v>51.65</v>
      </c>
      <c r="I177" s="14"/>
      <c r="J177" s="15">
        <v>124.04</v>
      </c>
      <c r="K177" s="15">
        <v>192.77</v>
      </c>
      <c r="L177" s="15">
        <v>304</v>
      </c>
      <c r="M177" s="54"/>
      <c r="N177" s="15">
        <v>38.464220877999999</v>
      </c>
      <c r="O177" s="15">
        <v>21.754330297999999</v>
      </c>
      <c r="P177" s="15" t="s">
        <v>26</v>
      </c>
      <c r="Q177" s="16" t="s">
        <v>26</v>
      </c>
      <c r="R177" s="37" t="s">
        <v>715</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305</v>
      </c>
      <c r="D178" s="17" t="s">
        <v>306</v>
      </c>
      <c r="E178" s="17">
        <v>1</v>
      </c>
      <c r="F178" s="14">
        <v>6.81</v>
      </c>
      <c r="G178" s="14">
        <v>6.18</v>
      </c>
      <c r="H178" s="14">
        <v>5.55</v>
      </c>
      <c r="I178" s="14"/>
      <c r="J178" s="14">
        <v>7.35</v>
      </c>
      <c r="K178" s="14">
        <v>8.6</v>
      </c>
      <c r="L178" s="14">
        <v>10.63</v>
      </c>
      <c r="M178" s="54"/>
      <c r="N178" s="14">
        <v>47.423621363999999</v>
      </c>
      <c r="O178" s="31">
        <v>11.531540000000001</v>
      </c>
      <c r="P178" s="31" t="s">
        <v>26</v>
      </c>
      <c r="Q178" s="17" t="s">
        <v>26</v>
      </c>
      <c r="R178" s="38" t="s">
        <v>716</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307</v>
      </c>
      <c r="D179" s="16" t="s">
        <v>308</v>
      </c>
      <c r="E179" s="16">
        <v>4</v>
      </c>
      <c r="F179" s="15">
        <v>17.03</v>
      </c>
      <c r="G179" s="15">
        <v>15.42</v>
      </c>
      <c r="H179" s="15">
        <v>13.81</v>
      </c>
      <c r="I179" s="14"/>
      <c r="J179" s="15">
        <v>17.940000000000001</v>
      </c>
      <c r="K179" s="15">
        <v>21.15</v>
      </c>
      <c r="L179" s="15">
        <v>26.36</v>
      </c>
      <c r="M179" s="54"/>
      <c r="N179" s="15">
        <v>52.498517169000003</v>
      </c>
      <c r="O179" s="15">
        <v>40.060423047999997</v>
      </c>
      <c r="P179" s="15" t="s">
        <v>26</v>
      </c>
      <c r="Q179" s="16" t="s">
        <v>27</v>
      </c>
      <c r="R179" s="37" t="s">
        <v>717</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309</v>
      </c>
      <c r="D180" s="17" t="s">
        <v>310</v>
      </c>
      <c r="E180" s="17">
        <v>10</v>
      </c>
      <c r="F180" s="14">
        <v>3.04</v>
      </c>
      <c r="G180" s="14">
        <v>2.46</v>
      </c>
      <c r="H180" s="14">
        <v>1.89</v>
      </c>
      <c r="I180" s="14"/>
      <c r="J180" s="14">
        <v>3.25</v>
      </c>
      <c r="K180" s="14">
        <v>4.3899999999999997</v>
      </c>
      <c r="L180" s="14">
        <v>6.24</v>
      </c>
      <c r="M180" s="54"/>
      <c r="N180" s="14">
        <v>73.929178592</v>
      </c>
      <c r="O180" s="31">
        <v>13.278420046999999</v>
      </c>
      <c r="P180" s="31" t="s">
        <v>27</v>
      </c>
      <c r="Q180" s="17" t="s">
        <v>27</v>
      </c>
      <c r="R180" s="38" t="s">
        <v>718</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517</v>
      </c>
      <c r="D181" s="16" t="s">
        <v>518</v>
      </c>
      <c r="E181" s="16">
        <v>7</v>
      </c>
      <c r="F181" s="15">
        <v>9.5500000000000007</v>
      </c>
      <c r="G181" s="15">
        <v>8.98</v>
      </c>
      <c r="H181" s="15">
        <v>8.42</v>
      </c>
      <c r="I181" s="14"/>
      <c r="J181" s="15">
        <v>10.210000000000001</v>
      </c>
      <c r="K181" s="15">
        <v>11.33</v>
      </c>
      <c r="L181" s="15">
        <v>13.15</v>
      </c>
      <c r="M181" s="54"/>
      <c r="N181" s="15">
        <v>58.426706471000003</v>
      </c>
      <c r="O181" s="15">
        <v>1.2864057099999999</v>
      </c>
      <c r="P181" s="15" t="s">
        <v>27</v>
      </c>
      <c r="Q181" s="16" t="s">
        <v>27</v>
      </c>
      <c r="R181" s="37" t="s">
        <v>719</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311</v>
      </c>
      <c r="D182" s="17" t="s">
        <v>312</v>
      </c>
      <c r="E182" s="17">
        <v>7</v>
      </c>
      <c r="F182" s="14">
        <v>3.8</v>
      </c>
      <c r="G182" s="14">
        <v>3.22</v>
      </c>
      <c r="H182" s="14">
        <v>2.65</v>
      </c>
      <c r="I182" s="14"/>
      <c r="J182" s="14">
        <v>4</v>
      </c>
      <c r="K182" s="14">
        <v>5.14</v>
      </c>
      <c r="L182" s="14">
        <v>6.99</v>
      </c>
      <c r="M182" s="54"/>
      <c r="N182" s="14">
        <v>67.325977104000003</v>
      </c>
      <c r="O182" s="31">
        <v>15.289627285</v>
      </c>
      <c r="P182" s="31" t="s">
        <v>26</v>
      </c>
      <c r="Q182" s="17" t="s">
        <v>27</v>
      </c>
      <c r="R182" s="38" t="s">
        <v>720</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313</v>
      </c>
      <c r="D183" s="16" t="s">
        <v>314</v>
      </c>
      <c r="E183" s="16">
        <v>4</v>
      </c>
      <c r="F183" s="15">
        <v>291</v>
      </c>
      <c r="G183" s="15">
        <v>246.81</v>
      </c>
      <c r="H183" s="15">
        <v>202.63</v>
      </c>
      <c r="I183" s="14"/>
      <c r="J183" s="15">
        <v>303.23</v>
      </c>
      <c r="K183" s="15">
        <v>391.59</v>
      </c>
      <c r="L183" s="15">
        <v>534.58000000000004</v>
      </c>
      <c r="M183" s="54"/>
      <c r="N183" s="15">
        <v>50.904419818999997</v>
      </c>
      <c r="O183" s="15">
        <v>9.1150551876999995</v>
      </c>
      <c r="P183" s="15" t="s">
        <v>27</v>
      </c>
      <c r="Q183" s="16" t="s">
        <v>26</v>
      </c>
      <c r="R183" s="37" t="s">
        <v>721</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538</v>
      </c>
      <c r="D184" s="17" t="s">
        <v>539</v>
      </c>
      <c r="E184" s="17">
        <v>9</v>
      </c>
      <c r="F184" s="14">
        <v>31.48</v>
      </c>
      <c r="G184" s="14">
        <v>26.23</v>
      </c>
      <c r="H184" s="14">
        <v>20.98</v>
      </c>
      <c r="I184" s="14"/>
      <c r="J184" s="14">
        <v>33.35</v>
      </c>
      <c r="K184" s="14">
        <v>43.84</v>
      </c>
      <c r="L184" s="14">
        <v>60.83</v>
      </c>
      <c r="M184" s="54"/>
      <c r="N184" s="14">
        <v>61.998357292999998</v>
      </c>
      <c r="O184" s="31">
        <v>2.2337284361999998</v>
      </c>
      <c r="P184" s="31" t="s">
        <v>27</v>
      </c>
      <c r="Q184" s="17" t="s">
        <v>27</v>
      </c>
      <c r="R184" s="38" t="s">
        <v>722</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499</v>
      </c>
      <c r="D185" s="16" t="s">
        <v>500</v>
      </c>
      <c r="E185" s="16">
        <v>4</v>
      </c>
      <c r="F185" s="15">
        <v>0.38</v>
      </c>
      <c r="G185" s="15">
        <v>0.06</v>
      </c>
      <c r="H185" s="15">
        <v>-0.24</v>
      </c>
      <c r="I185" s="14"/>
      <c r="J185" s="15">
        <v>1.1000000000000001</v>
      </c>
      <c r="K185" s="15">
        <v>1.72</v>
      </c>
      <c r="L185" s="15">
        <v>2.73</v>
      </c>
      <c r="M185" s="54"/>
      <c r="N185" s="15">
        <v>50.320003028999999</v>
      </c>
      <c r="O185" s="15">
        <v>9.1290168570999999</v>
      </c>
      <c r="P185" s="15" t="s">
        <v>26</v>
      </c>
      <c r="Q185" s="16" t="s">
        <v>27</v>
      </c>
      <c r="R185" s="37" t="s">
        <v>723</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315</v>
      </c>
      <c r="D186" s="17" t="s">
        <v>316</v>
      </c>
      <c r="E186" s="17">
        <v>9</v>
      </c>
      <c r="F186" s="14">
        <v>54.43</v>
      </c>
      <c r="G186" s="14">
        <v>49.34</v>
      </c>
      <c r="H186" s="14">
        <v>44.25</v>
      </c>
      <c r="I186" s="14"/>
      <c r="J186" s="14">
        <v>56.65</v>
      </c>
      <c r="K186" s="14">
        <v>66.819999999999993</v>
      </c>
      <c r="L186" s="14">
        <v>83.28</v>
      </c>
      <c r="M186" s="54"/>
      <c r="N186" s="14">
        <v>79.801600414000006</v>
      </c>
      <c r="O186" s="31">
        <v>551.56157152000003</v>
      </c>
      <c r="P186" s="31" t="s">
        <v>27</v>
      </c>
      <c r="Q186" s="17" t="s">
        <v>27</v>
      </c>
      <c r="R186" s="38" t="s">
        <v>724</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315</v>
      </c>
      <c r="D187" s="16" t="s">
        <v>317</v>
      </c>
      <c r="E187" s="16">
        <v>10</v>
      </c>
      <c r="F187" s="15">
        <v>49.03</v>
      </c>
      <c r="G187" s="15">
        <v>44.56</v>
      </c>
      <c r="H187" s="15">
        <v>40.1</v>
      </c>
      <c r="I187" s="14"/>
      <c r="J187" s="15">
        <v>50.7</v>
      </c>
      <c r="K187" s="15">
        <v>59.62</v>
      </c>
      <c r="L187" s="15">
        <v>74.06</v>
      </c>
      <c r="M187" s="54"/>
      <c r="N187" s="15">
        <v>82.407724044999995</v>
      </c>
      <c r="O187" s="15">
        <v>2160.7992144999998</v>
      </c>
      <c r="P187" s="15" t="s">
        <v>27</v>
      </c>
      <c r="Q187" s="16" t="s">
        <v>27</v>
      </c>
      <c r="R187" s="37" t="s">
        <v>725</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512</v>
      </c>
      <c r="D188" s="17" t="s">
        <v>318</v>
      </c>
      <c r="E188" s="17">
        <v>7</v>
      </c>
      <c r="F188" s="14">
        <v>11.27</v>
      </c>
      <c r="G188" s="14">
        <v>10.32</v>
      </c>
      <c r="H188" s="14">
        <v>9.3699999999999992</v>
      </c>
      <c r="I188" s="14"/>
      <c r="J188" s="14">
        <v>11.8</v>
      </c>
      <c r="K188" s="14">
        <v>13.69</v>
      </c>
      <c r="L188" s="14">
        <v>16.75</v>
      </c>
      <c r="M188" s="54"/>
      <c r="N188" s="14">
        <v>59.840954705000001</v>
      </c>
      <c r="O188" s="31">
        <v>24.958164618999998</v>
      </c>
      <c r="P188" s="31" t="s">
        <v>27</v>
      </c>
      <c r="Q188" s="17" t="s">
        <v>27</v>
      </c>
      <c r="R188" s="38" t="s">
        <v>726</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319</v>
      </c>
      <c r="D189" s="16" t="s">
        <v>320</v>
      </c>
      <c r="E189" s="16">
        <v>10</v>
      </c>
      <c r="F189" s="15">
        <v>63.34</v>
      </c>
      <c r="G189" s="15">
        <v>57.44</v>
      </c>
      <c r="H189" s="15">
        <v>51.55</v>
      </c>
      <c r="I189" s="14"/>
      <c r="J189" s="15">
        <v>66.08</v>
      </c>
      <c r="K189" s="15">
        <v>77.86</v>
      </c>
      <c r="L189" s="15">
        <v>96.93</v>
      </c>
      <c r="M189" s="54"/>
      <c r="N189" s="15">
        <v>67.599359681999999</v>
      </c>
      <c r="O189" s="15">
        <v>480.18299086000002</v>
      </c>
      <c r="P189" s="15" t="s">
        <v>27</v>
      </c>
      <c r="Q189" s="16" t="s">
        <v>27</v>
      </c>
      <c r="R189" s="37" t="s">
        <v>727</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728</v>
      </c>
      <c r="D190" s="17" t="s">
        <v>321</v>
      </c>
      <c r="E190" s="17">
        <v>7</v>
      </c>
      <c r="F190" s="14">
        <v>3.96</v>
      </c>
      <c r="G190" s="14">
        <v>3.62</v>
      </c>
      <c r="H190" s="14">
        <v>3.29</v>
      </c>
      <c r="I190" s="14"/>
      <c r="J190" s="14">
        <v>4.12</v>
      </c>
      <c r="K190" s="14">
        <v>4.78</v>
      </c>
      <c r="L190" s="14">
        <v>5.85</v>
      </c>
      <c r="M190" s="54"/>
      <c r="N190" s="14">
        <v>63.718035297999997</v>
      </c>
      <c r="O190" s="31">
        <v>17.392866142999999</v>
      </c>
      <c r="P190" s="31" t="s">
        <v>27</v>
      </c>
      <c r="Q190" s="17" t="s">
        <v>27</v>
      </c>
      <c r="R190" s="38" t="s">
        <v>729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322</v>
      </c>
      <c r="D191" s="16" t="s">
        <v>323</v>
      </c>
      <c r="E191" s="16">
        <v>6</v>
      </c>
      <c r="F191" s="15">
        <v>11.52</v>
      </c>
      <c r="G191" s="15">
        <v>9.65</v>
      </c>
      <c r="H191" s="15">
        <v>7.78</v>
      </c>
      <c r="I191" s="14"/>
      <c r="J191" s="15">
        <v>12.1</v>
      </c>
      <c r="K191" s="15">
        <v>15.83</v>
      </c>
      <c r="L191" s="15">
        <v>21.88</v>
      </c>
      <c r="M191" s="54"/>
      <c r="N191" s="15">
        <v>65.089556182999999</v>
      </c>
      <c r="O191" s="15">
        <v>12.212465904</v>
      </c>
      <c r="P191" s="15" t="s">
        <v>26</v>
      </c>
      <c r="Q191" s="16" t="s">
        <v>27</v>
      </c>
      <c r="R191" s="37" t="s">
        <v>730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325</v>
      </c>
      <c r="D192" s="17" t="s">
        <v>324</v>
      </c>
      <c r="E192" s="17">
        <v>0</v>
      </c>
      <c r="F192" s="14">
        <v>6.59</v>
      </c>
      <c r="G192" s="14">
        <v>5.19</v>
      </c>
      <c r="H192" s="14">
        <v>3.79</v>
      </c>
      <c r="I192" s="14"/>
      <c r="J192" s="14">
        <v>6.8</v>
      </c>
      <c r="K192" s="14">
        <v>9.59</v>
      </c>
      <c r="L192" s="14">
        <v>14.11</v>
      </c>
      <c r="M192" s="54"/>
      <c r="N192" s="14">
        <v>40.113853192000001</v>
      </c>
      <c r="O192" s="31">
        <v>13.466581571000001</v>
      </c>
      <c r="P192" s="31" t="s">
        <v>26</v>
      </c>
      <c r="Q192" s="17" t="s">
        <v>26</v>
      </c>
      <c r="R192" s="38" t="s">
        <v>731</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540</v>
      </c>
      <c r="D193" s="16" t="s">
        <v>326</v>
      </c>
      <c r="E193" s="16">
        <v>8</v>
      </c>
      <c r="F193" s="15">
        <v>49.74</v>
      </c>
      <c r="G193" s="15">
        <v>46.75</v>
      </c>
      <c r="H193" s="15">
        <v>43.77</v>
      </c>
      <c r="I193" s="14"/>
      <c r="J193" s="15">
        <v>52.42</v>
      </c>
      <c r="K193" s="15">
        <v>58.38</v>
      </c>
      <c r="L193" s="15">
        <v>68.03</v>
      </c>
      <c r="M193" s="54"/>
      <c r="N193" s="15">
        <v>53.364029959</v>
      </c>
      <c r="O193" s="15">
        <v>81.219176475999987</v>
      </c>
      <c r="P193" s="15" t="s">
        <v>27</v>
      </c>
      <c r="Q193" s="16" t="s">
        <v>27</v>
      </c>
      <c r="R193" s="37" t="s">
        <v>732</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327</v>
      </c>
      <c r="D194" s="17" t="s">
        <v>328</v>
      </c>
      <c r="E194" s="17">
        <v>4</v>
      </c>
      <c r="F194" s="14">
        <v>3.43</v>
      </c>
      <c r="G194" s="14">
        <v>3.04</v>
      </c>
      <c r="H194" s="14">
        <v>2.65</v>
      </c>
      <c r="I194" s="14"/>
      <c r="J194" s="14">
        <v>3.55</v>
      </c>
      <c r="K194" s="14">
        <v>4.32</v>
      </c>
      <c r="L194" s="14">
        <v>5.57</v>
      </c>
      <c r="M194" s="54"/>
      <c r="N194" s="14">
        <v>53.118764571</v>
      </c>
      <c r="O194" s="31">
        <v>2.8167874286000001</v>
      </c>
      <c r="P194" s="31" t="s">
        <v>26</v>
      </c>
      <c r="Q194" s="17" t="s">
        <v>27</v>
      </c>
      <c r="R194" s="38" t="s">
        <v>733</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329</v>
      </c>
      <c r="D195" s="16" t="s">
        <v>330</v>
      </c>
      <c r="E195" s="16">
        <v>4</v>
      </c>
      <c r="F195" s="15">
        <v>17.66</v>
      </c>
      <c r="G195" s="15">
        <v>16.420000000000002</v>
      </c>
      <c r="H195" s="15">
        <v>15.18</v>
      </c>
      <c r="I195" s="14"/>
      <c r="J195" s="15">
        <v>18.82</v>
      </c>
      <c r="K195" s="15">
        <v>21.29</v>
      </c>
      <c r="L195" s="15">
        <v>25.3</v>
      </c>
      <c r="M195" s="54"/>
      <c r="N195" s="15">
        <v>51.335016805000002</v>
      </c>
      <c r="O195" s="15">
        <v>9.0060905237999993</v>
      </c>
      <c r="P195" s="15" t="s">
        <v>26</v>
      </c>
      <c r="Q195" s="16" t="s">
        <v>27</v>
      </c>
      <c r="R195" s="37" t="s">
        <v>734</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735</v>
      </c>
      <c r="D196" s="17" t="s">
        <v>736</v>
      </c>
      <c r="E196" s="17">
        <v>9</v>
      </c>
      <c r="F196" s="14">
        <v>77.02</v>
      </c>
      <c r="G196" s="14">
        <v>61.83</v>
      </c>
      <c r="H196" s="14">
        <v>46.65</v>
      </c>
      <c r="I196" s="14"/>
      <c r="J196" s="14">
        <v>81.45</v>
      </c>
      <c r="K196" s="14">
        <v>111.81</v>
      </c>
      <c r="L196" s="14">
        <v>160.93</v>
      </c>
      <c r="M196" s="54"/>
      <c r="N196" s="14">
        <v>69.158691923000006</v>
      </c>
      <c r="O196" s="31">
        <v>1.0343586929000002</v>
      </c>
      <c r="P196" s="31" t="s">
        <v>27</v>
      </c>
      <c r="Q196" s="17" t="s">
        <v>27</v>
      </c>
      <c r="R196" s="38" t="s">
        <v>737</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331</v>
      </c>
      <c r="D197" s="16" t="s">
        <v>332</v>
      </c>
      <c r="E197" s="16">
        <v>6</v>
      </c>
      <c r="F197" s="15">
        <v>1.5</v>
      </c>
      <c r="G197" s="15">
        <v>1.32</v>
      </c>
      <c r="H197" s="15">
        <v>1.1499999999999999</v>
      </c>
      <c r="I197" s="14"/>
      <c r="J197" s="15">
        <v>1.72</v>
      </c>
      <c r="K197" s="15">
        <v>2.06</v>
      </c>
      <c r="L197" s="15">
        <v>2.62</v>
      </c>
      <c r="M197" s="54"/>
      <c r="N197" s="15">
        <v>56.567470284999999</v>
      </c>
      <c r="O197" s="15">
        <v>5.6392837142999994</v>
      </c>
      <c r="P197" s="15" t="s">
        <v>26</v>
      </c>
      <c r="Q197" s="16" t="s">
        <v>27</v>
      </c>
      <c r="R197" s="37" t="s">
        <v>738</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493</v>
      </c>
      <c r="D198" s="17" t="s">
        <v>494</v>
      </c>
      <c r="E198" s="17">
        <v>4</v>
      </c>
      <c r="F198" s="14">
        <v>1.29</v>
      </c>
      <c r="G198" s="14">
        <v>1.0900000000000001</v>
      </c>
      <c r="H198" s="14">
        <v>0.9</v>
      </c>
      <c r="I198" s="14"/>
      <c r="J198" s="14">
        <v>1.36</v>
      </c>
      <c r="K198" s="14">
        <v>1.74</v>
      </c>
      <c r="L198" s="14">
        <v>2.37</v>
      </c>
      <c r="M198" s="54"/>
      <c r="N198" s="14">
        <v>63.622424379000002</v>
      </c>
      <c r="O198" s="31">
        <v>2.4397420476000002</v>
      </c>
      <c r="P198" s="31" t="s">
        <v>26</v>
      </c>
      <c r="Q198" s="17" t="s">
        <v>27</v>
      </c>
      <c r="R198" s="38" t="s">
        <v>739</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333</v>
      </c>
      <c r="D199" s="16" t="s">
        <v>334</v>
      </c>
      <c r="E199" s="16">
        <v>4</v>
      </c>
      <c r="F199" s="15">
        <v>19.37</v>
      </c>
      <c r="G199" s="15">
        <v>17.899999999999999</v>
      </c>
      <c r="H199" s="15">
        <v>16.440000000000001</v>
      </c>
      <c r="I199" s="14"/>
      <c r="J199" s="15">
        <v>20.73</v>
      </c>
      <c r="K199" s="15">
        <v>23.65</v>
      </c>
      <c r="L199" s="15">
        <v>28.39</v>
      </c>
      <c r="M199" s="54"/>
      <c r="N199" s="15">
        <v>49.559285215000003</v>
      </c>
      <c r="O199" s="15">
        <v>152.2377371</v>
      </c>
      <c r="P199" s="15" t="s">
        <v>26</v>
      </c>
      <c r="Q199" s="16" t="s">
        <v>27</v>
      </c>
      <c r="R199" s="37" t="s">
        <v>740</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335</v>
      </c>
      <c r="D200" s="17" t="s">
        <v>336</v>
      </c>
      <c r="E200" s="17">
        <v>5</v>
      </c>
      <c r="F200" s="14">
        <v>0.27</v>
      </c>
      <c r="G200" s="14">
        <v>0.16</v>
      </c>
      <c r="H200" s="14">
        <v>0.05</v>
      </c>
      <c r="I200" s="14"/>
      <c r="J200" s="14">
        <v>0.3</v>
      </c>
      <c r="K200" s="14">
        <v>0.51</v>
      </c>
      <c r="L200" s="14">
        <v>0.85</v>
      </c>
      <c r="M200" s="54"/>
      <c r="N200" s="14">
        <v>56.644203165</v>
      </c>
      <c r="O200" s="31">
        <v>3.5759888095000001</v>
      </c>
      <c r="P200" s="31" t="s">
        <v>26</v>
      </c>
      <c r="Q200" s="17" t="s">
        <v>27</v>
      </c>
      <c r="R200" s="38" t="s">
        <v>521</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337</v>
      </c>
      <c r="D201" s="16" t="s">
        <v>338</v>
      </c>
      <c r="E201" s="16">
        <v>6</v>
      </c>
      <c r="F201" s="15">
        <v>4.92</v>
      </c>
      <c r="G201" s="15">
        <v>4.55</v>
      </c>
      <c r="H201" s="15">
        <v>4.18</v>
      </c>
      <c r="I201" s="14"/>
      <c r="J201" s="15">
        <v>5.37</v>
      </c>
      <c r="K201" s="15">
        <v>6.1</v>
      </c>
      <c r="L201" s="15">
        <v>7.29</v>
      </c>
      <c r="M201" s="54"/>
      <c r="N201" s="15">
        <v>59.154604976999998</v>
      </c>
      <c r="O201" s="15">
        <v>13.979634619</v>
      </c>
      <c r="P201" s="15" t="s">
        <v>26</v>
      </c>
      <c r="Q201" s="16" t="s">
        <v>27</v>
      </c>
      <c r="R201" s="37" t="s">
        <v>741</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339</v>
      </c>
      <c r="D202" s="17" t="s">
        <v>340</v>
      </c>
      <c r="E202" s="17">
        <v>4</v>
      </c>
      <c r="F202" s="14">
        <v>36.700000000000003</v>
      </c>
      <c r="G202" s="14">
        <v>34.74</v>
      </c>
      <c r="H202" s="14">
        <v>32.79</v>
      </c>
      <c r="I202" s="14"/>
      <c r="J202" s="14">
        <v>38.479999999999997</v>
      </c>
      <c r="K202" s="14">
        <v>42.38</v>
      </c>
      <c r="L202" s="14">
        <v>48.69</v>
      </c>
      <c r="M202" s="54"/>
      <c r="N202" s="14">
        <v>56.403628007999998</v>
      </c>
      <c r="O202" s="31">
        <v>273.64109347999999</v>
      </c>
      <c r="P202" s="31" t="s">
        <v>26</v>
      </c>
      <c r="Q202" s="17" t="s">
        <v>27</v>
      </c>
      <c r="R202" s="38" t="s">
        <v>742</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341</v>
      </c>
      <c r="D203" s="16" t="s">
        <v>342</v>
      </c>
      <c r="E203" s="16">
        <v>0</v>
      </c>
      <c r="F203" s="15">
        <v>6.96</v>
      </c>
      <c r="G203" s="15">
        <v>6.05</v>
      </c>
      <c r="H203" s="15">
        <v>5.15</v>
      </c>
      <c r="I203" s="14"/>
      <c r="J203" s="15">
        <v>7.09</v>
      </c>
      <c r="K203" s="15">
        <v>8.89</v>
      </c>
      <c r="L203" s="15">
        <v>11.82</v>
      </c>
      <c r="M203" s="54"/>
      <c r="N203" s="15">
        <v>43.103198552999999</v>
      </c>
      <c r="O203" s="15">
        <v>12.273940904</v>
      </c>
      <c r="P203" s="15" t="s">
        <v>26</v>
      </c>
      <c r="Q203" s="16" t="s">
        <v>26</v>
      </c>
      <c r="R203" s="37" t="s">
        <v>743</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343</v>
      </c>
      <c r="D204" s="17" t="s">
        <v>344</v>
      </c>
      <c r="E204" s="17">
        <v>5</v>
      </c>
      <c r="F204" s="14">
        <v>14.44</v>
      </c>
      <c r="G204" s="14">
        <v>13.33</v>
      </c>
      <c r="H204" s="14">
        <v>12.22</v>
      </c>
      <c r="I204" s="14"/>
      <c r="J204" s="14">
        <v>15.49</v>
      </c>
      <c r="K204" s="14">
        <v>17.7</v>
      </c>
      <c r="L204" s="14">
        <v>21.28</v>
      </c>
      <c r="M204" s="54"/>
      <c r="N204" s="14">
        <v>53.711626793999997</v>
      </c>
      <c r="O204" s="31">
        <v>175.38463209999998</v>
      </c>
      <c r="P204" s="31" t="s">
        <v>26</v>
      </c>
      <c r="Q204" s="17" t="s">
        <v>27</v>
      </c>
      <c r="R204" s="38" t="s">
        <v>744</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345</v>
      </c>
      <c r="D205" s="16" t="s">
        <v>346</v>
      </c>
      <c r="E205" s="16">
        <v>6</v>
      </c>
      <c r="F205" s="15">
        <v>26.87</v>
      </c>
      <c r="G205" s="15">
        <v>24.39</v>
      </c>
      <c r="H205" s="15">
        <v>21.91</v>
      </c>
      <c r="I205" s="14"/>
      <c r="J205" s="15">
        <v>27.35</v>
      </c>
      <c r="K205" s="15">
        <v>32.299999999999997</v>
      </c>
      <c r="L205" s="15">
        <v>40.31</v>
      </c>
      <c r="M205" s="54"/>
      <c r="N205" s="15">
        <v>64.001447713000005</v>
      </c>
      <c r="O205" s="15">
        <v>579.86014437999995</v>
      </c>
      <c r="P205" s="15" t="s">
        <v>26</v>
      </c>
      <c r="Q205" s="16" t="s">
        <v>27</v>
      </c>
      <c r="R205" s="37" t="s">
        <v>745</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746</v>
      </c>
      <c r="D206" s="17" t="s">
        <v>747</v>
      </c>
      <c r="E206" s="17">
        <v>7</v>
      </c>
      <c r="F206" s="14">
        <v>59.7</v>
      </c>
      <c r="G206" s="14">
        <v>51.11</v>
      </c>
      <c r="H206" s="14">
        <v>42.52</v>
      </c>
      <c r="I206" s="14"/>
      <c r="J206" s="14">
        <v>62.29</v>
      </c>
      <c r="K206" s="14">
        <v>79.459999999999994</v>
      </c>
      <c r="L206" s="14">
        <v>107.25</v>
      </c>
      <c r="M206" s="54"/>
      <c r="N206" s="14">
        <v>67.226992112000005</v>
      </c>
      <c r="O206" s="31">
        <v>1.4755893062000001</v>
      </c>
      <c r="P206" s="31" t="s">
        <v>27</v>
      </c>
      <c r="Q206" s="17" t="s">
        <v>27</v>
      </c>
      <c r="R206" s="38" t="s">
        <v>748</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347</v>
      </c>
      <c r="D207" s="16" t="s">
        <v>348</v>
      </c>
      <c r="E207" s="16">
        <v>4</v>
      </c>
      <c r="F207" s="15">
        <v>6.73</v>
      </c>
      <c r="G207" s="15">
        <v>6.16</v>
      </c>
      <c r="H207" s="15">
        <v>5.6</v>
      </c>
      <c r="I207" s="14"/>
      <c r="J207" s="15">
        <v>7.1</v>
      </c>
      <c r="K207" s="15">
        <v>8.2200000000000006</v>
      </c>
      <c r="L207" s="15">
        <v>10.039999999999999</v>
      </c>
      <c r="M207" s="54"/>
      <c r="N207" s="15">
        <v>51.627130010000002</v>
      </c>
      <c r="O207" s="15">
        <v>8.5732200475999996</v>
      </c>
      <c r="P207" s="15" t="s">
        <v>26</v>
      </c>
      <c r="Q207" s="16" t="s">
        <v>27</v>
      </c>
      <c r="R207" s="37" t="s">
        <v>749</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347</v>
      </c>
      <c r="D208" s="17" t="s">
        <v>349</v>
      </c>
      <c r="E208" s="17">
        <v>4</v>
      </c>
      <c r="F208" s="14">
        <v>34.299999999999997</v>
      </c>
      <c r="G208" s="14">
        <v>31.13</v>
      </c>
      <c r="H208" s="14">
        <v>27.97</v>
      </c>
      <c r="I208" s="14"/>
      <c r="J208" s="14">
        <v>36.450000000000003</v>
      </c>
      <c r="K208" s="14">
        <v>42.77</v>
      </c>
      <c r="L208" s="14">
        <v>53.01</v>
      </c>
      <c r="M208" s="54"/>
      <c r="N208" s="14">
        <v>48.465263727999996</v>
      </c>
      <c r="O208" s="31">
        <v>48.579608428999997</v>
      </c>
      <c r="P208" s="31" t="s">
        <v>26</v>
      </c>
      <c r="Q208" s="17" t="s">
        <v>27</v>
      </c>
      <c r="R208" s="38" t="s">
        <v>750</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350</v>
      </c>
      <c r="D209" s="16" t="s">
        <v>351</v>
      </c>
      <c r="E209" s="16">
        <v>4</v>
      </c>
      <c r="F209" s="15">
        <v>14.91</v>
      </c>
      <c r="G209" s="15">
        <v>14.16</v>
      </c>
      <c r="H209" s="15">
        <v>13.41</v>
      </c>
      <c r="I209" s="14"/>
      <c r="J209" s="15">
        <v>15.27</v>
      </c>
      <c r="K209" s="15">
        <v>16.760000000000002</v>
      </c>
      <c r="L209" s="15">
        <v>19.18</v>
      </c>
      <c r="M209" s="54"/>
      <c r="N209" s="15">
        <v>55.244556529</v>
      </c>
      <c r="O209" s="15">
        <v>3.4301916666999999</v>
      </c>
      <c r="P209" s="15" t="s">
        <v>26</v>
      </c>
      <c r="Q209" s="16" t="s">
        <v>27</v>
      </c>
      <c r="R209" s="37" t="s">
        <v>751</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350</v>
      </c>
      <c r="D210" s="17" t="s">
        <v>352</v>
      </c>
      <c r="E210" s="17">
        <v>7</v>
      </c>
      <c r="F210" s="14">
        <v>29.89</v>
      </c>
      <c r="G210" s="14">
        <v>28.1</v>
      </c>
      <c r="H210" s="14">
        <v>26.31</v>
      </c>
      <c r="I210" s="14"/>
      <c r="J210" s="14">
        <v>30.75</v>
      </c>
      <c r="K210" s="14">
        <v>34.32</v>
      </c>
      <c r="L210" s="14">
        <v>40.1</v>
      </c>
      <c r="M210" s="54"/>
      <c r="N210" s="14">
        <v>53.009346518999997</v>
      </c>
      <c r="O210" s="31">
        <v>118.00265609</v>
      </c>
      <c r="P210" s="31" t="s">
        <v>27</v>
      </c>
      <c r="Q210" s="17" t="s">
        <v>27</v>
      </c>
      <c r="R210" s="38" t="s">
        <v>752</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353</v>
      </c>
      <c r="D211" s="16" t="s">
        <v>354</v>
      </c>
      <c r="E211" s="16">
        <v>9</v>
      </c>
      <c r="F211" s="15">
        <v>19.34</v>
      </c>
      <c r="G211" s="15">
        <v>16.98</v>
      </c>
      <c r="H211" s="15">
        <v>14.62</v>
      </c>
      <c r="I211" s="14"/>
      <c r="J211" s="15">
        <v>21.38</v>
      </c>
      <c r="K211" s="15">
        <v>26.09</v>
      </c>
      <c r="L211" s="15">
        <v>33.72</v>
      </c>
      <c r="M211" s="54"/>
      <c r="N211" s="15">
        <v>56.185645024999999</v>
      </c>
      <c r="O211" s="15">
        <v>44.570282618999997</v>
      </c>
      <c r="P211" s="15" t="s">
        <v>27</v>
      </c>
      <c r="Q211" s="16" t="s">
        <v>27</v>
      </c>
      <c r="R211" s="37" t="s">
        <v>753</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355</v>
      </c>
      <c r="D212" s="17" t="s">
        <v>356</v>
      </c>
      <c r="E212" s="17">
        <v>1</v>
      </c>
      <c r="F212" s="14">
        <v>4.33</v>
      </c>
      <c r="G212" s="14">
        <v>4.03</v>
      </c>
      <c r="H212" s="14">
        <v>3.74</v>
      </c>
      <c r="I212" s="14"/>
      <c r="J212" s="14">
        <v>4.4000000000000004</v>
      </c>
      <c r="K212" s="14">
        <v>4.9800000000000004</v>
      </c>
      <c r="L212" s="14">
        <v>5.92</v>
      </c>
      <c r="M212" s="54"/>
      <c r="N212" s="14">
        <v>35.743503560999997</v>
      </c>
      <c r="O212" s="31">
        <v>2.2228434286000001</v>
      </c>
      <c r="P212" s="31" t="s">
        <v>26</v>
      </c>
      <c r="Q212" s="17" t="s">
        <v>26</v>
      </c>
      <c r="R212" s="38" t="s">
        <v>754</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541</v>
      </c>
      <c r="D213" s="16" t="s">
        <v>542</v>
      </c>
      <c r="E213" s="16">
        <v>3</v>
      </c>
      <c r="F213" s="15">
        <v>71.05</v>
      </c>
      <c r="G213" s="15">
        <v>57.59</v>
      </c>
      <c r="H213" s="15">
        <v>44.14</v>
      </c>
      <c r="I213" s="14"/>
      <c r="J213" s="15">
        <v>76.209999999999994</v>
      </c>
      <c r="K213" s="15">
        <v>103.11</v>
      </c>
      <c r="L213" s="15">
        <v>146.66</v>
      </c>
      <c r="M213" s="54"/>
      <c r="N213" s="15">
        <v>36.989485766999998</v>
      </c>
      <c r="O213" s="15">
        <v>1.9628322766999999</v>
      </c>
      <c r="P213" s="15" t="s">
        <v>27</v>
      </c>
      <c r="Q213" s="16" t="s">
        <v>26</v>
      </c>
      <c r="R213" s="37" t="s">
        <v>755</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357</v>
      </c>
      <c r="D214" s="17" t="s">
        <v>358</v>
      </c>
      <c r="E214" s="17">
        <v>9</v>
      </c>
      <c r="F214" s="14">
        <v>13.66</v>
      </c>
      <c r="G214" s="14">
        <v>12.32</v>
      </c>
      <c r="H214" s="14">
        <v>10.98</v>
      </c>
      <c r="I214" s="14"/>
      <c r="J214" s="14">
        <v>14.2</v>
      </c>
      <c r="K214" s="14">
        <v>16.87</v>
      </c>
      <c r="L214" s="14">
        <v>21.2</v>
      </c>
      <c r="M214" s="54"/>
      <c r="N214" s="14">
        <v>69.522513473000004</v>
      </c>
      <c r="O214" s="31">
        <v>19.639017048000003</v>
      </c>
      <c r="P214" s="31" t="s">
        <v>27</v>
      </c>
      <c r="Q214" s="17" t="s">
        <v>27</v>
      </c>
      <c r="R214" s="38" t="s">
        <v>756</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359</v>
      </c>
      <c r="D215" s="16" t="s">
        <v>360</v>
      </c>
      <c r="E215" s="16">
        <v>4</v>
      </c>
      <c r="F215" s="15">
        <v>6.21</v>
      </c>
      <c r="G215" s="15">
        <v>5.24</v>
      </c>
      <c r="H215" s="15">
        <v>4.28</v>
      </c>
      <c r="I215" s="14"/>
      <c r="J215" s="15">
        <v>7.26</v>
      </c>
      <c r="K215" s="15">
        <v>9.18</v>
      </c>
      <c r="L215" s="15">
        <v>12.29</v>
      </c>
      <c r="M215" s="54"/>
      <c r="N215" s="15">
        <v>54.635614339999997</v>
      </c>
      <c r="O215" s="15">
        <v>129.03999200000001</v>
      </c>
      <c r="P215" s="15" t="s">
        <v>26</v>
      </c>
      <c r="Q215" s="16" t="s">
        <v>27</v>
      </c>
      <c r="R215" s="37" t="s">
        <v>757</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361</v>
      </c>
      <c r="D216" s="17" t="s">
        <v>362</v>
      </c>
      <c r="E216" s="17">
        <v>4</v>
      </c>
      <c r="F216" s="14">
        <v>7.4</v>
      </c>
      <c r="G216" s="14">
        <v>6.03</v>
      </c>
      <c r="H216" s="14">
        <v>4.66</v>
      </c>
      <c r="I216" s="14"/>
      <c r="J216" s="14">
        <v>8.44</v>
      </c>
      <c r="K216" s="14">
        <v>11.17</v>
      </c>
      <c r="L216" s="14">
        <v>15.6</v>
      </c>
      <c r="M216" s="54"/>
      <c r="N216" s="14">
        <v>55.464509477999997</v>
      </c>
      <c r="O216" s="31">
        <v>23.183779286</v>
      </c>
      <c r="P216" s="31" t="s">
        <v>26</v>
      </c>
      <c r="Q216" s="17" t="s">
        <v>27</v>
      </c>
      <c r="R216" s="38" t="s">
        <v>758</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363</v>
      </c>
      <c r="D217" s="16" t="s">
        <v>364</v>
      </c>
      <c r="E217" s="16">
        <v>9</v>
      </c>
      <c r="F217" s="15">
        <v>17.27</v>
      </c>
      <c r="G217" s="15">
        <v>15.37</v>
      </c>
      <c r="H217" s="15">
        <v>13.48</v>
      </c>
      <c r="I217" s="14"/>
      <c r="J217" s="15">
        <v>18.7</v>
      </c>
      <c r="K217" s="15">
        <v>22.48</v>
      </c>
      <c r="L217" s="15">
        <v>28.6</v>
      </c>
      <c r="M217" s="54"/>
      <c r="N217" s="15">
        <v>69.471413491999996</v>
      </c>
      <c r="O217" s="15">
        <v>68.039846000000011</v>
      </c>
      <c r="P217" s="15" t="s">
        <v>27</v>
      </c>
      <c r="Q217" s="16" t="s">
        <v>27</v>
      </c>
      <c r="R217" s="37" t="s">
        <v>759</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365</v>
      </c>
      <c r="D218" s="17" t="s">
        <v>366</v>
      </c>
      <c r="E218" s="17">
        <v>2</v>
      </c>
      <c r="F218" s="14">
        <v>17</v>
      </c>
      <c r="G218" s="14">
        <v>15.46</v>
      </c>
      <c r="H218" s="14">
        <v>13.92</v>
      </c>
      <c r="I218" s="14"/>
      <c r="J218" s="14">
        <v>17.25</v>
      </c>
      <c r="K218" s="14">
        <v>20.32</v>
      </c>
      <c r="L218" s="14">
        <v>25.31</v>
      </c>
      <c r="M218" s="54"/>
      <c r="N218" s="14">
        <v>39.472150857000003</v>
      </c>
      <c r="O218" s="31">
        <v>167.60841370999998</v>
      </c>
      <c r="P218" s="31" t="s">
        <v>26</v>
      </c>
      <c r="Q218" s="17" t="s">
        <v>26</v>
      </c>
      <c r="R218" s="38" t="s">
        <v>760</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761</v>
      </c>
      <c r="D219" s="16" t="s">
        <v>762</v>
      </c>
      <c r="E219" s="16">
        <v>4</v>
      </c>
      <c r="F219" s="15">
        <v>41</v>
      </c>
      <c r="G219" s="15">
        <v>31.44</v>
      </c>
      <c r="H219" s="15">
        <v>21.88</v>
      </c>
      <c r="I219" s="14"/>
      <c r="J219" s="15">
        <v>42.31</v>
      </c>
      <c r="K219" s="15">
        <v>61.42</v>
      </c>
      <c r="L219" s="15">
        <v>92.35</v>
      </c>
      <c r="M219" s="54"/>
      <c r="N219" s="15">
        <v>47.361361516000002</v>
      </c>
      <c r="O219" s="15">
        <v>1.9624449086</v>
      </c>
      <c r="P219" s="15" t="s">
        <v>27</v>
      </c>
      <c r="Q219" s="16" t="s">
        <v>26</v>
      </c>
      <c r="R219" s="37" t="s">
        <v>763</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367</v>
      </c>
      <c r="D220" s="17" t="s">
        <v>368</v>
      </c>
      <c r="E220" s="17">
        <v>4</v>
      </c>
      <c r="F220" s="14">
        <v>49.13</v>
      </c>
      <c r="G220" s="14">
        <v>36.76</v>
      </c>
      <c r="H220" s="14">
        <v>24.39</v>
      </c>
      <c r="I220" s="14"/>
      <c r="J220" s="14">
        <v>53.04</v>
      </c>
      <c r="K220" s="14">
        <v>77.77</v>
      </c>
      <c r="L220" s="14">
        <v>117.79</v>
      </c>
      <c r="M220" s="54"/>
      <c r="N220" s="14">
        <v>49.540243085</v>
      </c>
      <c r="O220" s="31">
        <v>75.021013411000013</v>
      </c>
      <c r="P220" s="31" t="s">
        <v>26</v>
      </c>
      <c r="Q220" s="17" t="s">
        <v>27</v>
      </c>
      <c r="R220" s="38" t="s">
        <v>764</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369</v>
      </c>
      <c r="D221" s="16" t="s">
        <v>370</v>
      </c>
      <c r="E221" s="16">
        <v>0</v>
      </c>
      <c r="F221" s="15">
        <v>49.72</v>
      </c>
      <c r="G221" s="15">
        <v>45.84</v>
      </c>
      <c r="H221" s="15">
        <v>41.97</v>
      </c>
      <c r="I221" s="14"/>
      <c r="J221" s="15">
        <v>51.23</v>
      </c>
      <c r="K221" s="15">
        <v>58.97</v>
      </c>
      <c r="L221" s="15">
        <v>71.510000000000005</v>
      </c>
      <c r="M221" s="54"/>
      <c r="N221" s="15">
        <v>41.946203230999998</v>
      </c>
      <c r="O221" s="15">
        <v>6.4032017594999999</v>
      </c>
      <c r="P221" s="15" t="s">
        <v>26</v>
      </c>
      <c r="Q221" s="16" t="s">
        <v>26</v>
      </c>
      <c r="R221" s="37" t="s">
        <v>765</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371</v>
      </c>
      <c r="D222" s="17" t="s">
        <v>372</v>
      </c>
      <c r="E222" s="17">
        <v>4</v>
      </c>
      <c r="F222" s="14">
        <v>9.24</v>
      </c>
      <c r="G222" s="14">
        <v>6.86</v>
      </c>
      <c r="H222" s="14">
        <v>4.49</v>
      </c>
      <c r="I222" s="14"/>
      <c r="J222" s="14">
        <v>10.58</v>
      </c>
      <c r="K222" s="14">
        <v>15.32</v>
      </c>
      <c r="L222" s="14">
        <v>23</v>
      </c>
      <c r="M222" s="54"/>
      <c r="N222" s="14">
        <v>53.337316989999998</v>
      </c>
      <c r="O222" s="31">
        <v>33.357794874999996</v>
      </c>
      <c r="P222" s="31" t="s">
        <v>26</v>
      </c>
      <c r="Q222" s="17" t="s">
        <v>27</v>
      </c>
      <c r="R222" s="38" t="s">
        <v>766</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373</v>
      </c>
      <c r="D223" s="16" t="s">
        <v>374</v>
      </c>
      <c r="E223" s="16">
        <v>9</v>
      </c>
      <c r="F223" s="15">
        <v>46.99</v>
      </c>
      <c r="G223" s="15">
        <v>44.07</v>
      </c>
      <c r="H223" s="15">
        <v>41.16</v>
      </c>
      <c r="I223" s="14"/>
      <c r="J223" s="15">
        <v>48.6</v>
      </c>
      <c r="K223" s="15">
        <v>54.42</v>
      </c>
      <c r="L223" s="15">
        <v>63.85</v>
      </c>
      <c r="M223" s="54"/>
      <c r="N223" s="15">
        <v>66.825798687000002</v>
      </c>
      <c r="O223" s="15">
        <v>342.59606014000002</v>
      </c>
      <c r="P223" s="15" t="s">
        <v>27</v>
      </c>
      <c r="Q223" s="16" t="s">
        <v>27</v>
      </c>
      <c r="R223" s="37" t="s">
        <v>767</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375</v>
      </c>
      <c r="D224" s="17" t="s">
        <v>376</v>
      </c>
      <c r="E224" s="17">
        <v>2</v>
      </c>
      <c r="F224" s="14">
        <v>3.56</v>
      </c>
      <c r="G224" s="14">
        <v>3.22</v>
      </c>
      <c r="H224" s="14">
        <v>2.89</v>
      </c>
      <c r="I224" s="14"/>
      <c r="J224" s="14">
        <v>3.64</v>
      </c>
      <c r="K224" s="14">
        <v>4.3</v>
      </c>
      <c r="L224" s="14">
        <v>5.38</v>
      </c>
      <c r="M224" s="54"/>
      <c r="N224" s="14">
        <v>40.176722660999999</v>
      </c>
      <c r="O224" s="31">
        <v>1.6615375237999999</v>
      </c>
      <c r="P224" s="31" t="s">
        <v>26</v>
      </c>
      <c r="Q224" s="17" t="s">
        <v>26</v>
      </c>
      <c r="R224" s="38" t="s">
        <v>768</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377</v>
      </c>
      <c r="D225" s="16" t="s">
        <v>378</v>
      </c>
      <c r="E225" s="16">
        <v>7</v>
      </c>
      <c r="F225" s="15">
        <v>13.63</v>
      </c>
      <c r="G225" s="15">
        <v>13.04</v>
      </c>
      <c r="H225" s="15">
        <v>12.46</v>
      </c>
      <c r="I225" s="14"/>
      <c r="J225" s="15">
        <v>14.2</v>
      </c>
      <c r="K225" s="15">
        <v>15.36</v>
      </c>
      <c r="L225" s="15">
        <v>17.25</v>
      </c>
      <c r="M225" s="54"/>
      <c r="N225" s="15">
        <v>61.677432652999997</v>
      </c>
      <c r="O225" s="15">
        <v>2.6675139524000002</v>
      </c>
      <c r="P225" s="15" t="s">
        <v>27</v>
      </c>
      <c r="Q225" s="16" t="s">
        <v>27</v>
      </c>
      <c r="R225" s="37" t="s">
        <v>769</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377</v>
      </c>
      <c r="D226" s="17" t="s">
        <v>379</v>
      </c>
      <c r="E226" s="17">
        <v>9</v>
      </c>
      <c r="F226" s="14">
        <v>40.53</v>
      </c>
      <c r="G226" s="14">
        <v>38.770000000000003</v>
      </c>
      <c r="H226" s="14">
        <v>37.020000000000003</v>
      </c>
      <c r="I226" s="14"/>
      <c r="J226" s="14">
        <v>42.36</v>
      </c>
      <c r="K226" s="14">
        <v>45.86</v>
      </c>
      <c r="L226" s="14">
        <v>51.53</v>
      </c>
      <c r="M226" s="54"/>
      <c r="N226" s="14">
        <v>59.255898774999999</v>
      </c>
      <c r="O226" s="31">
        <v>71.650528047999998</v>
      </c>
      <c r="P226" s="31" t="s">
        <v>27</v>
      </c>
      <c r="Q226" s="17" t="s">
        <v>27</v>
      </c>
      <c r="R226" s="38" t="s">
        <v>770</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380</v>
      </c>
      <c r="D227" s="16" t="s">
        <v>381</v>
      </c>
      <c r="E227" s="16">
        <v>3</v>
      </c>
      <c r="F227" s="15">
        <v>265.5</v>
      </c>
      <c r="G227" s="15">
        <v>244.51</v>
      </c>
      <c r="H227" s="15">
        <v>223.53</v>
      </c>
      <c r="I227" s="14"/>
      <c r="J227" s="15">
        <v>275.42</v>
      </c>
      <c r="K227" s="15">
        <v>317.38</v>
      </c>
      <c r="L227" s="15">
        <v>385.29</v>
      </c>
      <c r="M227" s="54"/>
      <c r="N227" s="15">
        <v>44.585221855</v>
      </c>
      <c r="O227" s="15">
        <v>27.574831715000002</v>
      </c>
      <c r="P227" s="15" t="s">
        <v>27</v>
      </c>
      <c r="Q227" s="16" t="s">
        <v>26</v>
      </c>
      <c r="R227" s="37" t="s">
        <v>771</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382</v>
      </c>
      <c r="D228" s="17" t="s">
        <v>383</v>
      </c>
      <c r="E228" s="17">
        <v>10</v>
      </c>
      <c r="F228" s="14">
        <v>6.49</v>
      </c>
      <c r="G228" s="14">
        <v>5.59</v>
      </c>
      <c r="H228" s="14">
        <v>4.7</v>
      </c>
      <c r="I228" s="14"/>
      <c r="J228" s="14">
        <v>6.95</v>
      </c>
      <c r="K228" s="14">
        <v>8.73</v>
      </c>
      <c r="L228" s="14">
        <v>11.62</v>
      </c>
      <c r="M228" s="54"/>
      <c r="N228" s="14">
        <v>92.706820907999997</v>
      </c>
      <c r="O228" s="31">
        <v>2.9045638094999999</v>
      </c>
      <c r="P228" s="31" t="s">
        <v>27</v>
      </c>
      <c r="Q228" s="17" t="s">
        <v>27</v>
      </c>
      <c r="R228" s="38" t="s">
        <v>772</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384</v>
      </c>
      <c r="D229" s="16" t="s">
        <v>385</v>
      </c>
      <c r="E229" s="16">
        <v>10</v>
      </c>
      <c r="F229" s="15">
        <v>35.200000000000003</v>
      </c>
      <c r="G229" s="15">
        <v>32.81</v>
      </c>
      <c r="H229" s="15">
        <v>30.43</v>
      </c>
      <c r="I229" s="14"/>
      <c r="J229" s="15">
        <v>36.15</v>
      </c>
      <c r="K229" s="15">
        <v>40.909999999999997</v>
      </c>
      <c r="L229" s="15">
        <v>48.63</v>
      </c>
      <c r="M229" s="54"/>
      <c r="N229" s="15">
        <v>73.142258556000002</v>
      </c>
      <c r="O229" s="15">
        <v>10.368890904000001</v>
      </c>
      <c r="P229" s="15" t="s">
        <v>27</v>
      </c>
      <c r="Q229" s="16" t="s">
        <v>27</v>
      </c>
      <c r="R229" s="37" t="s">
        <v>773</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386</v>
      </c>
      <c r="D230" s="17" t="s">
        <v>387</v>
      </c>
      <c r="E230" s="17">
        <v>6</v>
      </c>
      <c r="F230" s="14">
        <v>30.41</v>
      </c>
      <c r="G230" s="14">
        <v>28.09</v>
      </c>
      <c r="H230" s="14">
        <v>25.78</v>
      </c>
      <c r="I230" s="14"/>
      <c r="J230" s="14">
        <v>30.9</v>
      </c>
      <c r="K230" s="14">
        <v>35.520000000000003</v>
      </c>
      <c r="L230" s="14">
        <v>43</v>
      </c>
      <c r="M230" s="54"/>
      <c r="N230" s="14">
        <v>63.375679101999999</v>
      </c>
      <c r="O230" s="31">
        <v>149.58596671000001</v>
      </c>
      <c r="P230" s="31" t="s">
        <v>26</v>
      </c>
      <c r="Q230" s="17" t="s">
        <v>27</v>
      </c>
      <c r="R230" s="38" t="s">
        <v>774</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388</v>
      </c>
      <c r="D231" s="16" t="s">
        <v>389</v>
      </c>
      <c r="E231" s="16">
        <v>3</v>
      </c>
      <c r="F231" s="15">
        <v>31.15</v>
      </c>
      <c r="G231" s="15">
        <v>28.19</v>
      </c>
      <c r="H231" s="15">
        <v>25.24</v>
      </c>
      <c r="I231" s="14"/>
      <c r="J231" s="15">
        <v>32.19</v>
      </c>
      <c r="K231" s="15">
        <v>38.090000000000003</v>
      </c>
      <c r="L231" s="15">
        <v>47.63</v>
      </c>
      <c r="M231" s="54"/>
      <c r="N231" s="15">
        <v>37.063362050999999</v>
      </c>
      <c r="O231" s="15">
        <v>96.058070332999989</v>
      </c>
      <c r="P231" s="15" t="s">
        <v>27</v>
      </c>
      <c r="Q231" s="16" t="s">
        <v>26</v>
      </c>
      <c r="R231" s="37" t="s">
        <v>775</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390</v>
      </c>
      <c r="D232" s="17" t="s">
        <v>391</v>
      </c>
      <c r="E232" s="17">
        <v>4</v>
      </c>
      <c r="F232" s="14">
        <v>56.97</v>
      </c>
      <c r="G232" s="14">
        <v>49.83</v>
      </c>
      <c r="H232" s="14">
        <v>42.69</v>
      </c>
      <c r="I232" s="14"/>
      <c r="J232" s="14">
        <v>61.27</v>
      </c>
      <c r="K232" s="14">
        <v>75.540000000000006</v>
      </c>
      <c r="L232" s="14">
        <v>98.64</v>
      </c>
      <c r="M232" s="54"/>
      <c r="N232" s="14">
        <v>49.721650388</v>
      </c>
      <c r="O232" s="31">
        <v>84.585588787000006</v>
      </c>
      <c r="P232" s="31" t="s">
        <v>26</v>
      </c>
      <c r="Q232" s="17" t="s">
        <v>27</v>
      </c>
      <c r="R232" s="38" t="s">
        <v>776</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522</v>
      </c>
      <c r="D233" s="16" t="s">
        <v>523</v>
      </c>
      <c r="E233" s="16">
        <v>3</v>
      </c>
      <c r="F233" s="15">
        <v>164.05</v>
      </c>
      <c r="G233" s="15">
        <v>150.69</v>
      </c>
      <c r="H233" s="15">
        <v>137.33000000000001</v>
      </c>
      <c r="I233" s="14"/>
      <c r="J233" s="15">
        <v>170.96</v>
      </c>
      <c r="K233" s="15">
        <v>197.67</v>
      </c>
      <c r="L233" s="15">
        <v>240.9</v>
      </c>
      <c r="M233" s="54"/>
      <c r="N233" s="15">
        <v>34.470227915000002</v>
      </c>
      <c r="O233" s="15">
        <v>1.8045646767000001</v>
      </c>
      <c r="P233" s="15" t="s">
        <v>27</v>
      </c>
      <c r="Q233" s="16" t="s">
        <v>26</v>
      </c>
      <c r="R233" s="37" t="s">
        <v>777</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392</v>
      </c>
      <c r="D234" s="17" t="s">
        <v>393</v>
      </c>
      <c r="E234" s="17">
        <v>6</v>
      </c>
      <c r="F234" s="14">
        <v>19.489999999999998</v>
      </c>
      <c r="G234" s="14">
        <v>17.84</v>
      </c>
      <c r="H234" s="14">
        <v>16.2</v>
      </c>
      <c r="I234" s="14"/>
      <c r="J234" s="14">
        <v>19.77</v>
      </c>
      <c r="K234" s="14">
        <v>23.05</v>
      </c>
      <c r="L234" s="14">
        <v>28.37</v>
      </c>
      <c r="M234" s="54"/>
      <c r="N234" s="14">
        <v>68.976470160000005</v>
      </c>
      <c r="O234" s="31">
        <v>131.01523961000001</v>
      </c>
      <c r="P234" s="31" t="s">
        <v>26</v>
      </c>
      <c r="Q234" s="17" t="s">
        <v>27</v>
      </c>
      <c r="R234" s="38" t="s">
        <v>778</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394</v>
      </c>
      <c r="D235" s="16" t="s">
        <v>395</v>
      </c>
      <c r="E235" s="16">
        <v>4</v>
      </c>
      <c r="F235" s="15">
        <v>33.46</v>
      </c>
      <c r="G235" s="15">
        <v>30.63</v>
      </c>
      <c r="H235" s="15">
        <v>27.81</v>
      </c>
      <c r="I235" s="14"/>
      <c r="J235" s="15">
        <v>35.9</v>
      </c>
      <c r="K235" s="15">
        <v>41.54</v>
      </c>
      <c r="L235" s="15">
        <v>50.68</v>
      </c>
      <c r="M235" s="54"/>
      <c r="N235" s="15">
        <v>53.951420118000001</v>
      </c>
      <c r="O235" s="15">
        <v>141.95556381</v>
      </c>
      <c r="P235" s="15" t="s">
        <v>26</v>
      </c>
      <c r="Q235" s="16" t="s">
        <v>27</v>
      </c>
      <c r="R235" s="37" t="s">
        <v>779</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396</v>
      </c>
      <c r="D236" s="17" t="s">
        <v>397</v>
      </c>
      <c r="E236" s="17">
        <v>5</v>
      </c>
      <c r="F236" s="14">
        <v>12.82</v>
      </c>
      <c r="G236" s="14">
        <v>11.65</v>
      </c>
      <c r="H236" s="14">
        <v>10.48</v>
      </c>
      <c r="I236" s="14"/>
      <c r="J236" s="14">
        <v>13.84</v>
      </c>
      <c r="K236" s="14">
        <v>16.170000000000002</v>
      </c>
      <c r="L236" s="14">
        <v>19.940000000000001</v>
      </c>
      <c r="M236" s="54"/>
      <c r="N236" s="14">
        <v>50.084060331000003</v>
      </c>
      <c r="O236" s="31">
        <v>9.462163619</v>
      </c>
      <c r="P236" s="31" t="s">
        <v>26</v>
      </c>
      <c r="Q236" s="17" t="s">
        <v>27</v>
      </c>
      <c r="R236" s="38" t="s">
        <v>780</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519</v>
      </c>
      <c r="D237" s="16" t="s">
        <v>520</v>
      </c>
      <c r="E237" s="16">
        <v>4</v>
      </c>
      <c r="F237" s="15">
        <v>4.88</v>
      </c>
      <c r="G237" s="15">
        <v>4.49</v>
      </c>
      <c r="H237" s="15">
        <v>4.1100000000000003</v>
      </c>
      <c r="I237" s="14"/>
      <c r="J237" s="15">
        <v>5.09</v>
      </c>
      <c r="K237" s="15">
        <v>5.85</v>
      </c>
      <c r="L237" s="15">
        <v>7.09</v>
      </c>
      <c r="M237" s="54"/>
      <c r="N237" s="15">
        <v>61.639151142000003</v>
      </c>
      <c r="O237" s="15">
        <v>1.4819980000000001</v>
      </c>
      <c r="P237" s="15" t="s">
        <v>26</v>
      </c>
      <c r="Q237" s="16" t="s">
        <v>27</v>
      </c>
      <c r="R237" s="37" t="s">
        <v>781</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398</v>
      </c>
      <c r="D238" s="17" t="s">
        <v>399</v>
      </c>
      <c r="E238" s="17">
        <v>9</v>
      </c>
      <c r="F238" s="14">
        <v>15.59</v>
      </c>
      <c r="G238" s="14">
        <v>14.29</v>
      </c>
      <c r="H238" s="14">
        <v>13</v>
      </c>
      <c r="I238" s="14"/>
      <c r="J238" s="14">
        <v>16.239999999999998</v>
      </c>
      <c r="K238" s="14">
        <v>18.82</v>
      </c>
      <c r="L238" s="14">
        <v>23</v>
      </c>
      <c r="M238" s="54"/>
      <c r="N238" s="14">
        <v>56.671992748000001</v>
      </c>
      <c r="O238" s="31">
        <v>6.8241809047999995</v>
      </c>
      <c r="P238" s="31" t="s">
        <v>27</v>
      </c>
      <c r="Q238" s="17" t="s">
        <v>27</v>
      </c>
      <c r="R238" s="38" t="s">
        <v>782</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400</v>
      </c>
      <c r="D239" s="16" t="s">
        <v>401</v>
      </c>
      <c r="E239" s="16">
        <v>9</v>
      </c>
      <c r="F239" s="15">
        <v>37.79</v>
      </c>
      <c r="G239" s="15">
        <v>32.81</v>
      </c>
      <c r="H239" s="15">
        <v>27.84</v>
      </c>
      <c r="I239" s="14"/>
      <c r="J239" s="15">
        <v>38.92</v>
      </c>
      <c r="K239" s="15">
        <v>48.86</v>
      </c>
      <c r="L239" s="15">
        <v>64.94</v>
      </c>
      <c r="M239" s="54"/>
      <c r="N239" s="15">
        <v>78.927688786999994</v>
      </c>
      <c r="O239" s="15">
        <v>380.76423314000004</v>
      </c>
      <c r="P239" s="15" t="s">
        <v>27</v>
      </c>
      <c r="Q239" s="16" t="s">
        <v>27</v>
      </c>
      <c r="R239" s="37" t="s">
        <v>783</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402</v>
      </c>
      <c r="D240" s="17" t="s">
        <v>403</v>
      </c>
      <c r="E240" s="17">
        <v>6</v>
      </c>
      <c r="F240" s="14">
        <v>5.12</v>
      </c>
      <c r="G240" s="14">
        <v>4.38</v>
      </c>
      <c r="H240" s="14">
        <v>3.65</v>
      </c>
      <c r="I240" s="14"/>
      <c r="J240" s="14">
        <v>5.26</v>
      </c>
      <c r="K240" s="14">
        <v>6.72</v>
      </c>
      <c r="L240" s="14">
        <v>9.08</v>
      </c>
      <c r="M240" s="54"/>
      <c r="N240" s="14">
        <v>64.578796513</v>
      </c>
      <c r="O240" s="31">
        <v>4.3587839047999992</v>
      </c>
      <c r="P240" s="31" t="s">
        <v>26</v>
      </c>
      <c r="Q240" s="17" t="s">
        <v>27</v>
      </c>
      <c r="R240" s="38" t="s">
        <v>784</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404</v>
      </c>
      <c r="D241" s="16" t="s">
        <v>405</v>
      </c>
      <c r="E241" s="16">
        <v>5</v>
      </c>
      <c r="F241" s="15">
        <v>56.83</v>
      </c>
      <c r="G241" s="15">
        <v>53.8</v>
      </c>
      <c r="H241" s="15">
        <v>50.77</v>
      </c>
      <c r="I241" s="14"/>
      <c r="J241" s="15">
        <v>59.28</v>
      </c>
      <c r="K241" s="15">
        <v>65.33</v>
      </c>
      <c r="L241" s="15">
        <v>75.12</v>
      </c>
      <c r="M241" s="54"/>
      <c r="N241" s="15">
        <v>52.823980669000001</v>
      </c>
      <c r="O241" s="15">
        <v>19.965361809999997</v>
      </c>
      <c r="P241" s="15" t="s">
        <v>26</v>
      </c>
      <c r="Q241" s="16" t="s">
        <v>27</v>
      </c>
      <c r="R241" s="37" t="s">
        <v>785</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406</v>
      </c>
      <c r="D242" s="17" t="s">
        <v>407</v>
      </c>
      <c r="E242" s="17">
        <v>5</v>
      </c>
      <c r="F242" s="14">
        <v>6.55</v>
      </c>
      <c r="G242" s="14">
        <v>4.8</v>
      </c>
      <c r="H242" s="14">
        <v>3.06</v>
      </c>
      <c r="I242" s="14"/>
      <c r="J242" s="14">
        <v>7.44</v>
      </c>
      <c r="K242" s="14">
        <v>10.92</v>
      </c>
      <c r="L242" s="14">
        <v>16.559999999999999</v>
      </c>
      <c r="M242" s="54"/>
      <c r="N242" s="14">
        <v>50.287543931999998</v>
      </c>
      <c r="O242" s="31">
        <v>7.3194396189999997</v>
      </c>
      <c r="P242" s="31" t="s">
        <v>26</v>
      </c>
      <c r="Q242" s="17" t="s">
        <v>27</v>
      </c>
      <c r="R242" s="38" t="s">
        <v>786</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406</v>
      </c>
      <c r="D243" s="16" t="s">
        <v>408</v>
      </c>
      <c r="E243" s="16">
        <v>5</v>
      </c>
      <c r="F243" s="15">
        <v>6.93</v>
      </c>
      <c r="G243" s="15">
        <v>5.0199999999999996</v>
      </c>
      <c r="H243" s="15">
        <v>3.12</v>
      </c>
      <c r="I243" s="14"/>
      <c r="J243" s="15">
        <v>8.08</v>
      </c>
      <c r="K243" s="15">
        <v>11.88</v>
      </c>
      <c r="L243" s="15">
        <v>18.04</v>
      </c>
      <c r="M243" s="54"/>
      <c r="N243" s="15">
        <v>47.524177879</v>
      </c>
      <c r="O243" s="15">
        <v>76.749189951999995</v>
      </c>
      <c r="P243" s="15" t="s">
        <v>26</v>
      </c>
      <c r="Q243" s="16" t="s">
        <v>27</v>
      </c>
      <c r="R243" s="37" t="s">
        <v>787</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409</v>
      </c>
      <c r="D244" s="17" t="s">
        <v>410</v>
      </c>
      <c r="E244" s="17">
        <v>0</v>
      </c>
      <c r="F244" s="14">
        <v>74.599999999999994</v>
      </c>
      <c r="G244" s="14">
        <v>70.44</v>
      </c>
      <c r="H244" s="14">
        <v>66.28</v>
      </c>
      <c r="I244" s="14"/>
      <c r="J244" s="14">
        <v>75.94</v>
      </c>
      <c r="K244" s="14">
        <v>84.25</v>
      </c>
      <c r="L244" s="14">
        <v>97.72</v>
      </c>
      <c r="M244" s="54"/>
      <c r="N244" s="14">
        <v>34.705419907</v>
      </c>
      <c r="O244" s="31">
        <v>1500.8360144000001</v>
      </c>
      <c r="P244" s="31" t="s">
        <v>26</v>
      </c>
      <c r="Q244" s="17" t="s">
        <v>26</v>
      </c>
      <c r="R244" s="38" t="s">
        <v>788</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411</v>
      </c>
      <c r="D245" s="16" t="s">
        <v>412</v>
      </c>
      <c r="E245" s="16">
        <v>4</v>
      </c>
      <c r="F245" s="15">
        <v>17.52</v>
      </c>
      <c r="G245" s="15">
        <v>16.690000000000001</v>
      </c>
      <c r="H245" s="15">
        <v>15.86</v>
      </c>
      <c r="I245" s="14"/>
      <c r="J245" s="15">
        <v>18.309999999999999</v>
      </c>
      <c r="K245" s="15">
        <v>19.96</v>
      </c>
      <c r="L245" s="15">
        <v>22.64</v>
      </c>
      <c r="M245" s="54"/>
      <c r="N245" s="15">
        <v>52.013278196999998</v>
      </c>
      <c r="O245" s="15">
        <v>3.9681265714</v>
      </c>
      <c r="P245" s="15" t="s">
        <v>26</v>
      </c>
      <c r="Q245" s="16" t="s">
        <v>27</v>
      </c>
      <c r="R245" s="37" t="s">
        <v>789</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413</v>
      </c>
      <c r="D246" s="17" t="s">
        <v>414</v>
      </c>
      <c r="E246" s="17">
        <v>6</v>
      </c>
      <c r="F246" s="14">
        <v>3.21</v>
      </c>
      <c r="G246" s="14">
        <v>2.84</v>
      </c>
      <c r="H246" s="14">
        <v>2.4700000000000002</v>
      </c>
      <c r="I246" s="14"/>
      <c r="J246" s="14">
        <v>3.65</v>
      </c>
      <c r="K246" s="14">
        <v>4.38</v>
      </c>
      <c r="L246" s="14">
        <v>5.57</v>
      </c>
      <c r="M246" s="54"/>
      <c r="N246" s="14">
        <v>55.735437253000001</v>
      </c>
      <c r="O246" s="31">
        <v>57.558436523999994</v>
      </c>
      <c r="P246" s="31" t="s">
        <v>26</v>
      </c>
      <c r="Q246" s="17" t="s">
        <v>27</v>
      </c>
      <c r="R246" s="38" t="s">
        <v>790</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415</v>
      </c>
      <c r="D247" s="16" t="s">
        <v>416</v>
      </c>
      <c r="E247" s="16">
        <v>9</v>
      </c>
      <c r="F247" s="15">
        <v>37.67</v>
      </c>
      <c r="G247" s="15">
        <v>34.03</v>
      </c>
      <c r="H247" s="15">
        <v>30.39</v>
      </c>
      <c r="I247" s="14"/>
      <c r="J247" s="15">
        <v>38.92</v>
      </c>
      <c r="K247" s="15">
        <v>46.19</v>
      </c>
      <c r="L247" s="15">
        <v>57.97</v>
      </c>
      <c r="M247" s="54"/>
      <c r="N247" s="15">
        <v>76.174427623</v>
      </c>
      <c r="O247" s="15">
        <v>389.45863442999996</v>
      </c>
      <c r="P247" s="15" t="s">
        <v>27</v>
      </c>
      <c r="Q247" s="16" t="s">
        <v>27</v>
      </c>
      <c r="R247" s="37" t="s">
        <v>791</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417</v>
      </c>
      <c r="D248" s="17" t="s">
        <v>418</v>
      </c>
      <c r="E248" s="17">
        <v>10</v>
      </c>
      <c r="F248" s="14">
        <v>14.51</v>
      </c>
      <c r="G248" s="14">
        <v>13.46</v>
      </c>
      <c r="H248" s="14">
        <v>12.41</v>
      </c>
      <c r="I248" s="14"/>
      <c r="J248" s="14">
        <v>15.14</v>
      </c>
      <c r="K248" s="14">
        <v>17.23</v>
      </c>
      <c r="L248" s="14">
        <v>20.62</v>
      </c>
      <c r="M248" s="54"/>
      <c r="N248" s="14">
        <v>64.126102415000005</v>
      </c>
      <c r="O248" s="31">
        <v>9.9499832857000001</v>
      </c>
      <c r="P248" s="31" t="s">
        <v>27</v>
      </c>
      <c r="Q248" s="17" t="s">
        <v>27</v>
      </c>
      <c r="R248" s="38" t="s">
        <v>792</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419</v>
      </c>
      <c r="D249" s="16" t="s">
        <v>420</v>
      </c>
      <c r="E249" s="16">
        <v>5</v>
      </c>
      <c r="F249" s="15">
        <v>22.28</v>
      </c>
      <c r="G249" s="15">
        <v>20.78</v>
      </c>
      <c r="H249" s="15">
        <v>19.28</v>
      </c>
      <c r="I249" s="14"/>
      <c r="J249" s="15">
        <v>24.88</v>
      </c>
      <c r="K249" s="15">
        <v>27.87</v>
      </c>
      <c r="L249" s="15">
        <v>32.71</v>
      </c>
      <c r="M249" s="54"/>
      <c r="N249" s="15">
        <v>50.128494279999998</v>
      </c>
      <c r="O249" s="15">
        <v>49.608678952000005</v>
      </c>
      <c r="P249" s="15" t="s">
        <v>26</v>
      </c>
      <c r="Q249" s="16" t="s">
        <v>27</v>
      </c>
      <c r="R249" s="37" t="s">
        <v>793</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421</v>
      </c>
      <c r="D250" s="17" t="s">
        <v>422</v>
      </c>
      <c r="E250" s="17">
        <v>6</v>
      </c>
      <c r="F250" s="14">
        <v>13.17</v>
      </c>
      <c r="G250" s="14">
        <v>12.26</v>
      </c>
      <c r="H250" s="14">
        <v>11.35</v>
      </c>
      <c r="I250" s="14"/>
      <c r="J250" s="14">
        <v>13.89</v>
      </c>
      <c r="K250" s="14">
        <v>15.7</v>
      </c>
      <c r="L250" s="14">
        <v>18.64</v>
      </c>
      <c r="M250" s="54"/>
      <c r="N250" s="14">
        <v>54.968846028999998</v>
      </c>
      <c r="O250" s="31">
        <v>35.617915286000006</v>
      </c>
      <c r="P250" s="31" t="s">
        <v>26</v>
      </c>
      <c r="Q250" s="17" t="s">
        <v>27</v>
      </c>
      <c r="R250" s="38" t="s">
        <v>794</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423</v>
      </c>
      <c r="D251" s="16" t="s">
        <v>424</v>
      </c>
      <c r="E251" s="16">
        <v>9</v>
      </c>
      <c r="F251" s="15">
        <v>50.47</v>
      </c>
      <c r="G251" s="15">
        <v>46.82</v>
      </c>
      <c r="H251" s="15">
        <v>43.18</v>
      </c>
      <c r="I251" s="14"/>
      <c r="J251" s="15">
        <v>52.99</v>
      </c>
      <c r="K251" s="15">
        <v>60.27</v>
      </c>
      <c r="L251" s="15">
        <v>72.069999999999993</v>
      </c>
      <c r="M251" s="54"/>
      <c r="N251" s="15">
        <v>52.771630047999999</v>
      </c>
      <c r="O251" s="15">
        <v>389.46401804999999</v>
      </c>
      <c r="P251" s="15" t="s">
        <v>27</v>
      </c>
      <c r="Q251" s="16" t="s">
        <v>27</v>
      </c>
      <c r="R251" s="37" t="s">
        <v>795</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513</v>
      </c>
      <c r="D252" s="17" t="s">
        <v>514</v>
      </c>
      <c r="E252" s="17">
        <v>3</v>
      </c>
      <c r="F252" s="14">
        <v>2100</v>
      </c>
      <c r="G252" s="14">
        <v>1475.5</v>
      </c>
      <c r="H252" s="14">
        <v>851</v>
      </c>
      <c r="I252" s="14"/>
      <c r="J252" s="14">
        <v>2220</v>
      </c>
      <c r="K252" s="14">
        <v>3468.99</v>
      </c>
      <c r="L252" s="14">
        <v>5490.01</v>
      </c>
      <c r="M252" s="54"/>
      <c r="N252" s="14">
        <v>31.294750151999999</v>
      </c>
      <c r="O252" s="31">
        <v>3.6748746900000002</v>
      </c>
      <c r="P252" s="31" t="s">
        <v>27</v>
      </c>
      <c r="Q252" s="17" t="s">
        <v>26</v>
      </c>
      <c r="R252" s="38" t="s">
        <v>796</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425</v>
      </c>
      <c r="D253" s="16" t="s">
        <v>426</v>
      </c>
      <c r="E253" s="16">
        <v>5</v>
      </c>
      <c r="F253" s="15">
        <v>7.85</v>
      </c>
      <c r="G253" s="15">
        <v>7.46</v>
      </c>
      <c r="H253" s="15">
        <v>7.07</v>
      </c>
      <c r="I253" s="14"/>
      <c r="J253" s="15">
        <v>8.25</v>
      </c>
      <c r="K253" s="15">
        <v>9.02</v>
      </c>
      <c r="L253" s="15">
        <v>10.28</v>
      </c>
      <c r="M253" s="54"/>
      <c r="N253" s="15">
        <v>53.155917967999997</v>
      </c>
      <c r="O253" s="15">
        <v>2.4082083810000001</v>
      </c>
      <c r="P253" s="15" t="s">
        <v>26</v>
      </c>
      <c r="Q253" s="16" t="s">
        <v>27</v>
      </c>
      <c r="R253" s="37" t="s">
        <v>797</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427</v>
      </c>
      <c r="D254" s="17" t="s">
        <v>428</v>
      </c>
      <c r="E254" s="17">
        <v>7</v>
      </c>
      <c r="F254" s="14" t="s">
        <v>126</v>
      </c>
      <c r="G254" s="14" t="s">
        <v>126</v>
      </c>
      <c r="H254" s="14" t="s">
        <v>126</v>
      </c>
      <c r="I254" s="14"/>
      <c r="J254" s="14" t="s">
        <v>126</v>
      </c>
      <c r="K254" s="14" t="s">
        <v>126</v>
      </c>
      <c r="L254" s="14" t="s">
        <v>126</v>
      </c>
      <c r="M254" s="54"/>
      <c r="N254" s="14" t="s">
        <v>126</v>
      </c>
      <c r="O254" s="31" t="s">
        <v>126</v>
      </c>
      <c r="P254" s="31" t="s">
        <v>126</v>
      </c>
      <c r="Q254" s="17" t="s">
        <v>126</v>
      </c>
      <c r="R254" s="38" t="s">
        <v>127</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429</v>
      </c>
      <c r="D255" s="16" t="s">
        <v>430</v>
      </c>
      <c r="E255" s="16">
        <v>7</v>
      </c>
      <c r="F255" s="15">
        <v>9.8000000000000007</v>
      </c>
      <c r="G255" s="15">
        <v>8.76</v>
      </c>
      <c r="H255" s="15">
        <v>7.72</v>
      </c>
      <c r="I255" s="14"/>
      <c r="J255" s="15">
        <v>10.37</v>
      </c>
      <c r="K255" s="15">
        <v>12.44</v>
      </c>
      <c r="L255" s="15">
        <v>15.79</v>
      </c>
      <c r="M255" s="54"/>
      <c r="N255" s="15">
        <v>75.546401294999995</v>
      </c>
      <c r="O255" s="15">
        <v>49.508180238000001</v>
      </c>
      <c r="P255" s="15" t="s">
        <v>26</v>
      </c>
      <c r="Q255" s="16" t="s">
        <v>27</v>
      </c>
      <c r="R255" s="37" t="s">
        <v>798</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495</v>
      </c>
      <c r="D256" s="17" t="s">
        <v>496</v>
      </c>
      <c r="E256" s="17">
        <v>7</v>
      </c>
      <c r="F256" s="14">
        <v>10.16</v>
      </c>
      <c r="G256" s="14">
        <v>9.85</v>
      </c>
      <c r="H256" s="14">
        <v>9.5500000000000007</v>
      </c>
      <c r="I256" s="14"/>
      <c r="J256" s="14">
        <v>10.35</v>
      </c>
      <c r="K256" s="14">
        <v>10.95</v>
      </c>
      <c r="L256" s="14">
        <v>11.93</v>
      </c>
      <c r="M256" s="54"/>
      <c r="N256" s="14">
        <v>54.058410676999998</v>
      </c>
      <c r="O256" s="31">
        <v>2.3136841791</v>
      </c>
      <c r="P256" s="31" t="s">
        <v>27</v>
      </c>
      <c r="Q256" s="17" t="s">
        <v>27</v>
      </c>
      <c r="R256" s="38" t="s">
        <v>799</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800</v>
      </c>
      <c r="D257" s="16" t="s">
        <v>801</v>
      </c>
      <c r="E257" s="16">
        <v>10</v>
      </c>
      <c r="F257" s="15">
        <v>97.15</v>
      </c>
      <c r="G257" s="15">
        <v>94.82</v>
      </c>
      <c r="H257" s="15">
        <v>92.5</v>
      </c>
      <c r="I257" s="14"/>
      <c r="J257" s="15">
        <v>98.62</v>
      </c>
      <c r="K257" s="15">
        <v>103.26</v>
      </c>
      <c r="L257" s="15">
        <v>110.78</v>
      </c>
      <c r="M257" s="54"/>
      <c r="N257" s="15">
        <v>59.091288005000003</v>
      </c>
      <c r="O257" s="15">
        <v>1.3092263867</v>
      </c>
      <c r="P257" s="15" t="s">
        <v>27</v>
      </c>
      <c r="Q257" s="16" t="s">
        <v>27</v>
      </c>
      <c r="R257" s="37" t="s">
        <v>802</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497</v>
      </c>
      <c r="D258" s="17" t="s">
        <v>498</v>
      </c>
      <c r="E258" s="17">
        <v>3</v>
      </c>
      <c r="F258" s="14">
        <v>120.83</v>
      </c>
      <c r="G258" s="14">
        <v>117.47</v>
      </c>
      <c r="H258" s="14">
        <v>114.12</v>
      </c>
      <c r="I258" s="14"/>
      <c r="J258" s="14">
        <v>122.4</v>
      </c>
      <c r="K258" s="14">
        <v>129.1</v>
      </c>
      <c r="L258" s="14">
        <v>139.94999999999999</v>
      </c>
      <c r="M258" s="54"/>
      <c r="N258" s="14">
        <v>39.110709997999997</v>
      </c>
      <c r="O258" s="31">
        <v>5.4501642033</v>
      </c>
      <c r="P258" s="31" t="s">
        <v>27</v>
      </c>
      <c r="Q258" s="17" t="s">
        <v>26</v>
      </c>
      <c r="R258" s="38" t="s">
        <v>803</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804</v>
      </c>
      <c r="D259" s="16" t="s">
        <v>805</v>
      </c>
      <c r="E259" s="16">
        <v>3</v>
      </c>
      <c r="F259" s="15">
        <v>108.16</v>
      </c>
      <c r="G259" s="15">
        <v>101.6</v>
      </c>
      <c r="H259" s="15">
        <v>95.05</v>
      </c>
      <c r="I259" s="14"/>
      <c r="J259" s="15">
        <v>109.3</v>
      </c>
      <c r="K259" s="15">
        <v>122.4</v>
      </c>
      <c r="L259" s="15">
        <v>143.6</v>
      </c>
      <c r="M259" s="54"/>
      <c r="N259" s="15">
        <v>42.038432329000003</v>
      </c>
      <c r="O259" s="15">
        <v>4.7739002185999997</v>
      </c>
      <c r="P259" s="15" t="s">
        <v>26</v>
      </c>
      <c r="Q259" s="16" t="s">
        <v>26</v>
      </c>
      <c r="R259" s="37" t="s">
        <v>806</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431</v>
      </c>
      <c r="D260" s="17" t="s">
        <v>432</v>
      </c>
      <c r="E260" s="17">
        <v>9</v>
      </c>
      <c r="F260" s="14">
        <v>130.54</v>
      </c>
      <c r="G260" s="14">
        <v>124.76</v>
      </c>
      <c r="H260" s="14">
        <v>118.99</v>
      </c>
      <c r="I260" s="14"/>
      <c r="J260" s="14">
        <v>132.97999999999999</v>
      </c>
      <c r="K260" s="14">
        <v>144.52000000000001</v>
      </c>
      <c r="L260" s="14">
        <v>163.19999999999999</v>
      </c>
      <c r="M260" s="54"/>
      <c r="N260" s="14">
        <v>76.066343347</v>
      </c>
      <c r="O260" s="31">
        <v>1.3311908129000001</v>
      </c>
      <c r="P260" s="31" t="s">
        <v>27</v>
      </c>
      <c r="Q260" s="17" t="s">
        <v>27</v>
      </c>
      <c r="R260" s="38" t="s">
        <v>807</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433</v>
      </c>
      <c r="D261" s="16" t="s">
        <v>434</v>
      </c>
      <c r="E261" s="16">
        <v>9</v>
      </c>
      <c r="F261" s="15">
        <v>190.07</v>
      </c>
      <c r="G261" s="15">
        <v>182.32</v>
      </c>
      <c r="H261" s="15">
        <v>174.58</v>
      </c>
      <c r="I261" s="14"/>
      <c r="J261" s="15">
        <v>194</v>
      </c>
      <c r="K261" s="15">
        <v>209.48</v>
      </c>
      <c r="L261" s="15">
        <v>234.53</v>
      </c>
      <c r="M261" s="54"/>
      <c r="N261" s="15">
        <v>68.719921244000005</v>
      </c>
      <c r="O261" s="15">
        <v>7.9816133638000002</v>
      </c>
      <c r="P261" s="15" t="s">
        <v>27</v>
      </c>
      <c r="Q261" s="16" t="s">
        <v>27</v>
      </c>
      <c r="R261" s="37" t="s">
        <v>808</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435</v>
      </c>
      <c r="D262" s="17" t="s">
        <v>436</v>
      </c>
      <c r="E262" s="17">
        <v>4</v>
      </c>
      <c r="F262" s="14">
        <v>42.12</v>
      </c>
      <c r="G262" s="14">
        <v>38.72</v>
      </c>
      <c r="H262" s="14">
        <v>35.32</v>
      </c>
      <c r="I262" s="14"/>
      <c r="J262" s="14">
        <v>44.59</v>
      </c>
      <c r="K262" s="14">
        <v>51.38</v>
      </c>
      <c r="L262" s="14">
        <v>62.37</v>
      </c>
      <c r="M262" s="54"/>
      <c r="N262" s="14">
        <v>51.091640366999997</v>
      </c>
      <c r="O262" s="31">
        <v>2.7736768510000003</v>
      </c>
      <c r="P262" s="31" t="s">
        <v>26</v>
      </c>
      <c r="Q262" s="17" t="s">
        <v>27</v>
      </c>
      <c r="R262" s="38" t="s">
        <v>809</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505</v>
      </c>
      <c r="D263" s="16" t="s">
        <v>506</v>
      </c>
      <c r="E263" s="16">
        <v>3</v>
      </c>
      <c r="F263" s="15">
        <v>107.72</v>
      </c>
      <c r="G263" s="15">
        <v>104.03</v>
      </c>
      <c r="H263" s="15">
        <v>100.34</v>
      </c>
      <c r="I263" s="14"/>
      <c r="J263" s="15">
        <v>108.89</v>
      </c>
      <c r="K263" s="15">
        <v>116.26</v>
      </c>
      <c r="L263" s="15">
        <v>128.18</v>
      </c>
      <c r="M263" s="54"/>
      <c r="N263" s="15">
        <v>46.737796838000001</v>
      </c>
      <c r="O263" s="15">
        <v>2.3710314232999998</v>
      </c>
      <c r="P263" s="15" t="s">
        <v>27</v>
      </c>
      <c r="Q263" s="16" t="s">
        <v>26</v>
      </c>
      <c r="R263" s="37" t="s">
        <v>810</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811</v>
      </c>
      <c r="D264" s="17" t="s">
        <v>812</v>
      </c>
      <c r="E264" s="17">
        <v>1</v>
      </c>
      <c r="F264" s="14">
        <v>87.91</v>
      </c>
      <c r="G264" s="14">
        <v>75.78</v>
      </c>
      <c r="H264" s="14">
        <v>63.66</v>
      </c>
      <c r="I264" s="14"/>
      <c r="J264" s="14">
        <v>92.09</v>
      </c>
      <c r="K264" s="14">
        <v>116.33</v>
      </c>
      <c r="L264" s="14">
        <v>155.57</v>
      </c>
      <c r="M264" s="54"/>
      <c r="N264" s="14">
        <v>46.759090370999999</v>
      </c>
      <c r="O264" s="31">
        <v>1.3475847148</v>
      </c>
      <c r="P264" s="31" t="s">
        <v>26</v>
      </c>
      <c r="Q264" s="17" t="s">
        <v>26</v>
      </c>
      <c r="R264" s="38" t="s">
        <v>813</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814</v>
      </c>
      <c r="D265" s="16" t="s">
        <v>815</v>
      </c>
      <c r="E265" s="16">
        <v>3</v>
      </c>
      <c r="F265" s="15">
        <v>94.69</v>
      </c>
      <c r="G265" s="15">
        <v>91.41</v>
      </c>
      <c r="H265" s="15">
        <v>88.13</v>
      </c>
      <c r="I265" s="14"/>
      <c r="J265" s="15">
        <v>95.95</v>
      </c>
      <c r="K265" s="15">
        <v>102.5</v>
      </c>
      <c r="L265" s="15">
        <v>113.1</v>
      </c>
      <c r="M265" s="54"/>
      <c r="N265" s="15">
        <v>46.231812734999998</v>
      </c>
      <c r="O265" s="15">
        <v>1.9970412880999999</v>
      </c>
      <c r="P265" s="15" t="s">
        <v>27</v>
      </c>
      <c r="Q265" s="16" t="s">
        <v>26</v>
      </c>
      <c r="R265" s="37" t="s">
        <v>816</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437</v>
      </c>
      <c r="D266" s="17" t="s">
        <v>438</v>
      </c>
      <c r="E266" s="17">
        <v>5</v>
      </c>
      <c r="F266" s="14">
        <v>43.13</v>
      </c>
      <c r="G266" s="14">
        <v>38.86</v>
      </c>
      <c r="H266" s="14">
        <v>34.6</v>
      </c>
      <c r="I266" s="14"/>
      <c r="J266" s="14">
        <v>44.61</v>
      </c>
      <c r="K266" s="14">
        <v>53.13</v>
      </c>
      <c r="L266" s="14">
        <v>66.92</v>
      </c>
      <c r="M266" s="54"/>
      <c r="N266" s="14">
        <v>40.532597979000002</v>
      </c>
      <c r="O266" s="31">
        <v>2.2640318857000001</v>
      </c>
      <c r="P266" s="31" t="s">
        <v>27</v>
      </c>
      <c r="Q266" s="17" t="s">
        <v>26</v>
      </c>
      <c r="R266" s="38" t="s">
        <v>817</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439</v>
      </c>
      <c r="D267" s="16" t="s">
        <v>440</v>
      </c>
      <c r="E267" s="16">
        <v>3</v>
      </c>
      <c r="F267" s="15">
        <v>47</v>
      </c>
      <c r="G267" s="15">
        <v>41.37</v>
      </c>
      <c r="H267" s="15">
        <v>35.75</v>
      </c>
      <c r="I267" s="14"/>
      <c r="J267" s="15">
        <v>48</v>
      </c>
      <c r="K267" s="15">
        <v>59.24</v>
      </c>
      <c r="L267" s="15">
        <v>77.44</v>
      </c>
      <c r="M267" s="54"/>
      <c r="N267" s="15">
        <v>41.963470856999997</v>
      </c>
      <c r="O267" s="15">
        <v>2.4416545566999996</v>
      </c>
      <c r="P267" s="15" t="s">
        <v>27</v>
      </c>
      <c r="Q267" s="16" t="s">
        <v>26</v>
      </c>
      <c r="R267" s="37" t="s">
        <v>818</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441</v>
      </c>
      <c r="D268" s="17" t="s">
        <v>442</v>
      </c>
      <c r="E268" s="17">
        <v>4</v>
      </c>
      <c r="F268" s="14">
        <v>86.67</v>
      </c>
      <c r="G268" s="14">
        <v>78.64</v>
      </c>
      <c r="H268" s="14">
        <v>70.62</v>
      </c>
      <c r="I268" s="14"/>
      <c r="J268" s="14">
        <v>89.17</v>
      </c>
      <c r="K268" s="14">
        <v>105.21</v>
      </c>
      <c r="L268" s="14">
        <v>131.18</v>
      </c>
      <c r="M268" s="54"/>
      <c r="N268" s="14">
        <v>48.839050178000001</v>
      </c>
      <c r="O268" s="31">
        <v>9.4385234581000006</v>
      </c>
      <c r="P268" s="31" t="s">
        <v>27</v>
      </c>
      <c r="Q268" s="17" t="s">
        <v>26</v>
      </c>
      <c r="R268" s="38" t="s">
        <v>819</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443</v>
      </c>
      <c r="D269" s="16" t="s">
        <v>444</v>
      </c>
      <c r="E269" s="16">
        <v>7</v>
      </c>
      <c r="F269" s="15">
        <v>35.17</v>
      </c>
      <c r="G269" s="15">
        <v>30.16</v>
      </c>
      <c r="H269" s="15">
        <v>25.15</v>
      </c>
      <c r="I269" s="14"/>
      <c r="J269" s="15">
        <v>39.020000000000003</v>
      </c>
      <c r="K269" s="15">
        <v>49.03</v>
      </c>
      <c r="L269" s="15">
        <v>65.23</v>
      </c>
      <c r="M269" s="54"/>
      <c r="N269" s="15">
        <v>51.180986115000003</v>
      </c>
      <c r="O269" s="15">
        <v>8.7422043504999998</v>
      </c>
      <c r="P269" s="15" t="s">
        <v>27</v>
      </c>
      <c r="Q269" s="16" t="s">
        <v>27</v>
      </c>
      <c r="R269" s="37" t="s">
        <v>820</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445</v>
      </c>
      <c r="D270" s="17" t="s">
        <v>446</v>
      </c>
      <c r="E270" s="17">
        <v>1</v>
      </c>
      <c r="F270" s="14">
        <v>50.55</v>
      </c>
      <c r="G270" s="14">
        <v>45.68</v>
      </c>
      <c r="H270" s="14">
        <v>40.81</v>
      </c>
      <c r="I270" s="14"/>
      <c r="J270" s="14">
        <v>52.03</v>
      </c>
      <c r="K270" s="14">
        <v>61.76</v>
      </c>
      <c r="L270" s="14">
        <v>77.510000000000005</v>
      </c>
      <c r="M270" s="54"/>
      <c r="N270" s="14">
        <v>49.555467178999997</v>
      </c>
      <c r="O270" s="31">
        <v>15.598468759999999</v>
      </c>
      <c r="P270" s="31" t="s">
        <v>26</v>
      </c>
      <c r="Q270" s="17" t="s">
        <v>26</v>
      </c>
      <c r="R270" s="38" t="s">
        <v>821</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822</v>
      </c>
      <c r="D271" s="16" t="s">
        <v>823</v>
      </c>
      <c r="E271" s="16">
        <v>3</v>
      </c>
      <c r="F271" s="15">
        <v>102.94</v>
      </c>
      <c r="G271" s="15">
        <v>96.97</v>
      </c>
      <c r="H271" s="15">
        <v>91.01</v>
      </c>
      <c r="I271" s="14"/>
      <c r="J271" s="15">
        <v>103.64</v>
      </c>
      <c r="K271" s="15">
        <v>115.56</v>
      </c>
      <c r="L271" s="15">
        <v>134.85</v>
      </c>
      <c r="M271" s="54"/>
      <c r="N271" s="15">
        <v>40.818190581000003</v>
      </c>
      <c r="O271" s="15">
        <v>2.6504251419</v>
      </c>
      <c r="P271" s="15" t="s">
        <v>26</v>
      </c>
      <c r="Q271" s="16" t="s">
        <v>26</v>
      </c>
      <c r="R271" s="37" t="s">
        <v>824</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825</v>
      </c>
      <c r="D272" s="17" t="s">
        <v>826</v>
      </c>
      <c r="E272" s="17">
        <v>4</v>
      </c>
      <c r="F272" s="14">
        <v>65</v>
      </c>
      <c r="G272" s="14">
        <v>58.91</v>
      </c>
      <c r="H272" s="14">
        <v>52.83</v>
      </c>
      <c r="I272" s="14"/>
      <c r="J272" s="14">
        <v>67.19</v>
      </c>
      <c r="K272" s="14">
        <v>79.349999999999994</v>
      </c>
      <c r="L272" s="14">
        <v>99.03</v>
      </c>
      <c r="M272" s="54"/>
      <c r="N272" s="14">
        <v>49.928615385000001</v>
      </c>
      <c r="O272" s="31">
        <v>1.472986769</v>
      </c>
      <c r="P272" s="31" t="s">
        <v>27</v>
      </c>
      <c r="Q272" s="17" t="s">
        <v>26</v>
      </c>
      <c r="R272" s="38" t="s">
        <v>827</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447</v>
      </c>
      <c r="D273" s="16" t="s">
        <v>448</v>
      </c>
      <c r="E273" s="16">
        <v>3</v>
      </c>
      <c r="F273" s="15">
        <v>146.86000000000001</v>
      </c>
      <c r="G273" s="15">
        <v>141.6</v>
      </c>
      <c r="H273" s="15">
        <v>136.34</v>
      </c>
      <c r="I273" s="14"/>
      <c r="J273" s="15">
        <v>147.93</v>
      </c>
      <c r="K273" s="15">
        <v>158.44</v>
      </c>
      <c r="L273" s="15">
        <v>175.46</v>
      </c>
      <c r="M273" s="54"/>
      <c r="N273" s="15">
        <v>42.043729861000003</v>
      </c>
      <c r="O273" s="15">
        <v>7.6531187166999999</v>
      </c>
      <c r="P273" s="15" t="s">
        <v>27</v>
      </c>
      <c r="Q273" s="16" t="s">
        <v>26</v>
      </c>
      <c r="R273" s="37" t="s">
        <v>828</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507</v>
      </c>
      <c r="D274" s="17" t="s">
        <v>508</v>
      </c>
      <c r="E274" s="17">
        <v>3</v>
      </c>
      <c r="F274" s="14">
        <v>118.05</v>
      </c>
      <c r="G274" s="14">
        <v>113.44</v>
      </c>
      <c r="H274" s="14">
        <v>108.83</v>
      </c>
      <c r="I274" s="14"/>
      <c r="J274" s="14">
        <v>118.98</v>
      </c>
      <c r="K274" s="14">
        <v>128.19</v>
      </c>
      <c r="L274" s="14">
        <v>143.1</v>
      </c>
      <c r="M274" s="54"/>
      <c r="N274" s="14">
        <v>44.719993133999999</v>
      </c>
      <c r="O274" s="31">
        <v>1.7736164686</v>
      </c>
      <c r="P274" s="31" t="s">
        <v>27</v>
      </c>
      <c r="Q274" s="17" t="s">
        <v>26</v>
      </c>
      <c r="R274" s="38" t="s">
        <v>829</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449</v>
      </c>
      <c r="D275" s="16" t="s">
        <v>450</v>
      </c>
      <c r="E275" s="16">
        <v>7</v>
      </c>
      <c r="F275" s="15">
        <v>123.73</v>
      </c>
      <c r="G275" s="15">
        <v>117.22</v>
      </c>
      <c r="H275" s="15">
        <v>110.71</v>
      </c>
      <c r="I275" s="14"/>
      <c r="J275" s="15">
        <v>130</v>
      </c>
      <c r="K275" s="15">
        <v>143.01</v>
      </c>
      <c r="L275" s="15">
        <v>164.07</v>
      </c>
      <c r="M275" s="54"/>
      <c r="N275" s="15">
        <v>61.462769238999996</v>
      </c>
      <c r="O275" s="15">
        <v>10.325266793999999</v>
      </c>
      <c r="P275" s="15" t="s">
        <v>27</v>
      </c>
      <c r="Q275" s="16" t="s">
        <v>27</v>
      </c>
      <c r="R275" s="37" t="s">
        <v>830</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451</v>
      </c>
      <c r="D276" s="17" t="s">
        <v>452</v>
      </c>
      <c r="E276" s="17">
        <v>3</v>
      </c>
      <c r="F276" s="14">
        <v>112.75</v>
      </c>
      <c r="G276" s="14">
        <v>108.52</v>
      </c>
      <c r="H276" s="14">
        <v>104.3</v>
      </c>
      <c r="I276" s="14"/>
      <c r="J276" s="14">
        <v>113.34</v>
      </c>
      <c r="K276" s="14">
        <v>121.78</v>
      </c>
      <c r="L276" s="14">
        <v>135.44</v>
      </c>
      <c r="M276" s="54"/>
      <c r="N276" s="14">
        <v>43.962112744999999</v>
      </c>
      <c r="O276" s="31">
        <v>2.1761127628999999</v>
      </c>
      <c r="P276" s="31" t="s">
        <v>27</v>
      </c>
      <c r="Q276" s="17" t="s">
        <v>26</v>
      </c>
      <c r="R276" s="38" t="s">
        <v>831</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453</v>
      </c>
      <c r="D277" s="16" t="s">
        <v>454</v>
      </c>
      <c r="E277" s="16">
        <v>4</v>
      </c>
      <c r="F277" s="15">
        <v>72.89</v>
      </c>
      <c r="G277" s="15">
        <v>65.95</v>
      </c>
      <c r="H277" s="15">
        <v>59.01</v>
      </c>
      <c r="I277" s="14"/>
      <c r="J277" s="15">
        <v>75.36</v>
      </c>
      <c r="K277" s="15">
        <v>89.23</v>
      </c>
      <c r="L277" s="15">
        <v>111.68</v>
      </c>
      <c r="M277" s="54"/>
      <c r="N277" s="15">
        <v>48.152630487000003</v>
      </c>
      <c r="O277" s="15">
        <v>4.2956944210000003</v>
      </c>
      <c r="P277" s="15" t="s">
        <v>27</v>
      </c>
      <c r="Q277" s="16" t="s">
        <v>26</v>
      </c>
      <c r="R277" s="37" t="s">
        <v>832</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455</v>
      </c>
      <c r="D278" s="17" t="s">
        <v>456</v>
      </c>
      <c r="E278" s="17">
        <v>9</v>
      </c>
      <c r="F278" s="14">
        <v>182.08</v>
      </c>
      <c r="G278" s="14">
        <v>174.5</v>
      </c>
      <c r="H278" s="14">
        <v>166.92</v>
      </c>
      <c r="I278" s="14"/>
      <c r="J278" s="14">
        <v>186.6</v>
      </c>
      <c r="K278" s="14">
        <v>201.75</v>
      </c>
      <c r="L278" s="14">
        <v>226.28</v>
      </c>
      <c r="M278" s="54"/>
      <c r="N278" s="14">
        <v>69.025451044999997</v>
      </c>
      <c r="O278" s="31">
        <v>750.12728113999992</v>
      </c>
      <c r="P278" s="31" t="s">
        <v>27</v>
      </c>
      <c r="Q278" s="17" t="s">
        <v>27</v>
      </c>
      <c r="R278" s="38" t="s">
        <v>833</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543</v>
      </c>
      <c r="D279" s="16" t="s">
        <v>544</v>
      </c>
      <c r="E279" s="16">
        <v>9</v>
      </c>
      <c r="F279" s="15">
        <v>155.38999999999999</v>
      </c>
      <c r="G279" s="15">
        <v>148.99</v>
      </c>
      <c r="H279" s="15">
        <v>142.6</v>
      </c>
      <c r="I279" s="14"/>
      <c r="J279" s="15">
        <v>158.76</v>
      </c>
      <c r="K279" s="15">
        <v>171.54</v>
      </c>
      <c r="L279" s="15">
        <v>192.23</v>
      </c>
      <c r="M279" s="54"/>
      <c r="N279" s="15">
        <v>65.842498036999999</v>
      </c>
      <c r="O279" s="15">
        <v>1.3911542770999998</v>
      </c>
      <c r="P279" s="15" t="s">
        <v>27</v>
      </c>
      <c r="Q279" s="16" t="s">
        <v>27</v>
      </c>
      <c r="R279" s="37" t="s">
        <v>834</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524</v>
      </c>
      <c r="D280" s="17" t="s">
        <v>525</v>
      </c>
      <c r="E280" s="17">
        <v>3</v>
      </c>
      <c r="F280" s="14">
        <v>81.36</v>
      </c>
      <c r="G280" s="14">
        <v>77.41</v>
      </c>
      <c r="H280" s="14">
        <v>73.459999999999994</v>
      </c>
      <c r="I280" s="14"/>
      <c r="J280" s="14">
        <v>81.8</v>
      </c>
      <c r="K280" s="14">
        <v>89.69</v>
      </c>
      <c r="L280" s="14">
        <v>102.47</v>
      </c>
      <c r="M280" s="54"/>
      <c r="N280" s="14">
        <v>40.498837831000003</v>
      </c>
      <c r="O280" s="31">
        <v>4.7218623671</v>
      </c>
      <c r="P280" s="31" t="s">
        <v>27</v>
      </c>
      <c r="Q280" s="17" t="s">
        <v>26</v>
      </c>
      <c r="R280" s="38" t="s">
        <v>835</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457</v>
      </c>
      <c r="D281" s="16" t="s">
        <v>458</v>
      </c>
      <c r="E281" s="16">
        <v>3</v>
      </c>
      <c r="F281" s="15">
        <v>440</v>
      </c>
      <c r="G281" s="15">
        <v>423.5</v>
      </c>
      <c r="H281" s="15">
        <v>407.01</v>
      </c>
      <c r="I281" s="14"/>
      <c r="J281" s="15">
        <v>442.22</v>
      </c>
      <c r="K281" s="15">
        <v>475.2</v>
      </c>
      <c r="L281" s="15">
        <v>528.58000000000004</v>
      </c>
      <c r="M281" s="54"/>
      <c r="N281" s="15">
        <v>43.744123047999999</v>
      </c>
      <c r="O281" s="15">
        <v>69.375443396000009</v>
      </c>
      <c r="P281" s="15" t="s">
        <v>27</v>
      </c>
      <c r="Q281" s="16" t="s">
        <v>26</v>
      </c>
      <c r="R281" s="37" t="s">
        <v>836</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459</v>
      </c>
      <c r="D282" s="17" t="s">
        <v>460</v>
      </c>
      <c r="E282" s="17">
        <v>2</v>
      </c>
      <c r="F282" s="14">
        <v>97.84</v>
      </c>
      <c r="G282" s="14">
        <v>83.02</v>
      </c>
      <c r="H282" s="14">
        <v>68.209999999999994</v>
      </c>
      <c r="I282" s="14"/>
      <c r="J282" s="14">
        <v>99.1</v>
      </c>
      <c r="K282" s="14">
        <v>128.72</v>
      </c>
      <c r="L282" s="14">
        <v>176.65</v>
      </c>
      <c r="M282" s="54"/>
      <c r="N282" s="14">
        <v>44.916328067999999</v>
      </c>
      <c r="O282" s="31">
        <v>3.5261305852000002</v>
      </c>
      <c r="P282" s="31" t="s">
        <v>26</v>
      </c>
      <c r="Q282" s="17" t="s">
        <v>26</v>
      </c>
      <c r="R282" s="38" t="s">
        <v>837</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461</v>
      </c>
      <c r="D283" s="16" t="s">
        <v>462</v>
      </c>
      <c r="E283" s="16">
        <v>4</v>
      </c>
      <c r="F283" s="15">
        <v>109.15</v>
      </c>
      <c r="G283" s="15">
        <v>103.99</v>
      </c>
      <c r="H283" s="15">
        <v>98.84</v>
      </c>
      <c r="I283" s="14"/>
      <c r="J283" s="15">
        <v>113.66</v>
      </c>
      <c r="K283" s="15">
        <v>123.96</v>
      </c>
      <c r="L283" s="15">
        <v>140.63</v>
      </c>
      <c r="M283" s="54"/>
      <c r="N283" s="15">
        <v>58.604842920999999</v>
      </c>
      <c r="O283" s="15">
        <v>218.39720352000001</v>
      </c>
      <c r="P283" s="15" t="s">
        <v>26</v>
      </c>
      <c r="Q283" s="16" t="s">
        <v>27</v>
      </c>
      <c r="R283" s="37" t="s">
        <v>838</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463</v>
      </c>
      <c r="D284" s="17" t="s">
        <v>464</v>
      </c>
      <c r="E284" s="17">
        <v>10</v>
      </c>
      <c r="F284" s="14">
        <v>64.09</v>
      </c>
      <c r="G284" s="14">
        <v>61.46</v>
      </c>
      <c r="H284" s="14">
        <v>58.83</v>
      </c>
      <c r="I284" s="14"/>
      <c r="J284" s="14">
        <v>65.7</v>
      </c>
      <c r="K284" s="14">
        <v>70.95</v>
      </c>
      <c r="L284" s="14">
        <v>79.459999999999994</v>
      </c>
      <c r="M284" s="54"/>
      <c r="N284" s="14">
        <v>65.329655188000004</v>
      </c>
      <c r="O284" s="31">
        <v>1.2897547648000001</v>
      </c>
      <c r="P284" s="31" t="s">
        <v>27</v>
      </c>
      <c r="Q284" s="17" t="s">
        <v>27</v>
      </c>
      <c r="R284" s="38" t="s">
        <v>839</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465</v>
      </c>
      <c r="D285" s="16" t="s">
        <v>466</v>
      </c>
      <c r="E285" s="16">
        <v>9</v>
      </c>
      <c r="F285" s="15">
        <v>191.07</v>
      </c>
      <c r="G285" s="15">
        <v>183.14</v>
      </c>
      <c r="H285" s="15">
        <v>175.21</v>
      </c>
      <c r="I285" s="14"/>
      <c r="J285" s="15">
        <v>195.77</v>
      </c>
      <c r="K285" s="15">
        <v>211.62</v>
      </c>
      <c r="L285" s="15">
        <v>237.27</v>
      </c>
      <c r="M285" s="54"/>
      <c r="N285" s="15">
        <v>68.120583265999997</v>
      </c>
      <c r="O285" s="15">
        <v>111.59529487</v>
      </c>
      <c r="P285" s="15" t="s">
        <v>27</v>
      </c>
      <c r="Q285" s="16" t="s">
        <v>27</v>
      </c>
      <c r="R285" s="37" t="s">
        <v>840</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467</v>
      </c>
      <c r="D286" s="17" t="s">
        <v>468</v>
      </c>
      <c r="E286" s="17">
        <v>9</v>
      </c>
      <c r="F286" s="14">
        <v>132.38</v>
      </c>
      <c r="G286" s="14">
        <v>127.09</v>
      </c>
      <c r="H286" s="14">
        <v>121.81</v>
      </c>
      <c r="I286" s="14"/>
      <c r="J286" s="14">
        <v>135.38</v>
      </c>
      <c r="K286" s="14">
        <v>145.94</v>
      </c>
      <c r="L286" s="14">
        <v>163.04</v>
      </c>
      <c r="M286" s="54"/>
      <c r="N286" s="14">
        <v>64.058399401000003</v>
      </c>
      <c r="O286" s="31">
        <v>28.304602425000002</v>
      </c>
      <c r="P286" s="31" t="s">
        <v>27</v>
      </c>
      <c r="Q286" s="17" t="s">
        <v>27</v>
      </c>
      <c r="R286" s="38" t="s">
        <v>841</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469</v>
      </c>
      <c r="D287" s="16" t="s">
        <v>470</v>
      </c>
      <c r="E287" s="16">
        <v>9</v>
      </c>
      <c r="F287" s="15">
        <v>188.1</v>
      </c>
      <c r="G287" s="15">
        <v>177.92</v>
      </c>
      <c r="H287" s="15">
        <v>167.74</v>
      </c>
      <c r="I287" s="14"/>
      <c r="J287" s="15">
        <v>194</v>
      </c>
      <c r="K287" s="15">
        <v>214.35</v>
      </c>
      <c r="L287" s="15">
        <v>247.29</v>
      </c>
      <c r="M287" s="54"/>
      <c r="N287" s="15">
        <v>65.874574366999994</v>
      </c>
      <c r="O287" s="15">
        <v>4.1749525170999995</v>
      </c>
      <c r="P287" s="15" t="s">
        <v>27</v>
      </c>
      <c r="Q287" s="16" t="s">
        <v>27</v>
      </c>
      <c r="R287" s="37" t="s">
        <v>842</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843</v>
      </c>
      <c r="D288" s="17" t="s">
        <v>844</v>
      </c>
      <c r="E288" s="17">
        <v>10</v>
      </c>
      <c r="F288" s="14">
        <v>65.739999999999995</v>
      </c>
      <c r="G288" s="14">
        <v>62.39</v>
      </c>
      <c r="H288" s="14">
        <v>59.04</v>
      </c>
      <c r="I288" s="14"/>
      <c r="J288" s="14">
        <v>67.75</v>
      </c>
      <c r="K288" s="14">
        <v>74.44</v>
      </c>
      <c r="L288" s="14">
        <v>85.27</v>
      </c>
      <c r="M288" s="54"/>
      <c r="N288" s="14">
        <v>55.820870691000003</v>
      </c>
      <c r="O288" s="31">
        <v>1.7660511266999999</v>
      </c>
      <c r="P288" s="31" t="s">
        <v>27</v>
      </c>
      <c r="Q288" s="17" t="s">
        <v>27</v>
      </c>
      <c r="R288" s="38" t="s">
        <v>845</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471</v>
      </c>
      <c r="D289" s="16" t="s">
        <v>472</v>
      </c>
      <c r="E289" s="16">
        <v>3</v>
      </c>
      <c r="F289" s="15">
        <v>74.44</v>
      </c>
      <c r="G289" s="15">
        <v>71.930000000000007</v>
      </c>
      <c r="H289" s="15">
        <v>69.430000000000007</v>
      </c>
      <c r="I289" s="14"/>
      <c r="J289" s="15">
        <v>75.34</v>
      </c>
      <c r="K289" s="15">
        <v>80.34</v>
      </c>
      <c r="L289" s="15">
        <v>88.44</v>
      </c>
      <c r="M289" s="54"/>
      <c r="N289" s="15">
        <v>44.628790490999997</v>
      </c>
      <c r="O289" s="15">
        <v>22.330930660000003</v>
      </c>
      <c r="P289" s="15" t="s">
        <v>27</v>
      </c>
      <c r="Q289" s="16" t="s">
        <v>26</v>
      </c>
      <c r="R289" s="37" t="s">
        <v>846</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473</v>
      </c>
      <c r="D290" s="17" t="s">
        <v>474</v>
      </c>
      <c r="E290" s="17">
        <v>3</v>
      </c>
      <c r="F290" s="14">
        <v>53.56</v>
      </c>
      <c r="G290" s="14">
        <v>51.57</v>
      </c>
      <c r="H290" s="14">
        <v>49.59</v>
      </c>
      <c r="I290" s="14"/>
      <c r="J290" s="14">
        <v>53.93</v>
      </c>
      <c r="K290" s="14">
        <v>57.89</v>
      </c>
      <c r="L290" s="14">
        <v>64.31</v>
      </c>
      <c r="M290" s="54"/>
      <c r="N290" s="14">
        <v>45.156054388000001</v>
      </c>
      <c r="O290" s="31">
        <v>28.472466937</v>
      </c>
      <c r="P290" s="31" t="s">
        <v>27</v>
      </c>
      <c r="Q290" s="17" t="s">
        <v>26</v>
      </c>
      <c r="R290" s="38" t="s">
        <v>847</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475</v>
      </c>
      <c r="D291" s="16" t="s">
        <v>476</v>
      </c>
      <c r="E291" s="16">
        <v>7</v>
      </c>
      <c r="F291" s="15">
        <v>123.31</v>
      </c>
      <c r="G291" s="15">
        <v>116.96</v>
      </c>
      <c r="H291" s="15">
        <v>110.61</v>
      </c>
      <c r="I291" s="14"/>
      <c r="J291" s="15">
        <v>128.35</v>
      </c>
      <c r="K291" s="15">
        <v>141.04</v>
      </c>
      <c r="L291" s="15">
        <v>161.59</v>
      </c>
      <c r="M291" s="54"/>
      <c r="N291" s="15">
        <v>51.987953419</v>
      </c>
      <c r="O291" s="15">
        <v>8.7305013999999996</v>
      </c>
      <c r="P291" s="15" t="s">
        <v>27</v>
      </c>
      <c r="Q291" s="16" t="s">
        <v>27</v>
      </c>
      <c r="R291" s="37" t="s">
        <v>848</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849</v>
      </c>
      <c r="D292" s="17" t="s">
        <v>850</v>
      </c>
      <c r="E292" s="17">
        <v>4</v>
      </c>
      <c r="F292" s="14">
        <v>51.55</v>
      </c>
      <c r="G292" s="14">
        <v>49.84</v>
      </c>
      <c r="H292" s="14">
        <v>48.13</v>
      </c>
      <c r="I292" s="14"/>
      <c r="J292" s="14">
        <v>52.34</v>
      </c>
      <c r="K292" s="14">
        <v>55.75</v>
      </c>
      <c r="L292" s="14">
        <v>61.27</v>
      </c>
      <c r="M292" s="54"/>
      <c r="N292" s="14">
        <v>66.809768946999995</v>
      </c>
      <c r="O292" s="31">
        <v>1.6347149194999999</v>
      </c>
      <c r="P292" s="31" t="s">
        <v>26</v>
      </c>
      <c r="Q292" s="17" t="s">
        <v>26</v>
      </c>
      <c r="R292" s="38" t="s">
        <v>851</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477</v>
      </c>
      <c r="D293" s="16" t="s">
        <v>478</v>
      </c>
      <c r="E293" s="16">
        <v>7</v>
      </c>
      <c r="F293" s="15">
        <v>82.23</v>
      </c>
      <c r="G293" s="15">
        <v>75.510000000000005</v>
      </c>
      <c r="H293" s="15">
        <v>68.8</v>
      </c>
      <c r="I293" s="14"/>
      <c r="J293" s="15">
        <v>87.17</v>
      </c>
      <c r="K293" s="15">
        <v>100.59</v>
      </c>
      <c r="L293" s="15">
        <v>122.31</v>
      </c>
      <c r="M293" s="54"/>
      <c r="N293" s="15">
        <v>54.936730550999997</v>
      </c>
      <c r="O293" s="15">
        <v>3.6980377299999998</v>
      </c>
      <c r="P293" s="15" t="s">
        <v>26</v>
      </c>
      <c r="Q293" s="16" t="s">
        <v>27</v>
      </c>
      <c r="R293" s="37" t="s">
        <v>852</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479</v>
      </c>
      <c r="D294" s="17" t="s">
        <v>480</v>
      </c>
      <c r="E294" s="17">
        <v>7</v>
      </c>
      <c r="F294" s="14">
        <v>23.37</v>
      </c>
      <c r="G294" s="14">
        <v>21.2</v>
      </c>
      <c r="H294" s="14">
        <v>19.03</v>
      </c>
      <c r="I294" s="14"/>
      <c r="J294" s="14">
        <v>25.3</v>
      </c>
      <c r="K294" s="14">
        <v>29.63</v>
      </c>
      <c r="L294" s="14">
        <v>36.65</v>
      </c>
      <c r="M294" s="54"/>
      <c r="N294" s="14">
        <v>51.138273609999999</v>
      </c>
      <c r="O294" s="31">
        <v>4.0918136429</v>
      </c>
      <c r="P294" s="31" t="s">
        <v>27</v>
      </c>
      <c r="Q294" s="17" t="s">
        <v>27</v>
      </c>
      <c r="R294" s="38" t="s">
        <v>853</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545</v>
      </c>
      <c r="D295" s="16" t="s">
        <v>546</v>
      </c>
      <c r="E295" s="16">
        <v>7</v>
      </c>
      <c r="F295" s="15">
        <v>13.8</v>
      </c>
      <c r="G295" s="15">
        <v>11.66</v>
      </c>
      <c r="H295" s="15">
        <v>9.52</v>
      </c>
      <c r="I295" s="14"/>
      <c r="J295" s="15">
        <v>15.77</v>
      </c>
      <c r="K295" s="15">
        <v>20.04</v>
      </c>
      <c r="L295" s="15">
        <v>26.96</v>
      </c>
      <c r="M295" s="54"/>
      <c r="N295" s="15">
        <v>49.706734351000001</v>
      </c>
      <c r="O295" s="15">
        <v>1.6099311575999999</v>
      </c>
      <c r="P295" s="15" t="s">
        <v>27</v>
      </c>
      <c r="Q295" s="16" t="s">
        <v>27</v>
      </c>
      <c r="R295" s="37" t="s">
        <v>854</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547</v>
      </c>
      <c r="D296" s="17" t="s">
        <v>548</v>
      </c>
      <c r="E296" s="17">
        <v>3</v>
      </c>
      <c r="F296" s="14">
        <v>17.13</v>
      </c>
      <c r="G296" s="14">
        <v>16.489999999999998</v>
      </c>
      <c r="H296" s="14">
        <v>15.86</v>
      </c>
      <c r="I296" s="14"/>
      <c r="J296" s="14">
        <v>17.25</v>
      </c>
      <c r="K296" s="14">
        <v>18.510000000000002</v>
      </c>
      <c r="L296" s="14">
        <v>20.55</v>
      </c>
      <c r="M296" s="54"/>
      <c r="N296" s="14">
        <v>42.255407443999999</v>
      </c>
      <c r="O296" s="31">
        <v>3.0488434785999998</v>
      </c>
      <c r="P296" s="31" t="s">
        <v>27</v>
      </c>
      <c r="Q296" s="17" t="s">
        <v>26</v>
      </c>
      <c r="R296" s="38" t="s">
        <v>855</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481</v>
      </c>
      <c r="D297" s="16" t="s">
        <v>482</v>
      </c>
      <c r="E297" s="16">
        <v>7</v>
      </c>
      <c r="F297" s="15" t="s">
        <v>126</v>
      </c>
      <c r="G297" s="15" t="s">
        <v>126</v>
      </c>
      <c r="H297" s="15" t="s">
        <v>126</v>
      </c>
      <c r="I297" s="14"/>
      <c r="J297" s="15" t="s">
        <v>126</v>
      </c>
      <c r="K297" s="15" t="s">
        <v>126</v>
      </c>
      <c r="L297" s="15" t="s">
        <v>126</v>
      </c>
      <c r="M297" s="54"/>
      <c r="N297" s="15" t="s">
        <v>126</v>
      </c>
      <c r="O297" s="15" t="s">
        <v>126</v>
      </c>
      <c r="P297" s="15" t="s">
        <v>126</v>
      </c>
      <c r="Q297" s="16" t="s">
        <v>126</v>
      </c>
      <c r="R297" s="37" t="s">
        <v>127</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483</v>
      </c>
      <c r="D298" s="17" t="s">
        <v>484</v>
      </c>
      <c r="E298" s="17">
        <v>9</v>
      </c>
      <c r="F298" s="14">
        <v>19.010000000000002</v>
      </c>
      <c r="G298" s="14">
        <v>18.22</v>
      </c>
      <c r="H298" s="14">
        <v>17.43</v>
      </c>
      <c r="I298" s="14"/>
      <c r="J298" s="14">
        <v>19.47</v>
      </c>
      <c r="K298" s="14">
        <v>21.04</v>
      </c>
      <c r="L298" s="14">
        <v>23.59</v>
      </c>
      <c r="M298" s="54"/>
      <c r="N298" s="14">
        <v>68.470280782000003</v>
      </c>
      <c r="O298" s="31">
        <v>8.2548347056999987</v>
      </c>
      <c r="P298" s="31" t="s">
        <v>27</v>
      </c>
      <c r="Q298" s="17" t="s">
        <v>27</v>
      </c>
      <c r="R298" s="38" t="s">
        <v>856</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485</v>
      </c>
      <c r="D299" s="16" t="s">
        <v>486</v>
      </c>
      <c r="E299" s="16">
        <v>3</v>
      </c>
      <c r="F299" s="15">
        <v>20.72</v>
      </c>
      <c r="G299" s="15">
        <v>19.899999999999999</v>
      </c>
      <c r="H299" s="15">
        <v>19.079999999999998</v>
      </c>
      <c r="I299" s="14"/>
      <c r="J299" s="15">
        <v>20.94</v>
      </c>
      <c r="K299" s="15">
        <v>22.57</v>
      </c>
      <c r="L299" s="15">
        <v>25.21</v>
      </c>
      <c r="M299" s="54"/>
      <c r="N299" s="15">
        <v>44.444707141999999</v>
      </c>
      <c r="O299" s="15">
        <v>16.269129262</v>
      </c>
      <c r="P299" s="15" t="s">
        <v>27</v>
      </c>
      <c r="Q299" s="16" t="s">
        <v>26</v>
      </c>
      <c r="R299" s="37" t="s">
        <v>857</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487</v>
      </c>
      <c r="D300" s="17" t="s">
        <v>488</v>
      </c>
      <c r="E300" s="17">
        <v>0</v>
      </c>
      <c r="F300" s="14">
        <v>22.86</v>
      </c>
      <c r="G300" s="14">
        <v>21.56</v>
      </c>
      <c r="H300" s="14">
        <v>20.27</v>
      </c>
      <c r="I300" s="14"/>
      <c r="J300" s="14">
        <v>23.07</v>
      </c>
      <c r="K300" s="14">
        <v>25.65</v>
      </c>
      <c r="L300" s="14">
        <v>29.83</v>
      </c>
      <c r="M300" s="54"/>
      <c r="N300" s="14">
        <v>40.719421212</v>
      </c>
      <c r="O300" s="31">
        <v>28.161723480999999</v>
      </c>
      <c r="P300" s="31" t="s">
        <v>26</v>
      </c>
      <c r="Q300" s="17" t="s">
        <v>26</v>
      </c>
      <c r="R300" s="38" t="s">
        <v>858</v>
      </c>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489</v>
      </c>
      <c r="D301" s="16" t="s">
        <v>490</v>
      </c>
      <c r="E301" s="16">
        <v>2</v>
      </c>
      <c r="F301" s="15">
        <v>51.03</v>
      </c>
      <c r="G301" s="15">
        <v>47.85</v>
      </c>
      <c r="H301" s="15">
        <v>44.67</v>
      </c>
      <c r="I301" s="14"/>
      <c r="J301" s="15">
        <v>51.47</v>
      </c>
      <c r="K301" s="15">
        <v>57.82</v>
      </c>
      <c r="L301" s="15">
        <v>68.11</v>
      </c>
      <c r="M301" s="54"/>
      <c r="N301" s="15">
        <v>42.438388793000001</v>
      </c>
      <c r="O301" s="15">
        <v>6.5431516910000003</v>
      </c>
      <c r="P301" s="15" t="s">
        <v>26</v>
      </c>
      <c r="Q301" s="16" t="s">
        <v>26</v>
      </c>
      <c r="R301" s="37" t="s">
        <v>859</v>
      </c>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860</v>
      </c>
      <c r="D302" s="17" t="s">
        <v>861</v>
      </c>
      <c r="E302" s="17">
        <v>0</v>
      </c>
      <c r="F302" s="14">
        <v>58.07</v>
      </c>
      <c r="G302" s="14">
        <v>51.33</v>
      </c>
      <c r="H302" s="14">
        <v>44.59</v>
      </c>
      <c r="I302" s="14"/>
      <c r="J302" s="14">
        <v>58.83</v>
      </c>
      <c r="K302" s="14">
        <v>72.3</v>
      </c>
      <c r="L302" s="14">
        <v>94.11</v>
      </c>
      <c r="M302" s="54"/>
      <c r="N302" s="14">
        <v>41.794782861999998</v>
      </c>
      <c r="O302" s="31">
        <v>1.8356781075999999</v>
      </c>
      <c r="P302" s="31" t="s">
        <v>26</v>
      </c>
      <c r="Q302" s="17" t="s">
        <v>26</v>
      </c>
      <c r="R302" s="38" t="s">
        <v>862</v>
      </c>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74,6 pode buscar suportes 70,85 ou 67,4. Teria sinal de repique altista fechando acima dos 75,94 mirando resistências em 81,99 ou 88,87.</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2026-09-15T22:17:05Z</cp:lastPrinted>
  <dcterms:created xsi:type="dcterms:W3CDTF">2020-05-21T15:06:06Z</dcterms:created>
  <dcterms:modified xsi:type="dcterms:W3CDTF">2026-09-15T22:17:22Z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