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5E2779EE-E030-4840-85AB-DB4BE7FEE8F9}" xr6:coauthVersionLast="47" xr6:coauthVersionMax="47" xr10:uidLastSave="{3504DE1B-8814-4962-B612-145A4554F4A0}"/>
  <bookViews>
    <workbookView xWindow="960" yWindow="975" windowWidth="27840" windowHeight="1522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<sst xmlns="http://schemas.openxmlformats.org/spreadsheetml/2006/main" count="1539" uniqueCount="888">
  <si>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</si>
  <si>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</si>
  <si>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</si>
  <si>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</si>
  <si>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</si>
  <si>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</si>
  <si>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</si>
  <si>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</si>
  <si>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</si>
  <si>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</si>
  <si>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</si>
  <si>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</si>
  <si>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</si>
  <si>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</si>
  <si>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</si>
  <si>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</si>
  <si>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</si>
  <si>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</si>
  <si>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</si>
  <si>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</si>
  <si>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</si>
  <si>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</si>
  <si>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</si>
  <si>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</si>
  <si>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</si>
  <si>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</si>
  <si>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</si>
  <si>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Alta</t>
  </si>
  <si>
    <t>Abc Brasil</t>
  </si>
  <si>
    <t>ABCB4</t>
  </si>
  <si>
    <t>Advanced Micro Devices, Inc</t>
  </si>
  <si>
    <t>A1MD34</t>
  </si>
  <si>
    <t>Alibaba Group Holding Ltd</t>
  </si>
  <si>
    <t>BABA34</t>
  </si>
  <si>
    <t>Allied</t>
  </si>
  <si>
    <t>ALLD3</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</si>
  <si>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</si>
  <si>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</si>
  <si>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</si>
  <si>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</si>
  <si>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</si>
  <si>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</si>
  <si>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</si>
  <si>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</si>
  <si>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</si>
  <si>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</si>
  <si>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</si>
  <si>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</si>
  <si>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</si>
  <si>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</si>
  <si>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</si>
  <si>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</si>
  <si>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</si>
  <si>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</si>
  <si>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</si>
  <si>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</si>
  <si>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</si>
  <si>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</si>
  <si>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</si>
  <si>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</si>
  <si>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</si>
  <si>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</si>
  <si>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</si>
  <si>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</si>
  <si>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</si>
  <si>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</si>
  <si>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</si>
  <si>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</si>
  <si>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</si>
  <si>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</si>
  <si>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</si>
  <si>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</si>
  <si>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</si>
  <si>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</si>
  <si>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</si>
  <si>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</si>
  <si>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</si>
  <si>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</si>
  <si>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</si>
  <si>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</si>
  <si>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</si>
  <si>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</si>
  <si>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</si>
  <si>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</si>
  <si>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</si>
  <si>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</si>
  <si>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</si>
  <si>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</si>
  <si>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</si>
  <si>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</si>
  <si>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</si>
  <si>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</si>
  <si>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</si>
  <si>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</si>
  <si>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</si>
  <si>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</si>
  <si>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</si>
  <si>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</si>
  <si>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</si>
  <si>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</si>
  <si>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</si>
  <si>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</si>
  <si>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</si>
  <si>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</si>
  <si>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</si>
  <si>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</si>
  <si>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</si>
  <si>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</si>
  <si>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</si>
  <si>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</si>
  <si>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</si>
  <si>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</si>
  <si>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</si>
  <si>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</si>
  <si>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</si>
  <si>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</si>
  <si>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</si>
  <si>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</si>
  <si>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</si>
  <si>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</si>
  <si>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</si>
  <si>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</si>
  <si>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</si>
  <si>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CMIG3</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</si>
  <si>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</si>
  <si>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</si>
  <si>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</si>
  <si>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</si>
  <si>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</si>
  <si>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</si>
  <si>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</si>
  <si>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</si>
  <si>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</si>
  <si>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</si>
  <si>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</si>
  <si>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</si>
  <si>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</si>
  <si>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</si>
  <si>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</si>
  <si>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</si>
  <si>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</si>
  <si>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</si>
  <si>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</si>
  <si>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Crowdstrike Hldg Inc</t>
  </si>
  <si>
    <t>C2RW34</t>
  </si>
  <si>
    <t>Cruzeiro Edu</t>
  </si>
  <si>
    <t>CSED3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</si>
  <si>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</si>
  <si>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</si>
  <si>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</si>
  <si>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</si>
  <si>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</si>
  <si>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</si>
  <si>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</si>
  <si>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</si>
  <si>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</si>
  <si>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</si>
  <si>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</si>
  <si>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</si>
  <si>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</si>
  <si>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</si>
  <si>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</si>
  <si>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</si>
  <si>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</si>
  <si>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</si>
  <si>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</si>
  <si>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</si>
  <si>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</si>
  <si>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</si>
  <si>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</si>
  <si>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</si>
  <si>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</si>
  <si>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</si>
  <si>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</si>
  <si>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</si>
  <si>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</si>
  <si>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</si>
  <si>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</si>
  <si>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</si>
  <si>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</si>
  <si>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</si>
  <si>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</si>
  <si>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</si>
  <si>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</si>
  <si>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</si>
  <si>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</si>
  <si>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</si>
  <si>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</si>
  <si>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</si>
  <si>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</si>
  <si>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</si>
  <si>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</si>
  <si>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</si>
  <si>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</si>
  <si>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</si>
  <si>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</si>
  <si>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</si>
  <si>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</si>
  <si>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</si>
  <si>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</si>
  <si>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</si>
  <si>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</si>
  <si>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</si>
  <si>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</si>
  <si>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</si>
  <si>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</si>
  <si>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</si>
  <si>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</si>
  <si>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</si>
  <si>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</si>
  <si>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</si>
  <si>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</si>
  <si>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</si>
  <si>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</si>
  <si>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</si>
  <si>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</si>
  <si>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</si>
  <si>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</si>
  <si>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</si>
  <si>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</si>
  <si>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</si>
  <si>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</si>
  <si>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</si>
  <si>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</si>
  <si>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</si>
  <si>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</si>
  <si>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</si>
  <si>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</si>
  <si>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</si>
  <si>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</si>
  <si>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</si>
  <si>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</si>
  <si>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</si>
  <si>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</si>
  <si>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</si>
  <si>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</si>
  <si>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</si>
  <si>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</si>
  <si>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</si>
  <si>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</si>
  <si>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</si>
  <si>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</si>
  <si>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</si>
  <si>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</si>
  <si>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</si>
  <si>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</si>
  <si>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</si>
  <si>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</si>
  <si>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</si>
  <si>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</si>
  <si>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</si>
  <si>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</si>
  <si>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</si>
  <si>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</si>
  <si>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</si>
  <si>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</si>
  <si>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</si>
  <si>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</si>
  <si>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</si>
  <si>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</si>
  <si>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</si>
  <si>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</si>
  <si>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</si>
  <si>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</si>
  <si>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</si>
  <si>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</si>
  <si>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</si>
  <si>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</si>
  <si>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</si>
  <si>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</si>
  <si>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</si>
  <si>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</si>
  <si>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</si>
  <si>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</si>
  <si>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Melnick</t>
  </si>
  <si>
    <t>MELK3</t>
  </si>
  <si>
    <t>Mercado Libre</t>
  </si>
  <si>
    <t>MELI34</t>
  </si>
  <si>
    <t>Meta Platforms, Inc</t>
  </si>
  <si>
    <t>M1TA34</t>
  </si>
  <si>
    <t>Metal Leve</t>
  </si>
  <si>
    <t>LEVE3</t>
  </si>
  <si>
    <t>Micron Technology, Inc</t>
  </si>
  <si>
    <t>MUTC34</t>
  </si>
  <si>
    <t>Microsoft Corp</t>
  </si>
  <si>
    <t>MSFT34</t>
  </si>
  <si>
    <t>Mills</t>
  </si>
  <si>
    <t>MILS3</t>
  </si>
  <si>
    <t>Minerva</t>
  </si>
  <si>
    <t>BEEF3</t>
  </si>
  <si>
    <t>Mitre Realty</t>
  </si>
  <si>
    <t>MTRE3</t>
  </si>
  <si>
    <t>Moderna, Inc</t>
  </si>
  <si>
    <t>M1RN34</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</si>
  <si>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</si>
  <si>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</si>
  <si>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</si>
  <si>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</si>
  <si>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</si>
  <si>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</si>
  <si>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</si>
  <si>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</si>
  <si>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</si>
  <si>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</si>
  <si>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</si>
  <si>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</si>
  <si>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</si>
  <si>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</si>
  <si>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</si>
  <si>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</si>
  <si>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</si>
  <si>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</si>
  <si>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</si>
  <si>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</si>
  <si>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</si>
  <si>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</si>
  <si>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</si>
  <si>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</si>
  <si>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</si>
  <si>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</si>
  <si>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Oranjebtc</t>
  </si>
  <si>
    <t>OBTC3</t>
  </si>
  <si>
    <t>Orizon</t>
  </si>
  <si>
    <t>ORVR3</t>
  </si>
  <si>
    <t>P.Acucar-Cbd</t>
  </si>
  <si>
    <t>PCAR3</t>
  </si>
  <si>
    <t>Pague Menos</t>
  </si>
  <si>
    <t>PGMN3</t>
  </si>
  <si>
    <t>Palantir Technologies Inc</t>
  </si>
  <si>
    <t>P2LT34</t>
  </si>
  <si>
    <t>Petrobras</t>
  </si>
  <si>
    <t>PETR3</t>
  </si>
  <si>
    <t>PETR4</t>
  </si>
  <si>
    <t>RECV3</t>
  </si>
  <si>
    <t>Petrorio</t>
  </si>
  <si>
    <t>PRIO3</t>
  </si>
  <si>
    <t>AUAU3</t>
  </si>
  <si>
    <t>Pine</t>
  </si>
  <si>
    <t>PINE4</t>
  </si>
  <si>
    <t>PLPL3</t>
  </si>
  <si>
    <t>Paypal</t>
  </si>
  <si>
    <t>PSSA3</t>
  </si>
  <si>
    <t>Positivo Tec</t>
  </si>
  <si>
    <t>POSI3</t>
  </si>
  <si>
    <t>Priner</t>
  </si>
  <si>
    <t>PRNR3</t>
  </si>
  <si>
    <t>Qualicorp</t>
  </si>
  <si>
    <t>QUAL3</t>
  </si>
  <si>
    <t>RaiaDrogasil</t>
  </si>
  <si>
    <t>RADL3</t>
  </si>
  <si>
    <t>Raizen</t>
  </si>
  <si>
    <t>RAIZ4</t>
  </si>
  <si>
    <t>Randon Part</t>
  </si>
  <si>
    <t>RAPT4</t>
  </si>
  <si>
    <t>Recrusul</t>
  </si>
  <si>
    <t>RCSL4</t>
  </si>
  <si>
    <t>Rede D Or</t>
  </si>
  <si>
    <t>RDOR3</t>
  </si>
  <si>
    <t>Riachuelo</t>
  </si>
  <si>
    <t>RIAA3</t>
  </si>
  <si>
    <t>Rumo S.A.</t>
  </si>
  <si>
    <t>RAIL3</t>
  </si>
  <si>
    <t>Sabesp</t>
  </si>
  <si>
    <t>SBSP3</t>
  </si>
  <si>
    <t>Sanepar</t>
  </si>
  <si>
    <t>SAPR4</t>
  </si>
  <si>
    <t>SAPR11</t>
  </si>
  <si>
    <t>Santander BR</t>
  </si>
  <si>
    <t>SANB3</t>
  </si>
  <si>
    <t>SANB4</t>
  </si>
  <si>
    <t>SANB11</t>
  </si>
  <si>
    <t>Sao Martinho</t>
  </si>
  <si>
    <t>SMTO3</t>
  </si>
  <si>
    <t>Schulz</t>
  </si>
  <si>
    <t>SHUL4</t>
  </si>
  <si>
    <t>Seagate Technology Holdings Plc</t>
  </si>
  <si>
    <t>S1TX34</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</si>
  <si>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</si>
  <si>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</si>
  <si>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</si>
  <si>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</si>
  <si>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</si>
  <si>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</si>
  <si>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</si>
  <si>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</si>
  <si>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</si>
  <si>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</si>
  <si>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</si>
  <si>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</si>
  <si>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</si>
  <si>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</si>
  <si>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</si>
  <si>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</si>
  <si>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</si>
  <si>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</si>
  <si>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Syn Prop Tec</t>
  </si>
  <si>
    <t>SYNE3</t>
  </si>
  <si>
    <t>Taesa</t>
  </si>
  <si>
    <t>TAEE4</t>
  </si>
  <si>
    <t>TAEE11</t>
  </si>
  <si>
    <t>Taiwan Semiconductor Manufacturing Co Ltd</t>
  </si>
  <si>
    <t>TSMC34</t>
  </si>
  <si>
    <t>Taurus Armas</t>
  </si>
  <si>
    <t>TASA4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</si>
  <si>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</si>
  <si>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</si>
  <si>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</si>
  <si>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</si>
  <si>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</si>
  <si>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</si>
  <si>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</si>
  <si>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</si>
  <si>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</si>
  <si>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</si>
  <si>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</si>
  <si>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</si>
  <si>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</si>
  <si>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</si>
  <si>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</si>
  <si>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</si>
  <si>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</si>
  <si>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</si>
  <si>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</si>
  <si>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</si>
  <si>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</si>
  <si>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</si>
  <si>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</si>
  <si>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</si>
  <si>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</si>
  <si>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</si>
  <si>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</si>
  <si>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</si>
  <si>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</si>
  <si>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</si>
  <si>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</si>
  <si>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</si>
  <si>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</si>
  <si>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</si>
  <si>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</si>
  <si>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</si>
  <si>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</si>
  <si>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</si>
  <si>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</si>
  <si>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</si>
  <si>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</si>
  <si>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</si>
  <si>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</si>
  <si>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</si>
  <si>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</si>
  <si>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</si>
  <si>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</si>
  <si>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Btgteva Auvp</t>
  </si>
  <si>
    <t>AUVP11</t>
  </si>
  <si>
    <t>Etf Brad Bov</t>
  </si>
  <si>
    <t>BOVB11</t>
  </si>
  <si>
    <t>Etf BV Coin</t>
  </si>
  <si>
    <t>COIN11</t>
  </si>
  <si>
    <t>Fundo Buena Vista II Fundo de Índice</t>
  </si>
  <si>
    <t>QQQI11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</si>
  <si>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</si>
  <si>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</si>
  <si>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</si>
  <si>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</si>
  <si>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</si>
  <si>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</si>
  <si>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</si>
  <si>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</si>
  <si>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</si>
  <si>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</si>
  <si>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</si>
  <si>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</si>
  <si>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</si>
  <si>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</si>
  <si>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</si>
  <si>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</si>
  <si>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</si>
  <si>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</si>
  <si>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Bitcoin Trust</t>
  </si>
  <si>
    <t>IBIT39</t>
  </si>
  <si>
    <t>Ishares Bova Ci</t>
  </si>
  <si>
    <t>BOVA11</t>
  </si>
  <si>
    <t>Ishares S&amp;P 500</t>
  </si>
  <si>
    <t>IVVB11</t>
  </si>
  <si>
    <t>iShares Silver Trust</t>
  </si>
  <si>
    <t>BSLV39</t>
  </si>
  <si>
    <t>Ishares Smal Ci</t>
  </si>
  <si>
    <t>SMAL11</t>
  </si>
  <si>
    <t>It Now Divd</t>
  </si>
  <si>
    <t>DIVD11</t>
  </si>
  <si>
    <t>It Now Ibov</t>
  </si>
  <si>
    <t>BOVV11</t>
  </si>
  <si>
    <t>It Now Idiv</t>
  </si>
  <si>
    <t>DIVO11</t>
  </si>
  <si>
    <t>It Now Ifnc Fundo de Indice</t>
  </si>
  <si>
    <t>FIND11</t>
  </si>
  <si>
    <t>It Now SP BR</t>
  </si>
  <si>
    <t>SPXR11</t>
  </si>
  <si>
    <t>It Now Spxi</t>
  </si>
  <si>
    <t>SPXI11</t>
  </si>
  <si>
    <t>It Now Teck</t>
  </si>
  <si>
    <t>TECK11</t>
  </si>
  <si>
    <t>Nuibovhighbt</t>
  </si>
  <si>
    <t>HIGH11</t>
  </si>
  <si>
    <t>Qr Bitcoin</t>
  </si>
  <si>
    <t>QBTC11</t>
  </si>
  <si>
    <t>Trend Europa</t>
  </si>
  <si>
    <t>EURP11</t>
  </si>
  <si>
    <t>Trend Ibovx</t>
  </si>
  <si>
    <t>BOVX11</t>
  </si>
  <si>
    <t>Trend Nasdaq</t>
  </si>
  <si>
    <t>NASD11</t>
  </si>
  <si>
    <t>Trend Ouro</t>
  </si>
  <si>
    <t>GOLD11</t>
  </si>
  <si>
    <t>Trend Ouro H</t>
  </si>
  <si>
    <t>GOLX11</t>
  </si>
  <si>
    <t>Trend SP Brl</t>
  </si>
  <si>
    <t>SPXH11</t>
  </si>
  <si>
    <t>Vaneck Gold Miners ETF</t>
  </si>
  <si>
    <t>GDXB39</t>
  </si>
  <si>
    <t>Applied Materials Inc</t>
  </si>
  <si>
    <t>A1MT34</t>
  </si>
  <si>
    <t>Caterpillar Inc</t>
  </si>
  <si>
    <t>CATP34</t>
  </si>
  <si>
    <t>Cloudflare, Inc</t>
  </si>
  <si>
    <t>N2ET34</t>
  </si>
  <si>
    <t>Palo Alto Networks, Inc</t>
  </si>
  <si>
    <t>P2AN34</t>
  </si>
  <si>
    <t>Porto Seguro</t>
  </si>
  <si>
    <t>Quero-Quero</t>
  </si>
  <si>
    <t>LJQQ3</t>
  </si>
  <si>
    <t>TAEE3</t>
  </si>
  <si>
    <t>BB Etf Dolar</t>
  </si>
  <si>
    <t>DOLA11</t>
  </si>
  <si>
    <t>BTG Sphedge</t>
  </si>
  <si>
    <t>SPBZ11</t>
  </si>
  <si>
    <t>Nu Ibov Div</t>
  </si>
  <si>
    <t>NSDV11</t>
  </si>
  <si>
    <t>Exxon Mobil Corp</t>
  </si>
  <si>
    <t>EXXO34</t>
  </si>
  <si>
    <t>Paranapanema</t>
  </si>
  <si>
    <t>PMAM3</t>
  </si>
  <si>
    <t>Walmart Inc</t>
  </si>
  <si>
    <t>WALM34</t>
  </si>
  <si>
    <t>Bank Of America Corp</t>
  </si>
  <si>
    <t>BOAC34</t>
  </si>
  <si>
    <t>Citigroup Inc</t>
  </si>
  <si>
    <t>CTGP34</t>
  </si>
  <si>
    <t>Corning Inc</t>
  </si>
  <si>
    <t>G1LW34</t>
  </si>
  <si>
    <t>Nike, Inc</t>
  </si>
  <si>
    <t>NIKE34</t>
  </si>
  <si>
    <t>Planoeplano</t>
  </si>
  <si>
    <t>RCSL4 está em clara tendência de baixa pelas médias de 21 e 200 dias e segue em movimento de baixa. Abaixo dos 0,35 pode buscar suportes 0,22 ou 0,09. Teria sinal de repique altista fechando acima dos 0,44 mirando resistências em 0,77 ou 1,02.</t>
  </si>
  <si>
    <t>Etf BV Spyi</t>
  </si>
  <si>
    <t>SPYI11</t>
  </si>
  <si>
    <t>Investogps&amp;P</t>
  </si>
  <si>
    <t>GPUS11</t>
  </si>
  <si>
    <t>iShares MSCI South Korea Capped ETF</t>
  </si>
  <si>
    <t>BEWY39</t>
  </si>
  <si>
    <t>iShares Semiconductor ETF</t>
  </si>
  <si>
    <t>BSOX39</t>
  </si>
  <si>
    <t>Nu Rend Ibov</t>
  </si>
  <si>
    <t>NDIV11</t>
  </si>
  <si>
    <t>Nuibovlowvol</t>
  </si>
  <si>
    <t>LVOL11</t>
  </si>
  <si>
    <t>Trend Acwi</t>
  </si>
  <si>
    <t>ACWI11</t>
  </si>
  <si>
    <t>Trend Us Tec</t>
  </si>
  <si>
    <t>UTEC11</t>
  </si>
  <si>
    <t>TTEN3 apesar de estar em tendência de baixa no longo prazo pela média de 200 dias, no curto prazo está com sinal de recuperação favorecendo repiques de alta. Acima dos 11,61 pode seguir repique altista na direção resistências nos 12,2 ou 13,8. Caso perca os 11,39 teria sinal de baixa projetando de 9,61 a 8,8.</t>
  </si>
  <si>
    <t>ABCB4 está em tendência de alta pelas médias de 21 e 200 dias e vai mantendo sinal de força altista. Acima dos 25,15 pode buscar projeções nos 27,02 ou 30,06. Teria sinal de realização na perda dos 24,19 mirando os 22,11 ou 21,17. O IFR sobrecomprado alerta realizações se perder 24,19.</t>
  </si>
  <si>
    <t>Adobe Inc</t>
  </si>
  <si>
    <t>ADBE34</t>
  </si>
  <si>
    <t>ADBE34 está em tendência de baixa pelas médias de 21 e 200 dias, mas começa a dar sinais de repiques de alta. Acima dos 26,44 teria sinal de repique altista mirando resistências nos 30,64 ou 33,58. Já uma perda dos 25,87 traria de volta o sinal de baixa projetando de 24,39 a 22,92.</t>
  </si>
  <si>
    <t>A1MD34 está em tendência de alta pelas médias de 21 e 200 dias e vai mantendo sinal de força altista. Acima dos 335,44 pode buscar projeções nos 368,73 ou 422,61. Teria sinal de realização na perda dos 318,39 mirando os 281,56 ou 264,91. O padrão de volume favorece a alta.</t>
  </si>
  <si>
    <t>BABA34 está em clara tendência de baixa pelas médias de 21 e 200 dias e segue em movimento de baixa. Abaixo dos 19,95 pode buscar suportes 18,64 ou 17,33. Teria sinal de repique altista fechando acima dos 20,38 mirando resistências em 24,18 ou 26,79.</t>
  </si>
  <si>
    <t>ALLD3 está em tendência de baixa pela média de 200 dias, a parece ter completado movimento de repique de alta de curto prazo e pode estar retomando o movimento baixista. Abaixo dos 5,07 pode seguir em queda na direção dos suportes 4,42 ou 4,08. Teria sinal de repique altista fechando acima dos 5,24 mirando resistências em 5,51 ou 6,18.</t>
  </si>
  <si>
    <t>ALOS3 está em tendência de alta pelas médias de 21 e 200 dias, mas começa a dar sinal de possível realização. Abaixo dos 28,3 poderia realizar na direção dos suportes 24,91 ou 23,45. Caso supere os 28,96 retomaria sinal de alta com projeções nos 29,63 ou 32,54.</t>
  </si>
  <si>
    <t>ALPA4 está em tendência de alta no longo prazo, teve uma correção no curto prazo, mas pode estar retomando sinal de altas. Acima dos 13,51 pode buscar 15,15 ou 16,98. Abaixo dos 12,18 retomaria sinal de realização mirando suportes em 11,26 ou 10,34.</t>
  </si>
  <si>
    <t>GOGL34 está em clara tendência de baixa pelas médias de 21 e 200 dias e segue em movimento de baixa. Abaixo dos 139,17 pode buscar suportes 135,09 ou 131,01. Teria sinal de repique altista fechando acima dos 141,08 mirando resistências em 152,36 ou 160,51.</t>
  </si>
  <si>
    <t>ALUP11 está em tendência de alta pelas médias de 21 e 200 dias, mas começa a dar sinal de possível realização. Abaixo dos 33,26 poderia realizar na direção dos suportes 30,6 ou 29,51. Caso supere os 34,12 retomaria sinal de alta com projeções nos 36,29 ou 39,81.</t>
  </si>
  <si>
    <t>AMZO34 apesar de estar em tendência de alta no longo prazo pela média de 200 dias, no curto prazo está em realização. Abaixo dos 63,96 pode seguir em baixa no curto prazo mirando suportes em 61,79 ou 59,63. Teria sinal de retomada altista fechando acima dos 64,85 mirando resistências em 70,96 ou 75,28.</t>
  </si>
  <si>
    <t>ABEV3 está em tendência de alta pelas médias de 21 e 200 dias, mas começa a dar sinal de possível realização. Abaixo dos 15,51 poderia realizar na direção dos suportes 14,59 ou 14,14. Caso supere os 16,03 retomaria sinal de alta com projeções nos 16,91 ou 18,35.</t>
  </si>
  <si>
    <t>AMER3 está em tendência de alta pelas médias de 21 e 200 dias, mas começa a dar sinal de possível realização. Abaixo dos 5,17 poderia realizar na direção dos suportes 3,56 ou 2,9. Caso supere os 5,68 retomaria sinal de alta com projeções nos 6,99 ou 9,11.</t>
  </si>
  <si>
    <t>ANIM3 está em tendência de baixa pela média de 200 dias, a parece ter completado movimento de repique de alta de curto prazo e pode estar retomando o movimento baixista. Abaixo dos 2,9 pode seguir em queda na direção dos suportes 1,98 ou 1,64. Teria sinal de repique altista fechando acima dos 3,05 mirando resistências em 3,71 ou 4,78.</t>
  </si>
  <si>
    <t>AAPL34 apesar de estar em tendência de alta no longo prazo pela média de 200 dias, no curto prazo está em realização. Abaixo dos 77,62 pode seguir em baixa no curto prazo mirando suportes em 75,47 ou 73,33. Teria sinal de retomada altista fechando acima dos 81,56 mirando resistências em 84,56 ou 88,84.</t>
  </si>
  <si>
    <t>A1MT34 apesar de estar em tendência de alta no longo prazo pela média de 200 dias, no curto prazo está em realização. Abaixo dos 236,33 pode seguir em baixa no curto prazo mirando suportes em 217,5 ou 194,54. Teria sinal de retomada altista fechando acima dos 241,08 mirando resistências em 291,8 ou 337,71.</t>
  </si>
  <si>
    <t>ARML3 está em tendência de baixa pela média de 200 dias, a parece ter completado movimento de repique de alta de curto prazo e pode estar retomando o movimento baixista. Abaixo dos 3,87 pode seguir em queda na direção dos suportes 2,66 ou 2,19. Teria sinal de repique altista fechando acima dos 4,16 mirando resistências em 5,08 ou 6,58.</t>
  </si>
  <si>
    <t>ASML34 apesar de estar em tendência de alta no longo prazo pela média de 200 dias, no curto prazo está em realização. Abaixo dos 159,11 pode seguir em baixa no curto prazo mirando suportes em 150,33 ou 141,3. Teria sinal de retomada altista fechando acima dos 162,2 mirando resistências em 179,53 ou 197,57.</t>
  </si>
  <si>
    <t>ASAI3 está em tendência de alta pelas médias de 21 e 200 dias e vai mantendo sinal de força altista. Acima dos 9,47 pode buscar projeções nos 10,5 ou 12,17. Teria sinal de realização na perda dos 8,95 mirando os 7,8 ou 7,28.</t>
  </si>
  <si>
    <t>AURA33 está em tendência de alta pelas médias de 21 e 200 dias, mas começa a dar sinal de possível realização. Abaixo dos 142,32 poderia realizar na direção dos suportes 126,15 ou 116,72. Caso supere os 156,66 retomaria sinal de alta com projeções nos 175,51 ou 206,02.</t>
  </si>
  <si>
    <t>AURE3 está em tendência de baixa pela média de 200 dias, a parece ter completado movimento de repique de alta de curto prazo e pode estar retomando o movimento baixista. Abaixo dos 11,85 pode seguir em queda na direção dos suportes 9,98 ou 9,2. Teria sinal de repique altista fechando acima dos 12,48 mirando resistências em 14,02 ou 16,52. O IFR sobrecomprado alerta realizações se perder 11,85.</t>
  </si>
  <si>
    <t>AXIA3 está em tendência de alta pelas médias de 21 e 200 dias, mas começa a dar sinal de possível realização. Abaixo dos 54,69 poderia realizar na direção dos suportes 48,64 ou 45,97. Caso supere os 57,27 retomaria sinal de alta com projeções nos 62,6 ou 71,23.</t>
  </si>
  <si>
    <t>AXIA7 está em tendência de baixa pela média de 200 dias, a parece ter completado movimento de repique de alta de curto prazo e pode estar retomando o movimento baixista. Abaixo dos 54,83 pode seguir em queda na direção dos suportes 48,39 ou 45,62. Teria sinal de repique altista fechando acima dos 55,9 mirando resistências em 57,33 ou 62,85.</t>
  </si>
  <si>
    <t>AZEV3 está em tendência de alta pelas médias de 21 e 200 dias, mas começa a dar sinal de possível realização. Abaixo dos 6,88 poderia realizar na direção dos suportes 3,27 ou -0,35. Caso supere os 9 retomaria sinal de alta com projeções nos 15 ou 22,24.</t>
  </si>
  <si>
    <t>AZEV4 está em clara tendência de baixa pelas médias de 21 e 200 dias e segue em movimento de baixa. Abaixo dos 1,27 pode buscar suportes 0,85 ou 0,44. Teria sinal de repique altista fechando acima dos 1,49 mirando resistências em 2,6 ou 3,42.</t>
  </si>
  <si>
    <t>AZTE3 apesar de estar em tendência de baixa no longo prazo pela média de 200 dias, no curto prazo está com sinal de recuperação favorecendo repiques de alta. Acima dos 1,82 pode seguir repique altista na direção resistências nos 2,21 ou 2,85. Caso perca os 1,5 teria sinal de baixa projetando de 1,18 a 0,98.</t>
  </si>
  <si>
    <t>AZUL3 está em clara tendência de baixa pelas médias de 21 e 200 dias e segue em movimento de baixa. Abaixo dos 18,15 pode buscar suportes 17,05 ou 15,95. Teria sinal de repique altista fechando acima dos 18,94 mirando resistências em 21,7 ou 23,89.</t>
  </si>
  <si>
    <t>AZZA3 está em tendência de baixa pela média de 200 dias, a parece ter completado movimento de repique de alta de curto prazo e pode estar retomando o movimento baixista. Abaixo dos 16,1 pode seguir em queda na direção dos suportes 14,32 ou 13,09. Teria sinal de repique altista fechando acima dos 17 mirando resistências em 18,28 ou 20,72.</t>
  </si>
  <si>
    <t>B3SA3 está em tendência de alta pelas médias de 21 e 200 dias, mas começa a dar sinal de possível realização. Abaixo dos 17,08 poderia realizar na direção dos suportes 14,11 ou 12,93. Caso supere os 17,9 retomaria sinal de alta com projeções nos 20,24 ou 24,03. O IFR sobrecomprado alerta realizações se perder 17,08.</t>
  </si>
  <si>
    <t>BMGB4 está em tendência de alta pelas médias de 21 e 200 dias, mas começa a dar sinal de possível realização. Abaixo dos 5,68 poderia realizar na direção dos suportes 4,75 ou 4,33. Caso supere os 5,86 retomaria sinal de alta com projeções nos 6,08 ou 6,9.</t>
  </si>
  <si>
    <t>BOAC34 está em tendência de alta no longo prazo, teve uma correção no curto prazo, mas pode estar retomando sinal de altas. Acima dos 80,59 pode buscar 84,67 ou 90,03. Abaixo dos 75,99 retomaria sinal de realização mirando suportes em 73,3 ou 70,62.</t>
  </si>
  <si>
    <t>BRSR6 apesar de estar em tendência de baixa no longo prazo pela média de 200 dias, no curto prazo está com sinal de recuperação favorecendo repiques de alta. Acima dos 15,3 pode seguir repique altista na direção resistências nos 16,7 ou 18,98. Caso perca os 14,58 teria sinal de baixa projetando de 13,02 a 12,31. O IFR sobrecomprado alerta realizações se perder 14,58.</t>
  </si>
  <si>
    <t>BBSE3 está em tendência de alta pelas médias de 21 e 200 dias, mas começa a dar sinal de possível realização. Abaixo dos 40,91 poderia realizar na direção dos suportes 36,36 ou 34,31. Caso supere os 42,98 retomaria sinal de alta com projeções nos 47,07 ou 53,69.</t>
  </si>
  <si>
    <t>BMOB3 está em tendência de alta pelas médias de 21 e 200 dias, mas começa a dar sinal de possível realização. Abaixo dos 25,34 poderia realizar na direção dos suportes 22,06 ou 20,79. Caso supere os 26,17 retomaria sinal de alta com projeções nos 28,7 ou 32,81.</t>
  </si>
  <si>
    <t>BERK34 está em tendência de alta no longo prazo, teve uma correção no curto prazo, mas pode estar retomando sinal de altas. Acima dos 130,07 pode buscar 132,97 ou 136,47. Abaixo dos 127,3 retomaria sinal de realização mirando suportes em 125,54 ou 123,79.</t>
  </si>
  <si>
    <t>BLAU3 apesar de estar em tendência de baixa no longo prazo pela média de 200 dias, no curto prazo está com sinal de recuperação favorecendo repiques de alta. Acima dos 9,87 pode seguir repique altista na direção resistências nos 10,63 ou 11,86. Caso perca os 9,45 teria sinal de baixa projetando de 8,64 a 8,25.</t>
  </si>
  <si>
    <t>SOJA3 está em tendência de alta pelas médias de 21 e 200 dias e vai mantendo sinal de força altista. Acima dos 8,23 pode buscar projeções nos 10,26 ou 13,56. Teria sinal de realização na perda dos 7,8 mirando os 4,93 ou 3,91. O IFR sobrecomprado alerta realizações se perder 7,8.</t>
  </si>
  <si>
    <t>BRBI11 apesar de estar em tendência de baixa no longo prazo pela média de 200 dias, no curto prazo está com sinal de recuperação favorecendo repiques de alta. Acima dos 14,46 pode seguir repique altista na direção resistências nos 16,15 ou 18,9. Caso perca os 13,99 teria sinal de baixa projetando de 11,71 a 10,86. O IFR sobrecomprado alerta realizações se perder 13,99.</t>
  </si>
  <si>
    <t>BBDC3 está em tendência de alta pelas médias de 21 e 200 dias, mas começa a dar sinal de possível realização. Abaixo dos 15,73 poderia realizar na direção dos suportes 13,84 ou 13,08. Caso supere os 15,97 retomaria sinal de alta com projeções nos 16,29 ou 17,8.</t>
  </si>
  <si>
    <t>BBDC4 está em tendência de baixa pela média de 200 dias, a parece ter completado movimento de repique de alta de curto prazo e pode estar retomando o movimento baixista. Abaixo dos 17,74 pode seguir em queda na direção dos suportes 15,66 ou 14,78. Teria sinal de repique altista fechando acima dos 18,49 mirando resistências em 20,23 ou 23,06.</t>
  </si>
  <si>
    <t>BRAP4 está em tendência de alta pelas médias de 21 e 200 dias, mas começa a dar sinal de possível realização. Abaixo dos 22,54 poderia realizar na direção dos suportes 19,98 ou 18,91. Caso supere os 23,42 retomaria sinal de alta com projeções nos 25,54 ou 28,98.</t>
  </si>
  <si>
    <t>SAUD3 está em tendência de alta pelas médias de 21 e 200 dias, mas começa a dar sinal de possível realização. Abaixo dos 14,6 poderia realizar na direção dos suportes 13,33 ou 12,72. Caso supere os 15,3 retomaria sinal de alta com projeções nos 16,51 ou 18,48.</t>
  </si>
  <si>
    <t>BBAS3 está em tendência de alta pelas médias de 21 e 200 dias, mas começa a dar sinal de possível realização. Abaixo dos 21,97 poderia realizar na direção dos suportes 17,67 ou 15,95. Caso supere os 23,21 retomaria sinal de alta com projeções nos 26,63 ou 32,17. O IFR sobrecomprado alerta realizações se perder 21,97.</t>
  </si>
  <si>
    <t>AGRO3 apesar de estar em tendência de baixa no longo prazo pela média de 200 dias, no curto prazo está com sinal de recuperação favorecendo repiques de alta. Acima dos 19,23 pode seguir repique altista na direção resistências nos 19,84 ou 21,05. Caso perca os 18,88 teria sinal de baixa projetando de 17,88 a 17,27.</t>
  </si>
  <si>
    <t>BRKM5 apesar de estar em tendência de baixa no longo prazo pela média de 200 dias, no curto prazo está com sinal de recuperação favorecendo repiques de alta. Acima dos 5,17 pode seguir repique altista na direção resistências nos 5,79 ou 7,19. Caso perca os 4,92 teria sinal de baixa projetando de 3,52 a 2,81.</t>
  </si>
  <si>
    <t>BRAV3 está em tendência de alta pelas médias de 21 e 200 dias e vai mantendo sinal de força altista. Acima dos 19,2 pode buscar projeções nos 20,57 ou 22,8. Teria sinal de realização na perda dos 18,28 mirando os 16,97 ou 16,28.</t>
  </si>
  <si>
    <t>AVGO34 está em clara tendência de baixa pelas médias de 21 e 200 dias e segue em movimento de baixa. Abaixo dos 26,23 pode buscar suportes 24,98 ou 22,95. Teria sinal de repique altista fechando acima dos 26,76 mirando resistências em 31,52 ou 35,56.</t>
  </si>
  <si>
    <t>BPAC11 está em tendência de alta pelas médias de 21 e 200 dias, mas começa a dar sinal de possível realização. Abaixo dos 58,28 poderia realizar na direção dos suportes 49,22 ou 45,48. Caso supere os 61,3 retomaria sinal de alta com projeções nos 68,76 ou 80,84.</t>
  </si>
  <si>
    <t>CXSE3 está em tendência de alta pelas médias de 21 e 200 dias, mas começa a dar sinal de possível realização. Abaixo dos 19,7 poderia realizar na direção dos suportes 17,73 ou 16,92. Caso supere os 20,32 retomaria sinal de alta com projeções nos 21,92 ou 24,51.</t>
  </si>
  <si>
    <t>CAML3 está em tendência de baixa pela média de 200 dias, a parece ter completado movimento de repique de alta de curto prazo e pode estar retomando o movimento baixista. Abaixo dos 4,95 pode seguir em queda na direção dos suportes 4,35 ou 4,08. Teria sinal de repique altista fechando acima dos 5,21 mirando resistências em 5,74 ou 6,6.</t>
  </si>
  <si>
    <t>BHIA3 está em tendência de baixa pela média de 200 dias, a parece ter completado movimento de repique de alta de curto prazo e pode estar retomando o movimento baixista. Abaixo dos 0,63 pode seguir em queda na direção dos suportes 0,29 ou 0,07. Teria sinal de repique altista fechando acima dos 0,67 mirando resistências em 1 ou 1,43.</t>
  </si>
  <si>
    <t>CATP34 apesar de estar em tendência de alta no longo prazo pela média de 200 dias, no curto prazo está em realização. Abaixo dos 259,78 pode seguir em baixa no curto prazo mirando suportes em 247,78 ou 235,16. Teria sinal de retomada altista fechando acima dos 263,44 mirando resistências em 288,6 ou 313,82.</t>
  </si>
  <si>
    <t>CBAV3 está em tendência de alta pelas médias de 21 e 200 dias e vai mantendo sinal de força altista. Acima dos 11,26 pode buscar projeções nos 11,4 ou 11,63. Teria sinal de realização na perda dos 11,14 mirando os 11,03 ou 10,95.</t>
  </si>
  <si>
    <t>CEAB3 está em tendência de baixa pela média de 200 dias, a parece ter completado movimento de repique de alta de curto prazo e pode estar retomando o movimento baixista. Abaixo dos 8,98 pode seguir em queda na direção dos suportes 7,19 ou 6,39. Teria sinal de repique altista fechando acima dos 9,75 mirando resistências em 11,33 ou 13,89.</t>
  </si>
  <si>
    <t>CMIG3 está em tendência de alta pelas médias de 21 e 200 dias, mas começa a dar sinal de possível realização. Abaixo dos 17,11 poderia realizar na direção dos suportes 14,63 ou 13,66. Caso supere os 17,75 retomaria sinal de alta com projeções nos 19,67 ou 22,79. O IFR sobrecomprado alerta realizações se perder 17,11.</t>
  </si>
  <si>
    <t>CMIG4 está em tendência de alta pelas médias de 21 e 200 dias, mas começa a dar sinal de possível realização. Abaixo dos 11,31 poderia realizar na direção dos suportes 9,87 ou 9,27. Caso supere os 11,79 retomaria sinal de alta com projeções nos 12,97 ou 14,89.</t>
  </si>
  <si>
    <t>CTGP34 está em tendência de alta pelas médias de 21 e 200 dias e vai mantendo sinal de força altista. Acima dos 117,97 pode buscar projeções nos 124,7 ou 132,73. Teria sinal de realização na perda dos 114 mirando os 111,7 ou 107,68.</t>
  </si>
  <si>
    <t>N2ET34 está em tendência de alta pelas médias de 21 e 200 dias e vai mantendo sinal de força altista. Acima dos 90,1 pode buscar projeções nos 95,93 ou 107,96. Teria sinal de realização na perda dos 82,12 mirando os 76,45 ou 70,43.</t>
  </si>
  <si>
    <t>COCA34 apesar de estar em tendência de alta no longo prazo pela média de 200 dias, no curto prazo está em realização. Abaixo dos 73,67 pode seguir em baixa no curto prazo mirando suportes em 71,88 ou 70,09. Teria sinal de retomada altista fechando acima dos 75,5 mirando resistências em 79,45 ou 83,02.</t>
  </si>
  <si>
    <t>COGN3 está em tendência de baixa pela média de 200 dias, a parece ter completado movimento de repique de alta de curto prazo e pode estar retomando o movimento baixista. Abaixo dos 2,35 pode seguir em queda na direção dos suportes 1,99 ou 1,82. Teria sinal de repique altista fechando acima dos 2,52 mirando resistências em 2,84 ou 3,37.</t>
  </si>
  <si>
    <t>C2OI34 está em tendência de baixa pela média de 200 dias, a parece ter completado movimento de repique de alta de curto prazo e pode estar retomando o movimento baixista. Abaixo dos 35,9 pode seguir em queda na direção dos suportes 30,42 ou 27,43. Teria sinal de repique altista fechando acima dos 37,7 mirando resistências em 40,08 ou 46,04.</t>
  </si>
  <si>
    <t>CSMG3 apesar de estar em tendência de alta no longo prazo pela média de 200 dias, no curto prazo está em realização. Abaixo dos 55,3 pode seguir em baixa no curto prazo mirando suportes em 53 ou 51,14. Teria sinal de retomada altista fechando acima dos 56,48 mirando resistências em 59 ou 62,7.</t>
  </si>
  <si>
    <t>CPLE3 está em tendência de alta pelas médias de 21 e 200 dias, mas começa a dar sinal de possível realização. Abaixo dos 15,71 poderia realizar na direção dos suportes 13,41 ou 12,57. Caso supere os 16,12 retomaria sinal de alta com projeções nos 17,79 ou 20,5. O IFR sobrecomprado alerta realizações se perder 15,71.</t>
  </si>
  <si>
    <t>G1LW34 está em tendência de alta pelas médias de 21 e 200 dias e vai mantendo sinal de força altista. Acima dos 217,99 pode buscar projeções nos 228,88 ou 257,72. Teria sinal de realização na perda dos 214 mirando os 182,21 ou 167,78.</t>
  </si>
  <si>
    <t>CSAN3 está em tendência de baixa pela média de 200 dias, a parece ter completado movimento de repique de alta de curto prazo e pode estar retomando o movimento baixista. Abaixo dos 3,76 pode seguir em queda na direção dos suportes 3,09 ou 2,77. Teria sinal de repique altista fechando acima dos 3,89 mirando resistências em 4,1 ou 4,72.</t>
  </si>
  <si>
    <t>CPFE3 está em tendência de baixa pela média de 200 dias, a parece ter completado movimento de repique de alta de curto prazo e pode estar retomando o movimento baixista. Abaixo dos 45,5 pode seguir em queda na direção dos suportes 40,24 ou 37,91. Teria sinal de repique altista fechando acima dos 47,77 mirando resistências em 52,42 ou 59,95.</t>
  </si>
  <si>
    <t>C2RW34 está em tendência de alta no longo prazo, teve uma correção no curto prazo, mas pode estar retomando sinal de altas. Acima dos 49,12 pode buscar 54,87 ou 62,35. Abaixo dos 48 retomaria sinal de realização mirando suportes em 42,76 ou 39,01.</t>
  </si>
  <si>
    <t>CSED3 está em tendência de alta pelas médias de 21 e 200 dias, mas começa a dar sinal de possível realização. Abaixo dos 5,46 poderia realizar na direção dos suportes 3,9 ou 3,34. Caso supere os 5,69 retomaria sinal de alta com projeções nos 6,79 ou 8,58. O IFR sobrecomprado alerta realizações se perder 5,46.</t>
  </si>
  <si>
    <t>CMIN3 está em tendência de alta pelas médias de 21 e 200 dias e vai mantendo sinal de força altista. Acima dos 7,03 pode buscar projeções nos 8,16 ou 9,99. Teria sinal de realização na perda dos 6,64 mirando os 5,2 ou 4,63. O IFR sobrecomprado alerta realizações se perder 6,64.</t>
  </si>
  <si>
    <t>CURY3 está em tendência de baixa pela média de 200 dias, a parece ter completado movimento de repique de alta de curto prazo e pode estar retomando o movimento baixista. Abaixo dos 32,27 pode seguir em queda na direção dos suportes 28,95 ou 27,15. Teria sinal de repique altista fechando acima dos 34,77 mirando resistências em 38,36 ou 44,18.</t>
  </si>
  <si>
    <t>CVCB3 está em tendência de baixa pela média de 200 dias, a parece ter completado movimento de repique de alta de curto prazo e pode estar retomando o movimento baixista. Abaixo dos 1,65 pode seguir em queda na direção dos suportes 1,18 ou 0,94. Teria sinal de repique altista fechando acima dos 1,8 mirando resistências em 1,94 ou 2,4.</t>
  </si>
  <si>
    <t>CYRE3 está em tendência de baixa pela média de 200 dias, a parece ter completado movimento de repique de alta de curto prazo e pode estar retomando o movimento baixista. Abaixo dos 25,07 pode seguir em queda na direção dos suportes 20,07 ou 18,09. Teria sinal de repique altista fechando acima dos 26,45 mirando resistências em 30,39 ou 36,77.</t>
  </si>
  <si>
    <t>CYRE4 está em tendência de baixa pela média de 200 dias, a parece ter completado movimento de repique de alta de curto prazo e pode estar retomando o movimento baixista. Abaixo dos 23,54 pode seguir em queda na direção dos suportes 19,33 ou 17,7. Teria sinal de repique altista fechando acima dos 24,58 mirando resistências em 27,82 ou 33,07.</t>
  </si>
  <si>
    <t>DASA3 está em tendência de baixa pela média de 200 dias, a parece ter completado movimento de repique de alta de curto prazo e pode estar retomando o movimento baixista. Abaixo dos 2,67 pode seguir em queda na direção dos suportes 2 ou 1,72. Teria sinal de repique altista fechando acima dos 2,89 mirando resistências em 3,44 ou 4,33.</t>
  </si>
  <si>
    <t>D1EL34 está em tendência de alta pelas médias de 21 e 200 dias e vai mantendo sinal de força altista. Acima dos 114,49 pode buscar projeções nos 133,33 ou 163,82. Teria sinal de realização na perda dos 108,59 mirando os 84 ou 74,57.</t>
  </si>
  <si>
    <t>DESK3 está em tendência de alta pelas médias de 21 e 200 dias e vai mantendo sinal de força altista. Acima dos 19,07 pode buscar projeções nos 19,66 ou 20,62. Teria sinal de realização na perda dos 18,78 mirando os 18,11 ou 17,81.</t>
  </si>
  <si>
    <t>DXCO3 está em tendência de alta pelas médias de 21 e 200 dias, mas começa a dar sinal de possível realização. Abaixo dos 5,42 poderia realizar na direção dos suportes 4,75 ou 4,4. Caso supere os 5,88 retomaria sinal de alta com projeções nos 6,57 ou 7,7.</t>
  </si>
  <si>
    <t>PNVL3 está em tendência de alta pelas médias de 21 e 200 dias, mas começa a dar sinal de possível realização. Abaixo dos 12,5 poderia realizar na direção dos suportes 10,92 ou 10,09. Caso supere os 13,08 retomaria sinal de alta com projeções nos 13,59 ou 15,24.</t>
  </si>
  <si>
    <t>DIRR3 está em tendência de baixa pela média de 200 dias, a parece ter completado movimento de repique de alta de curto prazo e pode estar retomando o movimento baixista. Abaixo dos 10,9 pode seguir em queda na direção dos suportes 10,18 ou 9,65. Teria sinal de repique altista fechando acima dos 11,3 mirando resistências em 11,89 ou 12,94.</t>
  </si>
  <si>
    <t>ECOR3 está em tendência de baixa pela média de 200 dias, a parece ter completado movimento de repique de alta de curto prazo e pode estar retomando o movimento baixista. Abaixo dos 7,75 pode seguir em queda na direção dos suportes 5,84 ou 5,08. Teria sinal de repique altista fechando acima dos 8,27 mirando resistências em 9,77 ou 12,2. O IFR sobrecomprado alerta realizações se perder 7,75.</t>
  </si>
  <si>
    <t>LILY34 está em tendência de alta no longo prazo, teve uma correção no curto prazo, mas pode estar retomando sinal de altas. Acima dos 193,74 pode buscar 223,07 ou 244,03. Abaixo dos 189,14 retomaria sinal de realização mirando suportes em 178,65 ou 168,17. O IFR sobrevendido alerta para recuperações se superar 193,74</t>
  </si>
  <si>
    <t>EMBJ3 está em tendência de alta no longo prazo, teve uma correção no curto prazo, mas pode estar retomando sinal de altas. Acima dos 96,47 pode buscar 102,79 ou 109,55. Abaixo dos 91,84 retomaria sinal de realização mirando suportes em 88,45 ou 85,07.</t>
  </si>
  <si>
    <t>ENGI11 está em tendência de alta pelas médias de 21 e 200 dias, mas começa a dar sinal de possível realização. Abaixo dos 50,46 poderia realizar na direção dos suportes 42,38 ou 39,17. Caso supere os 52,75 retomaria sinal de alta com projeções nos 59,15 ou 69,52.</t>
  </si>
  <si>
    <t>ENEV3 está em tendência de alta pelas médias de 21 e 200 dias, mas começa a dar sinal de possível realização. Abaixo dos 27,06 poderia realizar na direção dos suportes 23,65 ou 22,25. Caso supere os 28,15 retomaria sinal de alta com projeções nos 30,93 ou 35,43.</t>
  </si>
  <si>
    <t>EGIE3 está em tendência de baixa pela média de 200 dias, a parece ter completado movimento de repique de alta de curto prazo e pode estar retomando o movimento baixista. Abaixo dos 30,48 pode seguir em queda na direção dos suportes 26,79 ou 25,45. Teria sinal de repique altista fechando acima dos 31,11 mirando resistências em 33,77 ou 38,09. O IFR sobrecomprado alerta realizações se perder 30,48.</t>
  </si>
  <si>
    <t>EQTL3 está em tendência de baixa pela média de 200 dias, a parece ter completado movimento de repique de alta de curto prazo e pode estar retomando o movimento baixista. Abaixo dos 38,49 pode seguir em queda na direção dos suportes 33,61 ou 31,62. Teria sinal de repique altista fechando acima dos 40,02 mirando resistências em 43,98 ou 50,39.</t>
  </si>
  <si>
    <t>Eucatex</t>
  </si>
  <si>
    <t>EUCA4</t>
  </si>
  <si>
    <t>EUCA4 está em tendência de baixa pela média de 200 dias, a parece ter completado movimento de repique de alta de curto prazo e pode estar retomando o movimento baixista. Abaixo dos 20,79 pode seguir em queda na direção dos suportes 19,03 ou 18,02. Teria sinal de repique altista fechando acima dos 21,47 mirando resistências em 22,29 ou 24,3.</t>
  </si>
  <si>
    <t>EVEN3 está em clara tendência de baixa pelas médias de 21 e 200 dias e segue em movimento de baixa. Abaixo dos 4,11 pode buscar suportes 3,93 ou 3,76. Teria sinal de repique altista fechando acima dos 4,27 mirando resistências em 4,67 ou 5,01.</t>
  </si>
  <si>
    <t>EXXO34 está em tendência de alta pelas médias de 21 e 200 dias e vai mantendo sinal de força altista. Acima dos 105,67 pode buscar projeções nos 110,75 ou 116,91. Teria sinal de realização na perda dos 103,41 mirando os 100,78 ou 97,69.</t>
  </si>
  <si>
    <t>EZTC3 está em tendência de baixa pela média de 200 dias, a parece ter completado movimento de repique de alta de curto prazo e pode estar retomando o movimento baixista. Abaixo dos 12,52 pode seguir em queda na direção dos suportes 10,07 ou 8,8. Teria sinal de repique altista fechando acima dos 12,98 mirando resistências em 14,15 ou 16,67.</t>
  </si>
  <si>
    <t>FESA4 está em tendência de baixa pela média de 200 dias, a parece ter completado movimento de repique de alta de curto prazo e pode estar retomando o movimento baixista. Abaixo dos 5,76 pode seguir em queda na direção dos suportes 4,75 ou 4,39. Teria sinal de repique altista fechando acima dos 5,89 mirando resistências em 6,59 ou 7,73.</t>
  </si>
  <si>
    <t>FLRY3 está em tendência de alta pelas médias de 21 e 200 dias, mas começa a dar sinal de possível realização. Abaixo dos 20,25 poderia realizar na direção dos suportes 17,88 ou 16,9. Caso supere os 21,05 retomaria sinal de alta com projeções nos 23 ou 26,17. O IFR sobrecomprado alerta realizações se perder 20,25.</t>
  </si>
  <si>
    <t>FRAS3 está em tendência de alta pelas médias de 21 e 200 dias e vai mantendo sinal de força altista. Acima dos 23,14 pode buscar projeções nos 23,96 ou 26. Teria sinal de realização na perda dos 22,61 mirando os 20,65 ou 19,62.</t>
  </si>
  <si>
    <t>Freeport-Mcmoran Inc</t>
  </si>
  <si>
    <t>FCXO34</t>
  </si>
  <si>
    <t>FCXO34 está em tendência de alta pelas médias de 21 e 200 dias e vai mantendo sinal de força altista. Acima dos 131,9 pode buscar projeções nos 137,68 ou 152,65. Teria sinal de realização na perda dos 129,06 mirando os 113,45 ou 105,96.</t>
  </si>
  <si>
    <t>GGBR4 está em tendência de alta pelas médias de 21 e 200 dias, mas começa a dar sinal de possível realização. Abaixo dos 25,2 poderia realizar na direção dos suportes 21,64 ou 20,32. Caso supere os 25,89 retomaria sinal de alta com projeções nos 28,51 ou 32,76.</t>
  </si>
  <si>
    <t>GOAU4 está em tendência de alta pelas médias de 21 e 200 dias e vai mantendo sinal de força altista. Acima dos 11,42 pode buscar projeções nos 12,5 ou 14,26. Teria sinal de realização na perda dos 11,02 mirando os 9,66 ou 9,11. O IFR sobrecomprado alerta realizações se perder 11,02.</t>
  </si>
  <si>
    <t>GGPS3 está em tendência de baixa pela média de 200 dias, a parece ter completado movimento de repique de alta de curto prazo e pode estar retomando o movimento baixista. Abaixo dos 12,85 pode seguir em queda na direção dos suportes 10,88 ou 10,09. Teria sinal de repique altista fechando acima dos 13,43 mirando resistências em 15 ou 17,55.</t>
  </si>
  <si>
    <t>GRND3 está em tendência de baixa pela média de 200 dias, a parece ter completado movimento de repique de alta de curto prazo e pode estar retomando o movimento baixista. Abaixo dos 3,69 pode seguir em queda na direção dos suportes 3,34 ou 3,18. Teria sinal de repique altista fechando acima dos 3,83 mirando resistências em 4,13 ou 4,62.</t>
  </si>
  <si>
    <t>GMAT3 está em tendência de alta pelas médias de 21 e 200 dias, mas começa a dar sinal de possível realização. Abaixo dos 4,67 poderia realizar na direção dos suportes 3,58 ou 3,14. Caso supere os 4,8 retomaria sinal de alta com projeções nos 4,99 ou 5,86.</t>
  </si>
  <si>
    <t>SBFG3 está em tendência de baixa pela média de 200 dias, a parece ter completado movimento de repique de alta de curto prazo e pode estar retomando o movimento baixista. Abaixo dos 8,68 pode seguir em queda na direção dos suportes 7,91 ou 7,49. Teria sinal de repique altista fechando acima dos 9,25 mirando resistências em 10,07 ou 11,41.</t>
  </si>
  <si>
    <t>HBSA3 está em tendência de baixa pelas médias de 21 e 200 dias, mas começa a dar sinais de repiques de alta. Acima dos 3,43 teria sinal de repique altista mirando resistências nos 3,57 ou 3,88. Já uma perda dos 3,28 traria de volta o sinal de baixa projetando de 3,06 a 2,9.</t>
  </si>
  <si>
    <t>HYPE3 está em tendência de alta pelas médias de 21 e 200 dias, mas começa a dar sinal de possível realização. Abaixo dos 22,52 poderia realizar na direção dos suportes 20,39 ou 19,35. Caso supere os 23 retomaria sinal de alta com projeções nos 23,75 ou 25,82.</t>
  </si>
  <si>
    <t>IGTI11 está em tendência de baixa pela média de 200 dias, a parece ter completado movimento de repique de alta de curto prazo e pode estar retomando o movimento baixista. Abaixo dos 25,75 pode seguir em queda na direção dos suportes 22,57 ou 21,14. Teria sinal de repique altista fechando acima dos 26,31 mirando resistências em 27,18 ou 30,02.</t>
  </si>
  <si>
    <t>ITLC34 está em tendência de alta pelas médias de 21 e 200 dias e vai mantendo sinal de força altista. Acima dos 93,11 pode buscar projeções nos 105,38 ou 125,24. Teria sinal de realização na perda dos 86,51 mirando os 73,25 ou 67,11. O IFR sobrecomprado alerta realizações se perder 86,51.</t>
  </si>
  <si>
    <t>INTB3 está em tendência de alta pelas médias de 21 e 200 dias e vai mantendo sinal de força altista. Acima dos 15,58 pode buscar projeções nos 17,15 ou 19,7. Teria sinal de realização na perda dos 14,97 mirando os 13,03 ou 12,24.</t>
  </si>
  <si>
    <t>INBR32 está em tendência de baixa pela média de 200 dias, a parece ter completado movimento de repique de alta de curto prazo e pode estar retomando o movimento baixista. Abaixo dos 27,82 pode seguir em queda na direção dos suportes 25,93 ou 24,37. Teria sinal de repique altista fechando acima dos 28,5 mirando resistências em 30,95 ou 34,05.</t>
  </si>
  <si>
    <t>MYPK3 está em tendência de alta pelas médias de 21 e 200 dias, mas começa a dar sinal de possível realização. Abaixo dos 9,58 poderia realizar na direção dos suportes 8,85 ou 8,49. Caso supere os 9,99 retomaria sinal de alta com projeções nos 10,69 ou 11,83.</t>
  </si>
  <si>
    <t>RANI3 está em tendência de baixa pela média de 200 dias, a parece ter completado movimento de repique de alta de curto prazo e pode estar retomando o movimento baixista. Abaixo dos 7,81 pode seguir em queda na direção dos suportes 7,56 ou 7,42. Teria sinal de repique altista fechando acima dos 8 mirando resistências em 8,27 ou 8,71.</t>
  </si>
  <si>
    <t>IRBR3 está em tendência de alta pelas médias de 21 e 200 dias, mas começa a dar sinal de possível realização. Abaixo dos 59,86 poderia realizar na direção dos suportes 48,64 ou 43,97. Caso supere os 63,73 retomaria sinal de alta com projeções nos 73,05 ou 88,14. O IFR sobrecomprado alerta realizações se perder 59,86.</t>
  </si>
  <si>
    <t>ISAE4 está em tendência de alta pelas médias de 21 e 200 dias, mas começa a dar sinal de possível realização. Abaixo dos 27,41 poderia realizar na direção dos suportes 25,12 ou 24,14. Caso supere os 28,28 retomaria sinal de alta com projeções nos 30,23 ou 33,39.</t>
  </si>
  <si>
    <t>ITSA3</t>
  </si>
  <si>
    <t>ITSA3 está em tendência de alta pelas médias de 21 e 200 dias, mas começa a dar sinal de possível realização. Abaixo dos 14,06 poderia realizar na direção dos suportes 12,37 ou 11,68. Caso supere os 14,31 retomaria sinal de alta com projeções nos 14,59 ou 15,96.</t>
  </si>
  <si>
    <t>ITSA4 está em tendência de alta pelas médias de 21 e 200 dias, mas começa a dar sinal de possível realização. Abaixo dos 13,9 poderia realizar na direção dos suportes 12,09 ou 11,38. Caso supere os 14,37 retomaria sinal de alta com projeções nos 15,77 ou 18,05.</t>
  </si>
  <si>
    <t>ITUB3 está em tendência de alta pelas médias de 21 e 200 dias, mas começa a dar sinal de possível realização. Abaixo dos 45,39 poderia realizar na direção dos suportes 40,29 ou 38,12. Caso supere os 46,22 retomaria sinal de alta com projeções nos 47,3 ou 51,63.</t>
  </si>
  <si>
    <t>ITUB4 está em tendência de alta pelas médias de 21 e 200 dias, mas começa a dar sinal de possível realização. Abaixo dos 41,26 poderia realizar na direção dos suportes 37,33 ou 35,53. Caso supere os 42,19 retomaria sinal de alta com projeções nos 43,15 ou 46,74.</t>
  </si>
  <si>
    <t>JALL3 está em tendência de baixa pela média de 200 dias, a parece ter completado movimento de repique de alta de curto prazo e pode estar retomando o movimento baixista. Abaixo dos 2,53 pode seguir em queda na direção dos suportes 1,88 ou 1,59. Teria sinal de repique altista fechando acima dos 2,79 mirando resistências em 3,35 ou 4,26.</t>
  </si>
  <si>
    <t>JBSS32 está em clara tendência de baixa pelas médias de 21 e 200 dias e segue em movimento de baixa. Abaixo dos 64,1 pode buscar suportes 61,08 ou 58,07. Teria sinal de repique altista fechando acima dos 65,75 mirando resistências em 73,85 ou 79,87. O IFR sobrevendido alerta para recuperações se superar 65,75</t>
  </si>
  <si>
    <t>JHSF3 está em tendência de alta pelas médias de 21 e 200 dias e vai mantendo sinal de força altista. Acima dos 11,6 pode buscar projeções nos 12,26 ou 13,86. Teria sinal de realização na perda dos 11,28 mirando os 9,67 ou 8,86. O IFR sobrecomprado alerta realizações se perder 11,28.</t>
  </si>
  <si>
    <t>JPMC34 está em tendência de alta no longo prazo, teve uma correção no curto prazo, mas pode estar retomando sinal de altas. Acima dos 181,99 pode buscar 190,96 ou 198,96. Abaixo dos 178 retomaria sinal de realização mirando suportes em 173,99 ou 169,99.</t>
  </si>
  <si>
    <t>JSLG3 está em tendência de baixa pela média de 200 dias, a parece ter completado movimento de repique de alta de curto prazo e pode estar retomando o movimento baixista. Abaixo dos 5,82 pode seguir em queda na direção dos suportes 4,68 ou 4,19. Teria sinal de repique altista fechando acima dos 5,98 mirando resistências em 6,25 ou 7,22.</t>
  </si>
  <si>
    <t>KEPL3 apesar de estar em tendência de baixa no longo prazo pela média de 200 dias, no curto prazo está com sinal de recuperação favorecendo repiques de alta. Acima dos 6,8 pode seguir repique altista na direção resistências nos 7,56 ou 8,79. Caso perca os 6,64 teria sinal de baixa projetando de 5,57 a 5,18. O IFR sobrecomprado alerta realizações se perder 6,64.</t>
  </si>
  <si>
    <t>KLBN3 está em tendência de alta pelas médias de 21 e 200 dias, mas começa a dar sinal de possível realização. Abaixo dos 4,01 poderia realizar na direção dos suportes 3,45 ou 3,22. Caso supere os 4,19 retomaria sinal de alta com projeções nos 4,64 ou 5,38. O IFR sobrecomprado alerta realizações se perder 4,01.</t>
  </si>
  <si>
    <t>KLBN4 está em tendência de alta pelas médias de 21 e 200 dias, mas começa a dar sinal de possível realização. Abaixo dos 3,83 poderia realizar na direção dos suportes 3,44 ou 3,29. Caso supere os 3,91 retomaria sinal de alta com projeções nos 4,2 ou 4,67. O IFR sobrecomprado alerta realizações se perder 3,83.</t>
  </si>
  <si>
    <t>KLBN11 está em tendência de alta pelas médias de 21 e 200 dias, mas começa a dar sinal de possível realização. Abaixo dos 19,45 poderia realizar na direção dos suportes 17,25 ou 16,46. Caso supere os 19,8 retomaria sinal de alta com projeções nos 21,37 ou 23,92. O IFR sobrecomprado alerta realizações se perder 19,45.</t>
  </si>
  <si>
    <t>LAVV3 está em tendência de baixa pela média de 200 dias, a parece ter completado movimento de repique de alta de curto prazo e pode estar retomando o movimento baixista. Abaixo dos 10,53 pode seguir em queda na direção dos suportes 9,1 ou 8,45. Teria sinal de repique altista fechando acima dos 11,18 mirando resistências em 12,46 ou 14,54.</t>
  </si>
  <si>
    <t>LIGT3 apesar de estar em tendência de baixa no longo prazo pela média de 200 dias, no curto prazo está com sinal de recuperação favorecendo repiques de alta. Acima dos 3,79 pode seguir repique altista na direção resistências nos 4,27 ou 5,06. Caso perca os 3,47 teria sinal de baixa projetando de 3 a 2,75.</t>
  </si>
  <si>
    <t>RENT3 está em tendência de baixa pela média de 200 dias, a parece ter completado movimento de repique de alta de curto prazo e pode estar retomando o movimento baixista. Abaixo dos 35,49 pode seguir em queda na direção dos suportes 31,74 ou 29,63. Teria sinal de repique altista fechando acima dos 36,44 mirando resistências em 38,55 ou 42,75.</t>
  </si>
  <si>
    <t>RENT4 está em tendência de baixa pela média de 200 dias, a parece ter completado movimento de repique de alta de curto prazo e pode estar retomando o movimento baixista. Abaixo dos 34,74 pode seguir em queda na direção dos suportes 30,96 ou 28,99. Teria sinal de repique altista fechando acima dos 37,31 mirando resistências em 41,23 ou 47,58.</t>
  </si>
  <si>
    <t>LOGG3 está em clara tendência de baixa pelas médias de 21 e 200 dias e segue em movimento de baixa. Abaixo dos 23,7 pode buscar suportes 22,52 ou 21,37. Teria sinal de repique altista fechando acima dos 24,39 mirando resistências em 26,21 ou 28,49.</t>
  </si>
  <si>
    <t>LREN3 está em tendência de baixa pela média de 200 dias, a parece ter completado movimento de repique de alta de curto prazo e pode estar retomando o movimento baixista. Abaixo dos 11,21 pode seguir em queda na direção dos suportes 10,48 ou 9,95. Teria sinal de repique altista fechando acima dos 11,54 mirando resistências em 12,17 ou 13,21.</t>
  </si>
  <si>
    <t>LWSA3 apesar de estar em tendência de alta no longo prazo pela média de 200 dias, no curto prazo está em realização. Abaixo dos 3,98 pode seguir em baixa no curto prazo mirando suportes em 3,49 ou 3,21. Teria sinal de retomada altista fechando acima dos 4,09 mirando resistências em 4,38 ou 4,93.</t>
  </si>
  <si>
    <t>MDIA3 apesar de estar em tendência de baixa no longo prazo pela média de 200 dias, no curto prazo está com sinal de recuperação favorecendo repiques de alta. Acima dos 17,34 pode seguir repique altista na direção resistências nos 18,05 ou 18,87. Caso perca os 16,71 teria sinal de baixa projetando de 16,29 a 15,88.</t>
  </si>
  <si>
    <t>MGLU3 está em tendência de baixa pela média de 200 dias, a parece ter completado movimento de repique de alta de curto prazo e pode estar retomando o movimento baixista. Abaixo dos 5,57 pode seguir em queda na direção dos suportes 3,76 ou 3,02. Teria sinal de repique altista fechando acima dos 6,15 mirando resistências em 7,62 ou 10,01.</t>
  </si>
  <si>
    <t>POMO3 está em tendência de baixa pela média de 200 dias, a parece ter completado movimento de repique de alta de curto prazo e pode estar retomando o movimento baixista. Abaixo dos 4,16 pode seguir em queda na direção dos suportes 3,71 ou 3,47. Teria sinal de repique altista fechando acima dos 4,32 mirando resistências em 4,46 ou 4,92.</t>
  </si>
  <si>
    <t>POMO4 está em tendência de baixa pela média de 200 dias, a parece ter completado movimento de repique de alta de curto prazo e pode estar retomando o movimento baixista. Abaixo dos 4,42 pode seguir em queda na direção dos suportes 3,93 ou 3,68. Teria sinal de repique altista fechando acima dos 4,55 mirando resistências em 4,72 ou 5,2.</t>
  </si>
  <si>
    <t>MBRF3 está em clara tendência de baixa pelas médias de 21 e 200 dias e segue em movimento de baixa. Abaixo dos 17,06 pode buscar suportes 15,23 ou 13,87. Teria sinal de repique altista fechando acima dos 17,45 mirando resistências em 19,61 ou 22,31.</t>
  </si>
  <si>
    <t>M2RV34 está em tendência de alta pelas médias de 21 e 200 dias e vai mantendo sinal de força altista. Acima dos 123 pode buscar projeções nos 131,95 ou 149,84. Teria sinal de realização na perda dos 112,21 mirando os 103 ou 94,05.</t>
  </si>
  <si>
    <t>CASH3 está em tendência de alta pelas médias de 21 e 200 dias e vai mantendo sinal de força altista. Acima dos 5,53 pode buscar projeções nos 6 ou 6,74. Teria sinal de realização na perda dos 5,3 mirando os 4,8 ou 4,42.</t>
  </si>
  <si>
    <t>MELK3 apesar de estar em tendência de baixa no longo prazo pela média de 200 dias, no curto prazo está com sinal de recuperação favorecendo repiques de alta. Acima dos 3 pode seguir repique altista na direção resistências nos 3,19 ou 3,51. Caso perca os 2,9 teria sinal de baixa projetando de 2,68 a 2,58.</t>
  </si>
  <si>
    <t>MELI34 está em clara tendência de baixa pelas médias de 21 e 200 dias e segue em movimento de baixa. Abaixo dos 78,79 pode buscar suportes 76,2 ou 72,59. Teria sinal de repique altista fechando acima dos 81,77 mirando resistências em 87,87 ou 95,08.</t>
  </si>
  <si>
    <t>M1TA34 está em tendência de alta pelas médias de 21 e 200 dias e vai mantendo sinal de força altista. Acima dos 120,17 pode buscar projeções nos 133,19 ou 154,27. Teria sinal de realização na perda dos 116,28 mirando os 99,09 ou 92,57. O IFR sobrecomprado alerta realizações se perder 116,28.</t>
  </si>
  <si>
    <t>LEVE3 está em tendência de alta pelas médias de 21 e 200 dias, mas começa a dar sinal de possível realização. Abaixo dos 32,5 poderia realizar na direção dos suportes 31,04 ou 29,97. Caso supere os 33,01 retomaria sinal de alta com projeções nos 34,48 ou 36,6.</t>
  </si>
  <si>
    <t>MUTC34 está em tendência de alta pelas médias de 21 e 200 dias e vai mantendo sinal de força altista. Acima dos 895,55 pode buscar projeções nos 977,15 ou 1109,19. Teria sinal de realização na perda dos 841,66 mirando os 763,51 ou 722,7.</t>
  </si>
  <si>
    <t>MSFT34 apesar de estar em tendência de alta no longo prazo pela média de 200 dias, no curto prazo está em realização. Abaixo dos 102,62 pode seguir em baixa no curto prazo mirando suportes em 99,55 ou 96,48. Teria sinal de retomada altista fechando acima dos 104,93 mirando resistências em 112,54 ou 118,67.</t>
  </si>
  <si>
    <t>MILS3 está em tendência de alta pelas médias de 21 e 200 dias e vai mantendo sinal de força altista. Acima dos 15,92 pode buscar projeções nos 16,15 ou 16,53. Teria sinal de realização na perda dos 15,75 mirando os 15,54 ou 15,42.</t>
  </si>
  <si>
    <t>BEEF3 está em tendência de baixa pela média de 200 dias, a parece ter completado movimento de repique de alta de curto prazo e pode estar retomando o movimento baixista. Abaixo dos 3,91 pode seguir em queda na direção dos suportes 2,97 ou 2,6. Teria sinal de repique altista fechando acima dos 4,15 mirando resistências em 4,87 ou 6,05.</t>
  </si>
  <si>
    <t>MTRE3 está em tendência de alta pelas médias de 21 e 200 dias, mas começa a dar sinal de possível realização. Abaixo dos 3,45 poderia realizar na direção dos suportes 2,78 ou 2,52. Caso supere os 3,61 retomaria sinal de alta com projeções nos 4,12 ou 4,95. O IFR sobrecomprado alerta realizações se perder 3,45.</t>
  </si>
  <si>
    <t>M1RN34 está em tendência de alta pelas médias de 21 e 200 dias, mas começa a dar sinal de possível realização. Abaixo dos 34,55 poderia realizar na direção dos suportes 15,4 ou 6,19. Caso supere os 36,4 retomaria sinal de alta com projeções nos 45,2 ou 63,61.</t>
  </si>
  <si>
    <t>MOTV3 está em tendência de alta pelas médias de 21 e 200 dias e vai mantendo sinal de força altista. Acima dos 16,43 pode buscar projeções nos 18,59 ou 22,09. Teria sinal de realização na perda dos 16,02 mirando os 12,93 ou 11,84. O IFR sobrecomprado alerta realizações se perder 16,02.</t>
  </si>
  <si>
    <t>MDNE3 está em tendência de baixa pela média de 200 dias, a parece ter completado movimento de repique de alta de curto prazo e pode estar retomando o movimento baixista. Abaixo dos 25,07 pode seguir em queda na direção dos suportes 22,54 ou 21,28. Teria sinal de repique altista fechando acima dos 26,6 mirando resistências em 29,1 ou 33,16.</t>
  </si>
  <si>
    <t>MOVI3 está em tendência de baixa pela média de 200 dias, a parece ter completado movimento de repique de alta de curto prazo e pode estar retomando o movimento baixista. Abaixo dos 7,66 pode seguir em queda na direção dos suportes 6,44 ou 5,83. Teria sinal de repique altista fechando acima dos 8,41 mirando resistências em 9,62 ou 11,59.</t>
  </si>
  <si>
    <t>MRVE3 está em tendência de baixa pela média de 200 dias, a parece ter completado movimento de repique de alta de curto prazo e pode estar retomando o movimento baixista. Abaixo dos 5,55 pode seguir em queda na direção dos suportes 4,2 ou 3,65. Teria sinal de repique altista fechando acima dos 5,95 mirando resistências em 7,03 ou 8,78.</t>
  </si>
  <si>
    <t>MLAS3 está em tendência de alta pelas médias de 21 e 200 dias e vai mantendo sinal de força altista. Acima dos 1,86 pode buscar projeções nos 1,99 ou 2,28. Teria sinal de realização na perda dos 1,8 mirando os 1,52 ou 1,37.</t>
  </si>
  <si>
    <t>MULT3 está em tendência de alta pelas médias de 21 e 200 dias, mas começa a dar sinal de possível realização. Abaixo dos 29,61 poderia realizar na direção dos suportes 26,13 ou 24,64. Caso supere os 30,92 retomaria sinal de alta com projeções nos 33,88 ou 38,67.</t>
  </si>
  <si>
    <t>NATU3 está em tendência de baixa pela média de 200 dias, a parece ter completado movimento de repique de alta de curto prazo e pode estar retomando o movimento baixista. Abaixo dos 8,73 pode seguir em queda na direção dos suportes 7,43 ou 6,78. Teria sinal de repique altista fechando acima dos 8,94 mirando resistências em 9,53 ou 10,82.</t>
  </si>
  <si>
    <t>NFLX34 está em clara tendência de baixa pelas médias de 21 e 200 dias e segue em movimento de baixa. Abaixo dos 7,61 pode buscar suportes 7,31 ou 7,01. Teria sinal de repique altista fechando acima dos 7,88 mirando resistências em 8,58 ou 9,17.</t>
  </si>
  <si>
    <t>NIKE34 está em clara tendência de baixa pelas médias de 21 e 200 dias e segue em movimento de baixa. Abaixo dos 18,8 pode buscar suportes 17,95 ou 17,11. Teria sinal de repique altista fechando acima dos 19,69 mirando resistências em 21,52 ou 23,2.</t>
  </si>
  <si>
    <t>ROXO34 está em tendência de baixa pela média de 200 dias, a parece ter completado movimento de repique de alta de curto prazo e pode estar retomando o movimento baixista. Abaixo dos 12,69 pode seguir em queda na direção dos suportes 11,46 ou 10,71. Teria sinal de repique altista fechando acima dos 12,98 mirando resistências em 13,88 ou 15,37.</t>
  </si>
  <si>
    <t>NVDC34 está em tendência de alta pelas médias de 21 e 200 dias, mas começa a dar sinal de possível realização. Abaixo dos 23,7 poderia realizar na direção dos suportes 22,26 ou 21,39. Caso supere os 24,01 retomaria sinal de alta com projeções nos 25,05 ou 26,77.</t>
  </si>
  <si>
    <t>OPCT3 está em tendência de alta pelas médias de 21 e 200 dias, mas começa a dar sinal de possível realização. Abaixo dos 11,02 poderia realizar na direção dos suportes 9,42 ou 8,71. Caso supere os 11,23 retomaria sinal de alta com projeções nos 11,71 ou 13,12.</t>
  </si>
  <si>
    <t>ONCO3 está em clara tendência de baixa pelas médias de 21 e 200 dias e segue em movimento de baixa. Abaixo dos 1,15 pode buscar suportes 0,57 ou 0,05. Teria sinal de repique altista fechando acima dos 1,23 mirando resistências em 2,24 ou 3,27.</t>
  </si>
  <si>
    <t>ORCL34 apesar de estar em tendência de baixa no longo prazo pela média de 200 dias, no curto prazo está com sinal de recuperação favorecendo repiques de alta. Acima dos 144,45 pode seguir repique altista na direção resistências nos 160,45 ou 186,35. Caso perca os 136,31 teria sinal de baixa projetando de 118,55 a 110,54.</t>
  </si>
  <si>
    <t>OBTC3 está em tendência de alta pelas médias de 21 e 200 dias e vai mantendo sinal de força altista. Acima dos 7,62 pode buscar projeções nos 8,57 ou 10,12. Teria sinal de realização na perda dos 7,08 mirando os 6,07 ou 5,59.</t>
  </si>
  <si>
    <t>ORVR3 está em tendência de baixa pela média de 200 dias, a parece ter completado movimento de repique de alta de curto prazo e pode estar retomando o movimento baixista. Abaixo dos 17,33 pode seguir em queda na direção dos suportes 15,26 ou 14,49. Teria sinal de repique altista fechando acima dos 17,73 mirando resistências em 19,25 ou 21,72. O IFR sobrecomprado alerta realizações se perder 17,33.</t>
  </si>
  <si>
    <t>PCAR3 está em tendência de baixa pela média de 200 dias, a parece ter completado movimento de repique de alta de curto prazo e pode estar retomando o movimento baixista. Abaixo dos 2,76 pode seguir em queda na direção dos suportes 2,54 ou 2,37. Teria sinal de repique altista fechando acima dos 2,83 mirando resistências em 3,08 ou 3,41.</t>
  </si>
  <si>
    <t>PGMN3 está em tendência de baixa pela média de 200 dias, a parece ter completado movimento de repique de alta de curto prazo e pode estar retomando o movimento baixista. Abaixo dos 3,7 pode seguir em queda na direção dos suportes 3,21 ou 2,96. Teria sinal de repique altista fechando acima dos 4 mirando resistências em 4,48 ou 5,27.</t>
  </si>
  <si>
    <t>P2LT34 apesar de estar em tendência de alta no longo prazo pela média de 200 dias, no curto prazo está em realização. Abaixo dos 282 pode seguir em baixa no curto prazo mirando suportes em 268,09 ou 254,19. Teria sinal de retomada altista fechando acima dos 291,85 mirando resistências em 326,99 ou 354,79.</t>
  </si>
  <si>
    <t>P2AN34 apesar de estar em tendência de alta no longo prazo pela média de 200 dias, no curto prazo está em realização. Abaixo dos 27,37 pode seguir em baixa no curto prazo mirando suportes em 25,19 ou 23,01. Teria sinal de retomada altista fechando acima dos 28,82 mirando resistências em 34,41 ou 38,76.</t>
  </si>
  <si>
    <t>PMAM3 está em tendência de baixa pela média de 200 dias, a parece ter completado movimento de repique de alta de curto prazo e pode estar retomando o movimento baixista. Abaixo dos 0,38 pode seguir em queda na direção dos suportes 0,09 ou -0,04. Teria sinal de repique altista fechando acima dos 0,54 mirando resistências em 0,81 ou 1,26. O IFR sobrecomprado alerta realizações se perder 0,38.</t>
  </si>
  <si>
    <t>PETR3 está em tendência de alta pelas médias de 21 e 200 dias e vai mantendo sinal de força altista. Acima dos 54,54 pode buscar projeções nos 60,77 ou 70,86. Teria sinal de realização na perda dos 53,21 mirando os 44,45 ou 41,33. O IFR sobrecomprado alerta realizações se perder 53,21.</t>
  </si>
  <si>
    <t>PETR4 está em tendência de alta pelas médias de 21 e 200 dias e vai mantendo sinal de força altista. Acima dos 49,19 pode buscar projeções nos 54,98 ou 64,35. Teria sinal de realização na perda dos 48,19 mirando os 39,82 ou 36,92. O IFR sobrecomprado alerta realizações se perder 48,19.</t>
  </si>
  <si>
    <t>Petrorecsa</t>
  </si>
  <si>
    <t>RECV3 está em tendência de alta pelas médias de 21 e 200 dias e vai mantendo sinal de força altista. Acima dos 11,72 pode buscar projeções nos 12,84 ou 14,66. Teria sinal de realização na perda dos 11,32 mirando os 9,9 ou 9,33.</t>
  </si>
  <si>
    <t>PRIO3 está em tendência de alta pelas médias de 21 e 200 dias e vai mantendo sinal de força altista. Acima dos 63,14 pode buscar projeções nos 65,24 ou 69,75. Teria sinal de realização na perda dos 61,85 mirando os 57,93 ou 55,67.</t>
  </si>
  <si>
    <t>AUAU3 está em tendência de alta pelas médias de 21 e 200 dias, mas começa a dar sinal de possível realização. Abaixo dos 3,79 poderia realizar na direção dos suportes 3,05 ou 2,71. Caso supere os 4,12 retomaria sinal de alta com projeções nos 4,78 ou 5,85.</t>
  </si>
  <si>
    <t>PINE4 apesar de estar em tendência de baixa no longo prazo pela média de 200 dias, no curto prazo está com sinal de recuperação favorecendo repiques de alta. Acima dos 11,43 pode seguir repique altista na direção resistências nos 12,04 ou 13,43. Caso perca os 10,93 teria sinal de baixa projetando de 9,78 a 9,08.</t>
  </si>
  <si>
    <t>PLPL3 está em clara tendência de baixa pelas médias de 21 e 200 dias e segue em movimento de baixa. Abaixo dos 6,95 pode buscar suportes 6,42 ou 6. Teria sinal de repique altista fechando acima dos 7,29 mirando resistências em 7,76 ou 8,58.</t>
  </si>
  <si>
    <t>PSSA3 está em tendência de alta pelas médias de 21 e 200 dias, mas começa a dar sinal de possível realização. Abaixo dos 50,21 poderia realizar na direção dos suportes 45,9 ou 43,88. Caso supere os 50,89 retomaria sinal de alta com projeções nos 52,42 ou 56,44.</t>
  </si>
  <si>
    <t>Portobello</t>
  </si>
  <si>
    <t>PTBL3</t>
  </si>
  <si>
    <t>PTBL3 apesar de estar em tendência de baixa no longo prazo pela média de 200 dias, no curto prazo está com sinal de recuperação favorecendo repiques de alta. Acima dos 1,61 pode seguir repique altista na direção resistências nos 1,82 ou 2,14. Caso perca os 1,49 teria sinal de baixa projetando de 1,3 a 1,13.</t>
  </si>
  <si>
    <t>POSI3 está em tendência de baixa pela média de 200 dias, a parece ter completado movimento de repique de alta de curto prazo e pode estar retomando o movimento baixista. Abaixo dos 3,39 pode seguir em queda na direção dos suportes 3,18 ou 3,07. Teria sinal de repique altista fechando acima dos 3,52 mirando resistências em 3,73 ou 4,07.</t>
  </si>
  <si>
    <t>PRNR3 está em tendência de baixa pela média de 200 dias, a parece ter completado movimento de repique de alta de curto prazo e pode estar retomando o movimento baixista. Abaixo dos 17,66 pode seguir em queda na direção dos suportes 15,95 ou 15,06. Teria sinal de repique altista fechando acima dos 18,24 mirando resistências em 18,82 ou 20,59.</t>
  </si>
  <si>
    <t>QUAL3 está em clara tendência de baixa pelas médias de 21 e 200 dias e segue em movimento de baixa. Abaixo dos 1,43 pode buscar suportes 1,33 ou 1,24. Teria sinal de repique altista fechando acima dos 1,54 mirando resistências em 1,73 ou 1,91.</t>
  </si>
  <si>
    <t>LJQQ3 apesar de estar em tendência de baixa no longo prazo pela média de 200 dias, no curto prazo está com sinal de recuperação favorecendo repiques de alta. Acima dos 1,3 pode seguir repique altista na direção resistências nos 1,52 ou 1,88. Caso perca os 1,21 teria sinal de baixa projetando de 0,94 a 0,82. O IFR sobrecomprado alerta realizações se perder 1,21.</t>
  </si>
  <si>
    <t>RADL3 está em tendência de baixa pela média de 200 dias, a parece ter completado movimento de repique de alta de curto prazo e pode estar retomando o movimento baixista. Abaixo dos 19,56 pode seguir em queda na direção dos suportes 16,93 ou 15,75. Teria sinal de repique altista fechando acima dos 20,73 mirando resistências em 23,07 ou 26,87.</t>
  </si>
  <si>
    <t>RAIZ4 está em tendência de baixa pela média de 200 dias, a parece ter completado movimento de repique de alta de curto prazo e pode estar retomando o movimento baixista. Abaixo dos 0,25 pode seguir em queda na direção dos suportes 0,21 ou 0,18. Teria sinal de repique altista fechando acima dos 0,3 mirando resistências em 0,35 ou 0,44.</t>
  </si>
  <si>
    <t>RAPT4 está em tendência de baixa pela média de 200 dias, a parece ter completado movimento de repique de alta de curto prazo e pode estar retomando o movimento baixista. Abaixo dos 4,8 pode seguir em queda na direção dos suportes 4,4 ou 4,1. Teria sinal de repique altista fechando acima dos 4,91 mirando resistências em 5,37 ou 5,96.</t>
  </si>
  <si>
    <t>RDOR3 está em tendência de baixa pela média de 200 dias, a parece ter completado movimento de repique de alta de curto prazo e pode estar retomando o movimento baixista. Abaixo dos 36,53 pode seguir em queda na direção dos suportes 32,27 ou 30,4. Teria sinal de repique altista fechando acima dos 38,29 mirando resistências em 42,01 ou 48,03.</t>
  </si>
  <si>
    <t>RIAA3 está em tendência de baixa pela média de 200 dias, a parece ter completado movimento de repique de alta de curto prazo e pode estar retomando o movimento baixista. Abaixo dos 7,05 pode seguir em queda na direção dos suportes 6,46 ou 6,06. Teria sinal de repique altista fechando acima dos 7,75 mirando resistências em 8,54 ou 9,83.</t>
  </si>
  <si>
    <t>RAIL3 está em tendência de baixa pela média de 200 dias, a parece ter completado movimento de repique de alta de curto prazo e pode estar retomando o movimento baixista. Abaixo dos 14,32 pode seguir em queda na direção dos suportes 12,89 ou 12,08. Teria sinal de repique altista fechando acima dos 14,66 mirando resistências em 15,49 ou 17,09.</t>
  </si>
  <si>
    <t>SBSP3 está em tendência de baixa pela média de 200 dias, a parece ter completado movimento de repique de alta de curto prazo e pode estar retomando o movimento baixista. Abaixo dos 26,4 pode seguir em queda na direção dos suportes 23,17 ou 21,87. Teria sinal de repique altista fechando acima dos 27,35 mirando resistências em 29,93 ou 34,11.</t>
  </si>
  <si>
    <t>SAPR4 está em tendência de baixa pela média de 200 dias, a parece ter completado movimento de repique de alta de curto prazo e pode estar retomando o movimento baixista. Abaixo dos 6,83 pode seguir em queda na direção dos suportes 6,17 ou 5,88. Teria sinal de repique altista fechando acima dos 7,1 mirando resistências em 7,67 ou 8,6.</t>
  </si>
  <si>
    <t>SAPR11 está em tendência de baixa pela média de 200 dias, a parece ter completado movimento de repique de alta de curto prazo e pode estar retomando o movimento baixista. Abaixo dos 35,01 pode seguir em queda na direção dos suportes 31,13 ou 29,48. Teria sinal de repique altista fechando acima dos 36,45 mirando resistências em 39,73 ou 45,05.</t>
  </si>
  <si>
    <t>SANB3 está em tendência de alta pelas médias de 21 e 200 dias, mas começa a dar sinal de possível realização. Abaixo dos 14,76 poderia realizar na direção dos suportes 14,11 ou 13,7. Caso supere os 14,99 retomaria sinal de alta com projeções nos 15,41 ou 16,21.</t>
  </si>
  <si>
    <t>SANB4 está em tendência de baixa pela média de 200 dias, a parece ter completado movimento de repique de alta de curto prazo e pode estar retomando o movimento baixista. Abaixo dos 14,71 pode seguir em queda na direção dos suportes 14,24 ou 13,92. Teria sinal de repique altista fechando acima dos 15,27 mirando resistências em 15,9 ou 16,93.</t>
  </si>
  <si>
    <t>SANB11 está em tendência de alta pelas médias de 21 e 200 dias, mas começa a dar sinal de possível realização. Abaixo dos 29,49 poderia realizar na direção dos suportes 28,56 ou 27,88. Caso supere os 29,98 retomaria sinal de alta com projeções nos 30,75 ou 32,1.</t>
  </si>
  <si>
    <t>SMTO3 está em tendência de alta pelas médias de 21 e 200 dias, mas começa a dar sinal de possível realização. Abaixo dos 19,94 poderia realizar na direção dos suportes 14,35 ou 12,17. Caso supere os 21,38 retomaria sinal de alta com projeções nos 25,72 ou 32,75.</t>
  </si>
  <si>
    <t>SHUL4 está em tendência de baixa pela média de 200 dias, a parece ter completado movimento de repique de alta de curto prazo e pode estar retomando o movimento baixista. Abaixo dos 4,44 pode seguir em queda na direção dos suportes 4,17 ou 4,04. Teria sinal de repique altista fechando acima dos 4,5 mirando resistências em 4,59 ou 4,84.</t>
  </si>
  <si>
    <t>S1TX34 está em tendência de alta pelas médias de 21 e 200 dias, mas começa a dar sinal de possível realização. Abaixo dos 82,7 poderia realizar na direção dos suportes 71 ou 63,37. Caso supere os 84,87 retomaria sinal de alta com projeções nos 95,69 ou 110,94.</t>
  </si>
  <si>
    <t>SEER3 está em tendência de alta pelas médias de 21 e 200 dias, mas começa a dar sinal de possível realização. Abaixo dos 13,3 poderia realizar na direção dos suportes 9,87 ou 8,54. Caso supere os 14,15 retomaria sinal de alta com projeções nos 16,79 ou 21,07. O IFR sobrecomprado alerta realizações se perder 13,3.</t>
  </si>
  <si>
    <t>CSNA3 está em tendência de alta pelas médias de 21 e 200 dias e vai mantendo sinal de força altista. Acima dos 7,17 pode buscar projeções nos 8,97 ou 11,89. Teria sinal de realização na perda dos 6,52 mirando os 4,25 ou 3,34. O IFR sobrecomprado alerta realizações se perder 6,52.</t>
  </si>
  <si>
    <t>Sigma Lithium Corp</t>
  </si>
  <si>
    <t>S2GM34</t>
  </si>
  <si>
    <t>S2GM34 está em tendência de baixa pelas médias de 21 e 200 dias, mas começa a dar sinais de repiques de alta. Acima dos 19,1 teria sinal de repique altista mirando resistências nos 22,64 ou 25,87. Já uma perda dos 17,4 traria de volta o sinal de baixa projetando de 15,78 a 14,16.</t>
  </si>
  <si>
    <t>SIMH3 está em tendência de baixa pela média de 200 dias, a parece ter completado movimento de repique de alta de curto prazo e pode estar retomando o movimento baixista. Abaixo dos 7,57 pode seguir em queda na direção dos suportes 5,59 ou 4,7. Teria sinal de repique altista fechando acima dos 8,44 mirando resistências em 10,2 ou 13,05.</t>
  </si>
  <si>
    <t>SLCE3 está em tendência de alta pelas médias de 21 e 200 dias e vai mantendo sinal de força altista. Acima dos 18,33 pode buscar projeções nos 21,62 ou 26,95. Teria sinal de realização na perda dos 16,98 mirando os 13 ou 11,35. O IFR sobrecomprado alerta realizações se perder 16,98.</t>
  </si>
  <si>
    <t>SMFT3 está em tendência de baixa pela média de 200 dias, a parece ter completado movimento de repique de alta de curto prazo e pode estar retomando o movimento baixista. Abaixo dos 17,42 pode seguir em queda na direção dos suportes 16,38 ou 15,66. Teria sinal de repique altista fechando acima dos 17,94 mirando resistências em 18,68 ou 20,1.</t>
  </si>
  <si>
    <t>SPCX34 está em tendência de baixa pela média de 200 dias, a parece ter completado movimento de repique de alta de curto prazo e pode estar retomando o movimento baixista. Abaixo dos 49,53 pode seguir em queda na direção dos suportes 45,16 ou 42,87. Teria sinal de repique altista fechando acima dos 52,55 mirando resistências em 57,11 ou 64,5.</t>
  </si>
  <si>
    <t>STOC34 está em tendência de baixa pela média de 200 dias, a parece ter completado movimento de repique de alta de curto prazo e pode estar retomando o movimento baixista. Abaixo dos 50,13 pode seguir em queda na direção dos suportes 47,27 ou 44,93. Teria sinal de repique altista fechando acima dos 51,59 mirando resistências em 54,83 ou 59,5.</t>
  </si>
  <si>
    <t>M2ST34 está em tendência de baixa pela média de 200 dias, a parece ter completado movimento de repique de alta de curto prazo e pode estar retomando o movimento baixista. Abaixo dos 9,7 pode seguir em queda na direção dos suportes 6,85 ou 5,69. Teria sinal de repique altista fechando acima dos 10,58 mirando resistências em 12,88 ou 16,61.</t>
  </si>
  <si>
    <t>SUZB3 está em tendência de alta pelas médias de 21 e 200 dias e vai mantendo sinal de força altista. Acima dos 47,73 pode buscar projeções nos 52,29 ou 59,67. Teria sinal de realização na perda dos 46,7 mirando os 40,35 ou 38,06. O IFR sobrecomprado alerta realizações se perder 46,7.</t>
  </si>
  <si>
    <t>SYNE3 está em tendência de baixa pela média de 200 dias, a parece ter completado movimento de repique de alta de curto prazo e pode estar retomando o movimento baixista. Abaixo dos 3,67 pode seguir em queda na direção dos suportes 3,32 ou 3,12. Teria sinal de repique altista fechando acima dos 3,81 mirando resistências em 3,96 ou 4,35.</t>
  </si>
  <si>
    <t>TAEE3 está em tendência de alta pelas médias de 21 e 200 dias, mas começa a dar sinal de possível realização. Abaixo dos 13,42 poderia realizar na direção dos suportes 12,12 ou 11,56. Caso supere os 13,93 retomaria sinal de alta com projeções nos 15,04 ou 16,85.</t>
  </si>
  <si>
    <t>TAEE4 está em tendência de alta pelas médias de 21 e 200 dias, mas começa a dar sinal de possível realização. Abaixo dos 13,78 poderia realizar na direção dos suportes 12,31 ou 11,72. Caso supere os 14,2 retomaria sinal de alta com projeções nos 15,36 ou 17,25. O IFR sobrecomprado alerta realizações se perder 13,78.</t>
  </si>
  <si>
    <t>TAEE11 está em tendência de alta pelas médias de 21 e 200 dias, mas começa a dar sinal de possível realização. Abaixo dos 40,87 poderia realizar na direção dos suportes 36,69 ou 34,93. Caso supere os 42,36 retomaria sinal de alta com projeções nos 45,86 ou 51,53.</t>
  </si>
  <si>
    <t>TSMC34 está em tendência de alta pelas médias de 21 e 200 dias e vai mantendo sinal de força altista. Acima dos 282,56 pode buscar projeções nos 296,33 ou 318,62. Teria sinal de realização na perda dos 275,31 mirando os 260,27 ou 253,38.</t>
  </si>
  <si>
    <t>TASA4 está em tendência de alta pelas médias de 21 e 200 dias e vai mantendo sinal de força altista. Acima dos 5,91 pode buscar projeções nos 6,71 ou 8,02. Teria sinal de realização na perda dos 5,61 mirando os 4,6 ou 4,19. O IFR sobrecomprado alerta realizações se perder 5,61.</t>
  </si>
  <si>
    <t>TGMA3 está em tendência de alta no longo prazo, teve uma correção no curto prazo, mas pode estar retomando sinal de altas. Acima dos 34,12 pode buscar 35,59 ou 37,48. Abaixo dos 33,63 retomaria sinal de realização mirando suportes em 32,53 ou 31,58.</t>
  </si>
  <si>
    <t>VIVT3 apesar de estar em tendência de baixa no longo prazo pela média de 200 dias, no curto prazo está com sinal de recuperação favorecendo repiques de alta. Acima dos 30,32 pode seguir repique altista na direção resistências nos 30,9 ou 32,14. Caso perca os 29,77 teria sinal de baixa projetando de 28,88 a 28,25.</t>
  </si>
  <si>
    <t>TEND3 está em tendência de alta pelas médias de 21 e 200 dias, mas começa a dar sinal de possível realização. Abaixo dos 32,76 poderia realizar na direção dos suportes 30,14 ou 28,44. Caso supere os 35,63 retomaria sinal de alta com projeções nos 39,02 ou 44,51.</t>
  </si>
  <si>
    <t>TSLA34 apesar de estar em tendência de baixa no longo prazo pela média de 200 dias, no curto prazo está com sinal de recuperação favorecendo repiques de alta. Acima dos 61,27 pode seguir repique altista na direção resistências nos 66,81 ou 75,79. Caso perca os 57,94 teria sinal de baixa projetando de 52,29 a 49,51.</t>
  </si>
  <si>
    <t>The Goldman Sachs Group, Inc</t>
  </si>
  <si>
    <t>GSGI34</t>
  </si>
  <si>
    <t>GSGI34 está em tendência de alta no longo prazo, teve uma correção no curto prazo, mas pode estar retomando sinal de altas. Acima dos 176,47 pode buscar 182,68 ou 190,6. Abaixo dos 169,85 retomaria sinal de realização mirando suportes em 165,88 ou 161,92.</t>
  </si>
  <si>
    <t>TIMS3 apesar de estar em tendência de baixa no longo prazo pela média de 200 dias, no curto prazo está com sinal de recuperação favorecendo repiques de alta. Acima dos 19,46 pode seguir repique altista na direção resistências nos 20,45 ou 22,06. Caso perca os 18,97 teria sinal de baixa projetando de 17,85 a 17,35.</t>
  </si>
  <si>
    <t>TOTS3 está em tendência de baixa pela média de 200 dias, a parece ter completado movimento de repique de alta de curto prazo e pode estar retomando o movimento baixista. Abaixo dos 33,17 pode seguir em queda na direção dos suportes 28,91 ou 26,75. Teria sinal de repique altista fechando acima dos 34,16 mirando resistências em 35,9 ou 40,21.</t>
  </si>
  <si>
    <t>TFCO4 está em clara tendência de baixa pelas médias de 21 e 200 dias e segue em movimento de baixa. Abaixo dos 12,55 pode buscar suportes 11,99 ou 11,43. Teria sinal de repique altista fechando acima dos 12,93 mirando resistências em 14,35 ou 15,46.</t>
  </si>
  <si>
    <t>TUPY3 está em tendência de alta pelas médias de 21 e 200 dias, mas começa a dar sinal de possível realização. Abaixo dos 15,34 poderia realizar na direção dos suportes 14,06 ou 13,43. Caso supere os 16,08 retomaria sinal de alta com projeções nos 17,32 ou 19,34.</t>
  </si>
  <si>
    <t>Uber Technologies, Inc</t>
  </si>
  <si>
    <t>U1BE34</t>
  </si>
  <si>
    <t>U1BE34 está em clara tendência de baixa pelas médias de 21 e 200 dias e segue em movimento de baixa. Abaixo dos 90,95 pode buscar suportes 86,29 ou 81,63. Teria sinal de repique altista fechando acima dos 93,63 mirando resistências em 106,03 ou 115,34.</t>
  </si>
  <si>
    <t>UGPA3 está em tendência de alta pelas médias de 21 e 200 dias e vai mantendo sinal de força altista. Acima dos 38,4 pode buscar projeções nos 43,96 ou 52,97. Teria sinal de realização na perda dos 37,6 mirando os 29,39 ou 26,6. O IFR sobrecomprado alerta realizações se perder 37,6.</t>
  </si>
  <si>
    <t>FIQE3 apesar de estar em tendência de baixa no longo prazo pela média de 200 dias, no curto prazo está com sinal de recuperação favorecendo repiques de alta. Acima dos 5,09 pode seguir repique altista na direção resistências nos 5,24 ou 5,84. Caso perca os 4,98 teria sinal de baixa projetando de 4,26 a 3,95.</t>
  </si>
  <si>
    <t>UNIP6 está em clara tendência de baixa pelas médias de 21 e 200 dias e segue em movimento de baixa. Abaixo dos 56,5 pode buscar suportes 55 ou 53,67. Teria sinal de repique altista fechando acima dos 57,56 mirando resistências em 59,28 ou 61,92.</t>
  </si>
  <si>
    <t>USIM3 está em tendência de alta pelas médias de 21 e 200 dias e vai mantendo sinal de força altista. Acima dos 7,44 pode buscar projeções nos 8,75 ou 10,88. Teria sinal de realização na perda dos 7 mirando os 5,31 ou 4,65.</t>
  </si>
  <si>
    <t>USIM5 está em tendência de alta pelas médias de 21 e 200 dias e vai mantendo sinal de força altista. Acima dos 7,76 pode buscar projeções nos 8,08 ou 9,35. Teria sinal de realização na perda dos 7,48 mirando os 6,02 ou 5,38.</t>
  </si>
  <si>
    <t>VALE3 está em tendência de alta pelas médias de 21 e 200 dias e vai mantendo sinal de força altista. Acima dos 81,99 pode buscar projeções nos 88,97 ou 100,27. Teria sinal de realização na perda dos 78,36 mirando os 70,69 ou 67,19.</t>
  </si>
  <si>
    <t>VLID3 está em tendência de baixa pela média de 200 dias, a parece ter completado movimento de repique de alta de curto prazo e pode estar retomando o movimento baixista. Abaixo dos 17,69 pode seguir em queda na direção dos suportes 16,06 ou 15,36. Teria sinal de repique altista fechando acima dos 18,31 mirando resistências em 19,7 ou 21,95.</t>
  </si>
  <si>
    <t>VAMO3 está em tendência de baixa pela média de 200 dias, a parece ter completado movimento de repique de alta de curto prazo e pode estar retomando o movimento baixista. Abaixo dos 3,32 pode seguir em queda na direção dos suportes 2,46 ou 2,09. Teria sinal de repique altista fechando acima dos 3,65 mirando resistências em 4,38 ou 5,57.</t>
  </si>
  <si>
    <t>VBBR3 está em tendência de alta pelas médias de 21 e 200 dias e vai mantendo sinal de força altista. Acima dos 37,95 pode buscar projeções nos 41,17 ou 46,39. Teria sinal de realização na perda dos 37,09 mirando os 32,73 ou 31,11. O IFR sobrecomprado alerta realizações se perder 37,09.</t>
  </si>
  <si>
    <t>VTRU3 está em tendência de alta pelas médias de 21 e 200 dias, mas começa a dar sinal de possível realização. Abaixo dos 14,02 poderia realizar na direção dos suportes 12,23 ou 11,33. Caso supere os 15,14 retomaria sinal de alta com projeções nos 16,93 ou 19,84.</t>
  </si>
  <si>
    <t>VIVA3 está em tendência de baixa pela média de 200 dias, a parece ter completado movimento de repique de alta de curto prazo e pode estar retomando o movimento baixista. Abaixo dos 22,15 pode seguir em queda na direção dos suportes 20,2 ou 18,75. Teria sinal de repique altista fechando acima dos 22,75 mirando resistências em 24,88 ou 27,77.</t>
  </si>
  <si>
    <t>VULC3 está em clara tendência de baixa pelas médias de 21 e 200 dias e segue em movimento de baixa. Abaixo dos 12,72 pode buscar suportes 12,35 ou 11,98. Teria sinal de repique altista fechando acima dos 13,21 mirando resistências em 13,91 ou 14,64. O IFR sobrevendido alerta para recuperações se superar 13,21</t>
  </si>
  <si>
    <t>WALM34 está em tendência de baixa pelas médias de 21 e 200 dias, mas começa a dar sinais de repiques de alta. Acima dos 33,93 teria sinal de repique altista mirando resistências nos 37,92 ou 40,96. Já uma perda dos 33 traria de volta o sinal de baixa projetando de 31,47 a 29,95.</t>
  </si>
  <si>
    <t>WEGE3 está em tendência de alta pelas médias de 21 e 200 dias, mas começa a dar sinal de possível realização. Abaixo dos 51,32 poderia realizar na direção dos suportes 46,66 ou 44,7. Caso supere os 52,99 retomaria sinal de alta com projeções nos 56,9 ou 63,23.</t>
  </si>
  <si>
    <t>Western Digital Corp</t>
  </si>
  <si>
    <t>W1DC34</t>
  </si>
  <si>
    <t>W1DC34 está em tendência de alta pelas médias de 21 e 200 dias, mas começa a dar sinal de possível realização. Abaixo dos 2409,93 poderia realizar na direção dos suportes 2172,88 ou 1964,91. Caso supere os 2520,32 retomaria sinal de alta com projeções nos 2845,91 ou 3261,84.</t>
  </si>
  <si>
    <t>WIZC3 está em tendência de baixa pela média de 200 dias, a parece ter completado movimento de repique de alta de curto prazo e pode estar retomando o movimento baixista. Abaixo dos 7,84 pode seguir em queda na direção dos suportes 7,37 ou 7,09. Teria sinal de repique altista fechando acima dos 8,01 mirando resistências em 8,25 ou 8,79.</t>
  </si>
  <si>
    <t>YDUQ3 apesar de estar em tendência de baixa no longo prazo pela média de 200 dias, no curto prazo está com sinal de recuperação favorecendo repiques de alta. Acima dos 10,37 pode seguir repique altista na direção resistências nos 12,44 ou 15,79. Caso perca os 9,81 teria sinal de baixa projetando de 7,02 a 5,98. O IFR sobrecomprado alerta realizações se perder 9,81.</t>
  </si>
  <si>
    <t>DOLA11 está em tendência de alta no longo prazo, teve uma correção no curto prazo, mas pode estar retomando sinal de altas. Acima dos 10,16 pode buscar 10,57 ou 10,87. Abaixo dos 10,07 retomaria sinal de realização mirando suportes em 9,91 ou 9,76.</t>
  </si>
  <si>
    <t>BB Etf Ibov</t>
  </si>
  <si>
    <t>BBOV11</t>
  </si>
  <si>
    <t>BBOV11 está em tendência de alta pelas médias de 21 e 200 dias, mas começa a dar sinal de possível realização. Abaixo dos 97,16 poderia realizar na direção dos suportes 86,76 ou 82,82. Caso supere os 99,5 retomaria sinal de alta com projeções nos 107,37 ou 120,11. O IFR sobrecomprado alerta realizações se perder 97,16.</t>
  </si>
  <si>
    <t>SPBZ11 apesar de estar em tendência de alta no longo prazo pela média de 200 dias, no curto prazo está em realização. Abaixo dos 121,32 pode seguir em baixa no curto prazo mirando suportes em 120 ou 118,84. Teria sinal de retomada altista fechando acima dos 122,29 mirando resistências em 123,75 ou 126,06.</t>
  </si>
  <si>
    <t>AUVP11 está em tendência de alta pelas médias de 21 e 200 dias, mas começa a dar sinal de possível realização. Abaixo dos 129,48 poderia realizar na direção dos suportes 114,3 ou 108,68. Caso supere os 132,48 retomaria sinal de alta com projeções nos 143,71 ou 161,89. O IFR sobrecomprado alerta realizações se perder 129,48.</t>
  </si>
  <si>
    <t>BOVB11 está em tendência de alta pelas médias de 21 e 200 dias, mas começa a dar sinal de possível realização. Abaixo dos 189,89 poderia realizar na direção dos suportes 168,95 ou 161,2. Caso supere os 194 retomaria sinal de alta com projeções nos 209,48 ou 234,53. O IFR sobrecomprado alerta realizações se perder 189,89.</t>
  </si>
  <si>
    <t>COIN11 apesar de estar em tendência de baixa no longo prazo pela média de 200 dias, no curto prazo está com sinal de recuperação favorecendo repiques de alta. Acima dos 44,59 pode seguir repique altista na direção resistências nos 48,84 ou 55,73. Caso perca os 43,25 teria sinal de baixa projetando de 37,7 a 35,57.</t>
  </si>
  <si>
    <t>SPYI11 está em tendência de alta no longo prazo, teve uma correção no curto prazo, mas pode estar retomando sinal de altas. Acima dos 107,85 pode buscar 111,44 ou 114,01. Abaixo dos 107,28 retomaria sinal de realização mirando suportes em 105,99 ou 104,7.</t>
  </si>
  <si>
    <t>Etf BV Xbci</t>
  </si>
  <si>
    <t>XBCI11</t>
  </si>
  <si>
    <t>XBCI11 está em tendência de baixa pela média de 200 dias, a parece ter completado movimento de repique de alta de curto prazo e pode estar retomando o movimento baixista. Abaixo dos 91,17 pode seguir em queda na direção dos suportes 76,19 ou 69,45. Teria sinal de repique altista fechando acima dos 94 mirando resistências em 97,99 ou 111,46.</t>
  </si>
  <si>
    <t>QQQI11 está em tendência de alta no longo prazo, teve uma correção no curto prazo, mas pode estar retomando sinal de altas. Acima dos 95,5 pode buscar 98,93 ou 101,88. Abaixo dos 94,15 retomaria sinal de realização mirando suportes em 92,67 ou 91,19.</t>
  </si>
  <si>
    <t>BCPX39 está em tendência de alta pelas médias de 21 e 200 dias e vai mantendo sinal de força altista. Acima dos 50,42 pode buscar projeções nos 54,94 ou 62,26. Teria sinal de realização na perda dos 48,1 mirando os 43,1 ou 40,83.</t>
  </si>
  <si>
    <t>BSIL39 está em tendência de alta pelas médias de 21 e 200 dias e vai mantendo sinal de força altista. Acima dos 51,75 pode buscar projeções nos 54 ou 59,2. Teria sinal de realização na perda dos 50,46 mirando os 45,58 ou 42,97.</t>
  </si>
  <si>
    <t>BITH11 está em tendência de alta pelas médias de 21 e 200 dias e vai mantendo sinal de força altista. Acima dos 91 pode buscar projeções nos 93,82 ou 106,58. Teria sinal de realização na perda dos 89,46 mirando os 73,17 ou 66,78.</t>
  </si>
  <si>
    <t>ETHE11 está em tendência de alta pelas médias de 21 e 200 dias e vai mantendo sinal de força altista. Acima dos 36,86 pode buscar projeções nos 38,41 ou 44,92. Teria sinal de realização na perda dos 36,09 mirando os 27,87 ou 24,61.</t>
  </si>
  <si>
    <t>HASH11 está em tendência de alta pelas médias de 21 e 200 dias e vai mantendo sinal de força altista. Acima dos 53 pode buscar projeções nos 54,55 ou 62,3. Teria sinal de realização na perda dos 52,18 mirando os 42 ou 38,12.</t>
  </si>
  <si>
    <t>CHIP11 está em tendência de alta pelas médias de 21 e 200 dias e vai mantendo sinal de força altista. Acima dos 36,18 pode buscar projeções nos 38,33 ou 41,08. Teria sinal de realização na perda dos 35,43 mirando os 33,88 ou 32,5.</t>
  </si>
  <si>
    <t>WRLD11 apesar de estar em tendência de alta no longo prazo pela média de 200 dias, no curto prazo está em realização. Abaixo dos 147,42 pode seguir em baixa no curto prazo mirando suportes em 145,38 ou 143,34. Teria sinal de retomada altista fechando acima dos 148,14 mirando resistências em 154,02 ou 158,09.</t>
  </si>
  <si>
    <t>GPUS11 está em tendência de alta no longo prazo, teve uma correção no curto prazo, mas pode estar retomando sinal de altas. Acima dos 119,03 pode buscar 123,95 ou 127,73. Abaixo dos 117,82 retomaria sinal de realização mirando suportes em 115,92 ou 114,03.</t>
  </si>
  <si>
    <t>UTLL11 está em tendência de alta pelas médias de 21 e 200 dias, mas começa a dar sinal de possível realização. Abaixo dos 123 poderia realizar na direção dos suportes 109,58 ou 103,27. Caso supere os 125,44 retomaria sinal de alta com projeções nos 130 ou 142,61.</t>
  </si>
  <si>
    <t>VWRA11 apesar de estar em tendência de alta no longo prazo pela média de 200 dias, no curto prazo está em realização. Abaixo dos 113,02 pode seguir em baixa no curto prazo mirando suportes em 111,5 ou 109,99. Teria sinal de retomada altista fechando acima dos 114,36 mirando resistências em 117,91 ou 120,93.</t>
  </si>
  <si>
    <t>iShares 0-3 Month Treasury Bond ETF</t>
  </si>
  <si>
    <t>DOLL39</t>
  </si>
  <si>
    <t>DOLL39 está em tendência de baixa pelas médias de 21 e 200 dias, mas começa a dar sinais de repiques de alta. Acima dos 51,28 teria sinal de repique altista mirando resistências nos 52,82 ou 53,94. Já uma perda dos 51,2 traria de volta o sinal de baixa projetando de 51 a 50,43.</t>
  </si>
  <si>
    <t>iShares 20 Year Treasury</t>
  </si>
  <si>
    <t>BTLT39</t>
  </si>
  <si>
    <t>BTLT39 está em clara tendência de baixa pelas médias de 21 e 200 dias e segue em movimento de baixa. Abaixo dos 27,75 pode buscar suportes 27,34 ou 26,93. Teria sinal de repique altista fechando acima dos 28,13 mirando resistências em 29,07 ou 29,88.</t>
  </si>
  <si>
    <t>IBIT39 está em tendência de alta pelas médias de 21 e 200 dias, mas começa a dar sinal de possível realização. Abaixo dos 75,25 poderia realizar na direção dos suportes 61,4 ou 55,89. Caso supere os 76,68 retomaria sinal de alta com projeções nos 79,2 ou 90,2.</t>
  </si>
  <si>
    <t>BOVA11 está em tendência de alta pelas médias de 21 e 200 dias, mas começa a dar sinal de possível realização. Abaixo dos 181,82 poderia realizar na direção dos suportes 162,07 ou 154,49. Caso supere os 186,6 retomaria sinal de alta com projeções nos 201,75 ou 226,28. O IFR sobrecomprado alerta realizações se perder 181,82.</t>
  </si>
  <si>
    <t>Ishares Ibrx Indice Brasil</t>
  </si>
  <si>
    <t>BRAX11</t>
  </si>
  <si>
    <t>BRAX11 está em tendência de alta pelas médias de 21 e 200 dias, mas começa a dar sinal de possível realização. Abaixo dos 154,93 poderia realizar na direção dos suportes 138,07 ou 131,67. Caso supere os 158,76 retomaria sinal de alta com projeções nos 171,54 ou 192,23. O IFR sobrecomprado alerta realizações se perder 154,93.</t>
  </si>
  <si>
    <t>BEWY39 está em tendência de alta pelas médias de 21 e 200 dias e vai mantendo sinal de força altista. Acima dos 123,52 pode buscar projeções nos 131,64 ou 144,78. Teria sinal de realização na perda dos 121,07 mirando os 110,38 ou 106,31.</t>
  </si>
  <si>
    <t>IVVB11 está em tendência de alta no longo prazo, teve uma correção no curto prazo, mas pode estar retomando sinal de altas. Acima dos 441,45 pode buscar 461,49 ou 480,11. Abaixo dos 439,4 retomaria sinal de realização mirando suportes em 431,35 ou 422,03.</t>
  </si>
  <si>
    <t>BSOX39 está em tendência de alta no longo prazo, teve uma correção no curto prazo, mas pode estar retomando sinal de altas. Acima dos 68,27 pode buscar 73,52 ou 80,23. Abaixo dos 66,53 retomaria sinal de realização mirando suportes em 62,65 ou 59,29.</t>
  </si>
  <si>
    <t>BSLV39 está em tendência de baixa pelas médias de 21 e 200 dias, mas começa a dar sinais de repiques de alta. Acima dos 104,77 teria sinal de repique altista mirando resistências nos 110,83 ou 117,99. Já uma perda dos 99,23 traria de volta o sinal de baixa projetando de 95,64 a 92,06.</t>
  </si>
  <si>
    <t>SMAL11 está em tendência de baixa pela média de 200 dias, a parece ter completado movimento de repique de alta de curto prazo e pode estar retomando o movimento baixista. Abaixo dos 109,71 pode seguir em queda na direção dos suportes 98,46 ou 93,76. Teria sinal de repique altista fechando acima dos 113,66 mirando resistências em 123,05 ou 138,25.</t>
  </si>
  <si>
    <t>DIVD11 está em tendência de alta pelas médias de 21 e 200 dias, mas começa a dar sinal de possível realização. Abaixo dos 63,98 poderia realizar na direção dos suportes 57,19 ou 54,56. Caso supere os 65,7 retomaria sinal de alta com projeções nos 70,95 ou 79,46. O IFR sobrecomprado alerta realizações se perder 63,98.</t>
  </si>
  <si>
    <t>BOVV11 está em tendência de alta pelas médias de 21 e 200 dias, mas começa a dar sinal de possível realização. Abaixo dos 190,67 poderia realizar na direção dos suportes 170,12 ou 162,19. Caso supere os 195,77 retomaria sinal de alta com projeções nos 211,62 ou 237,27. O IFR sobrecomprado alerta realizações se perder 190,67.</t>
  </si>
  <si>
    <t>DIVO11 está em tendência de alta pelas médias de 21 e 200 dias, mas começa a dar sinal de possível realização. Abaixo dos 132,22 poderia realizar na direção dos suportes 118,28 ou 112,99. Caso supere os 135,38 retomaria sinal de alta com projeções nos 145,94 ou 163,04.</t>
  </si>
  <si>
    <t>FIND11 está em tendência de alta pelas médias de 21 e 200 dias, mas começa a dar sinal de possível realização. Abaixo dos 185,81 poderia realizar na direção dos suportes 161,06 ou 150,88. Caso supere os 190,03 retomaria sinal de alta com projeções nos 194 ou 214,35.</t>
  </si>
  <si>
    <t>SPXR11 apesar de estar em tendência de alta no longo prazo pela média de 200 dias, no curto prazo está em realização. Abaixo dos 74,5 pode seguir em baixa no curto prazo mirando suportes em 73,66 ou 72,83. Teria sinal de retomada altista fechando acima dos 75,24 mirando resistências em 77,2 ou 78,86.</t>
  </si>
  <si>
    <t>SPXI11 apesar de estar em tendência de alta no longo prazo pela média de 200 dias, no curto prazo está em realização. Abaixo dos 53 pode seguir em baixa no curto prazo mirando suportes em 52,04 ou 51,09. Teria sinal de retomada altista fechando acima dos 53,91 mirando resistências em 56,08 ou 57,98.</t>
  </si>
  <si>
    <t>TECK11 está em tendência de alta no longo prazo, teve uma correção no curto prazo, mas pode estar retomando sinal de altas. Acima dos 123,33 pode buscar 128,35 ou 132,92. Abaixo dos 120,94 retomaria sinal de realização mirando suportes em 118,65 ou 116,36.</t>
  </si>
  <si>
    <t>NSDV11 está em tendência de alta pelas médias de 21 e 200 dias, mas começa a dar sinal de possível realização. Abaixo dos 161,02 poderia realizar na direção dos suportes 144,19 ou 137,49. Caso supere os 165,85 retomaria sinal de alta com projeções nos 179,23 ou 200,89. O IFR sobrecomprado alerta realizações se perder 161,02.</t>
  </si>
  <si>
    <t>NDIV11 está em tendência de alta pelas médias de 21 e 200 dias, mas começa a dar sinal de possível realização. Abaixo dos 128,73 poderia realizar na direção dos suportes 114,33 ou 109,02. Caso supere os 131,5 retomaria sinal de alta com projeções nos 142,11 ou 159,28. O IFR sobrecomprado alerta realizações se perder 128,73.</t>
  </si>
  <si>
    <t>HIGH11 está em tendência de baixa pela média de 200 dias, a parece ter completado movimento de repique de alta de curto prazo e pode estar retomando o movimento baixista. Abaixo dos 83,65 pode seguir em queda na direção dos suportes 71,34 ou 66,44. Teria sinal de repique altista fechando acima dos 87,17 mirando resistências em 96,95 ou 112,78. O IFR sobrecomprado alerta realizações se perder 83,65.</t>
  </si>
  <si>
    <t>LVOL11 está em tendência de alta pelas médias de 21 e 200 dias, mas começa a dar sinal de possível realização. Abaixo dos 141,36 poderia realizar na direção dos suportes 126,47 ou 120,75. Caso supere os 144,98 retomaria sinal de alta com projeções nos 156,41 ou 174,92. O IFR sobrecomprado alerta realizações se perder 141,36.</t>
  </si>
  <si>
    <t>Pactual Ibov</t>
  </si>
  <si>
    <t>IBOB11</t>
  </si>
  <si>
    <t>IBOB11 está em tendência de alta pelas médias de 21 e 200 dias, mas começa a dar sinal de possível realização. Abaixo dos 152,2 poderia realizar na direção dos suportes 136,15 ou 130,03. Caso supere os 155,94 retomaria sinal de alta com projeções nos 168,17 ou 187,96. O IFR sobrecomprado alerta realizações se perder 152,2.</t>
  </si>
  <si>
    <t>QBTC11 está em tendência de alta pelas médias de 21 e 200 dias e vai mantendo sinal de força altista. Acima dos 24,5 pode buscar projeções nos 25,3 ou 28,88. Teria sinal de realização na perda dos 24,12 mirando os 19,5 ou 17,7.</t>
  </si>
  <si>
    <t>ACWI11 está em tendência de alta no longo prazo, teve uma correção no curto prazo, mas pode estar retomando sinal de altas. Acima dos 17,3 pode buscar 17,94 ou 18,4. Abaixo dos 17,18 retomaria sinal de realização mirando suportes em 16,94 ou 16,71.</t>
  </si>
  <si>
    <t>BOVX11 está em tendência de alta pelas médias de 21 e 200 dias, mas começa a dar sinal de possível realização. Abaixo dos 18,98 poderia realizar na direção dos suportes 16,92 ou 16,13. Caso supere os 19,47 retomaria sinal de alta com projeções nos 21,04 ou 23,59. O IFR sobrecomprado alerta realizações se perder 18,98.</t>
  </si>
  <si>
    <t>NASD11 está em tendência de alta no longo prazo, teve uma correção no curto prazo, mas pode estar retomando sinal de altas. Acima dos 20,98 pode buscar 21,99 ou 22,81. Abaixo dos 20,66 retomaria sinal de realização mirando suportes em 20,24 ou 19,83.</t>
  </si>
  <si>
    <t>GOLD11 está em tendência de baixa pelas médias de 21 e 200 dias, mas começa a dar sinais de repiques de alta. Acima dos 23,46 teria sinal de repique altista mirando resistências nos 25,19 ou 26,55. Já uma perda dos 22,98 traria de volta o sinal de baixa projetando de 22,29 a 21,61.</t>
  </si>
  <si>
    <t>GOLX11 está em tendência de baixa pelas médias de 21 e 200 dias, mas começa a dar sinais de repiques de alta. Acima dos 52,76 teria sinal de repique altista mirando resistências nos 56 ou 59,1. Já uma perda dos 52,3 traria de volta o sinal de baixa projetando de 50,98 a 49,42.</t>
  </si>
  <si>
    <t>SPXH11 está em clara tendência de baixa pelas médias de 21 e 200 dias e segue em movimento de baixa. Abaixo dos 55,55 pode buscar suportes 49,45 ou 43,35. Teria sinal de repique altista fechando acima dos 58,99 mirando resistências em 75,28 ou 87,47.</t>
  </si>
  <si>
    <t>UTEC11 está em tendência de alta no longo prazo, teve uma correção no curto prazo, mas pode estar retomando sinal de altas. Acima dos 29,31 pode buscar 30,59 ou 31,99. Abaixo dos 28,32 retomaria sinal de realização mirando suportes em 27,61 ou 26,91.</t>
  </si>
  <si>
    <t>GDXB39 está em tendência de alta pelas médias de 21 e 200 dias e vai mantendo sinal de força altista. Acima dos 171,88 pode buscar projeções nos 181,25 ou 211,68. Teria sinal de realização na perda dos 168,2 mirando os 132,01 ou 116,79.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</si>
</sst>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U12" sqref="U1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0</v>
      </c>
      <c r="X3" s="50">
        <f>X7-X10</f>
        <v>243</v>
      </c>
      <c r="Y3" s="51">
        <f>W3/(X3+W3)</f>
        <v>0</v>
      </c>
      <c r="Z3" s="35" t="s">
        <v>11</v>
      </c>
    </row>
    <row r="4" spans="2:28" ht="15" customHeight="1" x14ac:dyDescent="0.25">
      <c r="B4" s="3"/>
      <c r="C4" s="26"/>
      <c r="D4" s="27"/>
      <c r="E4" s="27"/>
      <c r="F4" s="27"/>
      <c r="G4" s="27"/>
      <c r="H4" s="27"/>
      <c r="I4" s="27"/>
      <c r="J4" s="27"/>
      <c r="K4" s="27"/>
      <c r="L4" s="27"/>
      <c r="M4" s="27"/>
      <c r="N4" s="27"/>
      <c r="O4" s="28"/>
      <c r="P4" s="53"/>
      <c r="Q4" s="27"/>
      <c r="R4" s="29"/>
      <c r="S4" s="20"/>
      <c r="Y4" s="52">
        <f>U10</f>
        <v>2.0833333333333332E-2</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v>
      </c>
      <c r="X7" s="33">
        <f>COUNTIF($Q$17:$Q$352,"Baixa")</f>
        <v>290</v>
      </c>
      <c r="Y7" s="33"/>
      <c r="Z7" s="33">
        <f>W7+X7</f>
        <v>291</v>
      </c>
    </row>
    <row r="8" spans="2:28" ht="15" customHeight="1" x14ac:dyDescent="0.25">
      <c r="B8" s="3"/>
      <c r="C8" s="26"/>
      <c r="D8" s="27"/>
      <c r="E8" s="27"/>
      <c r="F8" s="27"/>
      <c r="G8" s="27"/>
      <c r="H8" s="27"/>
      <c r="I8" s="27"/>
      <c r="J8" s="27"/>
      <c r="K8" s="27"/>
      <c r="L8" s="27"/>
      <c r="M8" s="27"/>
      <c r="N8" s="27"/>
      <c r="O8" s="28"/>
      <c r="P8" s="53"/>
      <c r="Q8" s="27"/>
      <c r="R8" s="29"/>
      <c r="S8" s="20"/>
      <c r="W8" s="34">
        <f>W7/Z7</f>
        <v>3.4364261168384879E-3</v>
      </c>
      <c r="X8" s="34">
        <f>X7/Z7</f>
        <v>0.99656357388316152</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48</v>
      </c>
      <c r="V9" s="49" t="s">
        <v>14</v>
      </c>
      <c r="W9" s="45">
        <f>SUMIF(D17:D352,"=*34*",E17:E352)/U9</f>
        <v>5.0625</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2.0833333333333332E-2</v>
      </c>
      <c r="V10" s="44" t="s">
        <v>9</v>
      </c>
      <c r="W10" s="47">
        <f>COUNTIFS(D17:D352,"=*34*",Q17:Q352,"Alta")</f>
        <v>1</v>
      </c>
      <c r="X10" s="48">
        <f>U9-W10</f>
        <v>47</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46275</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clara tendência de baixa pelas médias de 21 e 200 dias e segue em movimento de baixa. Abaixo dos 17,06 pode buscar suportes 15,23 ou 13,87. Teria sinal de repique altista fechando acima dos 17,45 mirando resistências em 19,61 ou 22,31.</v>
      </c>
    </row>
    <row r="17" spans="2:260" s="12" customFormat="1" ht="65.099999999999994" customHeight="1" x14ac:dyDescent="0.25">
      <c r="B17" s="3"/>
      <c r="C17" s="9" t="s">
        <v>24</v>
      </c>
      <c r="D17" s="16" t="s">
        <v>25</v>
      </c>
      <c r="E17" s="16">
        <v>5</v>
      </c>
      <c r="F17" s="15">
        <v>11.39</v>
      </c>
      <c r="G17" s="15">
        <v>8.9600000000000009</v>
      </c>
      <c r="H17" s="15">
        <v>6.54</v>
      </c>
      <c r="I17" s="14"/>
      <c r="J17" s="15">
        <v>11.61</v>
      </c>
      <c r="K17" s="15">
        <v>16.45</v>
      </c>
      <c r="L17" s="15">
        <v>24.29</v>
      </c>
      <c r="M17" s="54"/>
      <c r="N17" s="15">
        <v>51.077221469000001</v>
      </c>
      <c r="O17" s="15">
        <v>23.134321045</v>
      </c>
      <c r="P17" s="15" t="s">
        <v>26</v>
      </c>
      <c r="Q17" s="16" t="s">
        <v>26</v>
      </c>
      <c r="R17" s="37" t="s">
        <v>569</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28</v>
      </c>
      <c r="D18" s="17" t="s">
        <v>29</v>
      </c>
      <c r="E18" s="17">
        <v>9</v>
      </c>
      <c r="F18" s="14">
        <v>24.19</v>
      </c>
      <c r="G18" s="14">
        <v>23.24</v>
      </c>
      <c r="H18" s="14">
        <v>22.3</v>
      </c>
      <c r="I18" s="14"/>
      <c r="J18" s="14">
        <v>24.73</v>
      </c>
      <c r="K18" s="14">
        <v>26.61</v>
      </c>
      <c r="L18" s="14">
        <v>29.65</v>
      </c>
      <c r="M18" s="54"/>
      <c r="N18" s="14">
        <v>75.396837013999999</v>
      </c>
      <c r="O18" s="31">
        <v>12.666942227</v>
      </c>
      <c r="P18" s="31" t="s">
        <v>27</v>
      </c>
      <c r="Q18" s="17" t="s">
        <v>26</v>
      </c>
      <c r="R18" s="38" t="s">
        <v>570</v>
      </c>
      <c r="S18" s="10"/>
      <c r="T18" s="11"/>
      <c r="U18" s="11"/>
      <c r="V18" s="11"/>
      <c r="W18" s="36">
        <f>SUM(E17:E352)/X18</f>
        <v>5.5830508474576268</v>
      </c>
      <c r="X18" s="11">
        <f>COUNT(E17:E352)</f>
        <v>295</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571</v>
      </c>
      <c r="D19" s="16" t="s">
        <v>572</v>
      </c>
      <c r="E19" s="16">
        <v>3</v>
      </c>
      <c r="F19" s="15">
        <v>26</v>
      </c>
      <c r="G19" s="15">
        <v>22.55</v>
      </c>
      <c r="H19" s="15">
        <v>19.100000000000001</v>
      </c>
      <c r="I19" s="14"/>
      <c r="J19" s="15">
        <v>26.44</v>
      </c>
      <c r="K19" s="15">
        <v>33.33</v>
      </c>
      <c r="L19" s="15">
        <v>44.49</v>
      </c>
      <c r="M19" s="54"/>
      <c r="N19" s="15">
        <v>35.079435627999999</v>
      </c>
      <c r="O19" s="15">
        <v>1.1087976673</v>
      </c>
      <c r="P19" s="15" t="s">
        <v>26</v>
      </c>
      <c r="Q19" s="16" t="s">
        <v>26</v>
      </c>
      <c r="R19" s="37" t="s">
        <v>573</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30</v>
      </c>
      <c r="D20" s="17" t="s">
        <v>31</v>
      </c>
      <c r="E20" s="17">
        <v>10</v>
      </c>
      <c r="F20" s="14">
        <v>318.39</v>
      </c>
      <c r="G20" s="14">
        <v>278.04000000000002</v>
      </c>
      <c r="H20" s="14">
        <v>237.69</v>
      </c>
      <c r="I20" s="14"/>
      <c r="J20" s="14">
        <v>377.73</v>
      </c>
      <c r="K20" s="14">
        <v>458.42</v>
      </c>
      <c r="L20" s="14">
        <v>589</v>
      </c>
      <c r="M20" s="54"/>
      <c r="N20" s="14">
        <v>67.741233410999996</v>
      </c>
      <c r="O20" s="31">
        <v>21.850259197</v>
      </c>
      <c r="P20" s="31" t="s">
        <v>27</v>
      </c>
      <c r="Q20" s="17" t="s">
        <v>27</v>
      </c>
      <c r="R20" s="38" t="s">
        <v>574</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32</v>
      </c>
      <c r="D21" s="16" t="s">
        <v>33</v>
      </c>
      <c r="E21" s="16">
        <v>0</v>
      </c>
      <c r="F21" s="15">
        <v>19.95</v>
      </c>
      <c r="G21" s="15">
        <v>17.149999999999999</v>
      </c>
      <c r="H21" s="15">
        <v>14.35</v>
      </c>
      <c r="I21" s="14"/>
      <c r="J21" s="15">
        <v>20.38</v>
      </c>
      <c r="K21" s="15">
        <v>25.97</v>
      </c>
      <c r="L21" s="15">
        <v>35.03</v>
      </c>
      <c r="M21" s="54"/>
      <c r="N21" s="15">
        <v>32.214840408999997</v>
      </c>
      <c r="O21" s="15">
        <v>10.339529300000001</v>
      </c>
      <c r="P21" s="15" t="s">
        <v>26</v>
      </c>
      <c r="Q21" s="16" t="s">
        <v>26</v>
      </c>
      <c r="R21" s="37" t="s">
        <v>575</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34</v>
      </c>
      <c r="D22" s="17" t="s">
        <v>35</v>
      </c>
      <c r="E22" s="17">
        <v>4</v>
      </c>
      <c r="F22" s="14">
        <v>5.07</v>
      </c>
      <c r="G22" s="14">
        <v>4.43</v>
      </c>
      <c r="H22" s="14">
        <v>3.8</v>
      </c>
      <c r="I22" s="14"/>
      <c r="J22" s="14">
        <v>5.24</v>
      </c>
      <c r="K22" s="14">
        <v>6.5</v>
      </c>
      <c r="L22" s="14">
        <v>8.5500000000000007</v>
      </c>
      <c r="M22" s="54"/>
      <c r="N22" s="14">
        <v>50.549675559000001</v>
      </c>
      <c r="O22" s="31">
        <v>2.8687075455</v>
      </c>
      <c r="P22" s="31" t="s">
        <v>26</v>
      </c>
      <c r="Q22" s="17" t="s">
        <v>26</v>
      </c>
      <c r="R22" s="38" t="s">
        <v>576</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36</v>
      </c>
      <c r="D23" s="16" t="s">
        <v>37</v>
      </c>
      <c r="E23" s="16">
        <v>7</v>
      </c>
      <c r="F23" s="15">
        <v>28.3</v>
      </c>
      <c r="G23" s="15">
        <v>26.76</v>
      </c>
      <c r="H23" s="15">
        <v>25.22</v>
      </c>
      <c r="I23" s="14"/>
      <c r="J23" s="15">
        <v>28.96</v>
      </c>
      <c r="K23" s="15">
        <v>32.03</v>
      </c>
      <c r="L23" s="15">
        <v>37</v>
      </c>
      <c r="M23" s="54"/>
      <c r="N23" s="15">
        <v>65.607904872000006</v>
      </c>
      <c r="O23" s="15">
        <v>125.3395015</v>
      </c>
      <c r="P23" s="15" t="s">
        <v>27</v>
      </c>
      <c r="Q23" s="16" t="s">
        <v>26</v>
      </c>
      <c r="R23" s="37" t="s">
        <v>577</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38</v>
      </c>
      <c r="D24" s="17" t="s">
        <v>39</v>
      </c>
      <c r="E24" s="17">
        <v>6</v>
      </c>
      <c r="F24" s="14">
        <v>12.91</v>
      </c>
      <c r="G24" s="14">
        <v>11.56</v>
      </c>
      <c r="H24" s="14">
        <v>10.220000000000001</v>
      </c>
      <c r="I24" s="14"/>
      <c r="J24" s="14">
        <v>13.51</v>
      </c>
      <c r="K24" s="14">
        <v>16.190000000000001</v>
      </c>
      <c r="L24" s="14">
        <v>20.54</v>
      </c>
      <c r="M24" s="54"/>
      <c r="N24" s="14">
        <v>47.007554714000001</v>
      </c>
      <c r="O24" s="31">
        <v>33.451935636000002</v>
      </c>
      <c r="P24" s="31" t="s">
        <v>27</v>
      </c>
      <c r="Q24" s="17" t="s">
        <v>26</v>
      </c>
      <c r="R24" s="38" t="s">
        <v>578</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40</v>
      </c>
      <c r="D25" s="16" t="s">
        <v>41</v>
      </c>
      <c r="E25" s="16">
        <v>0</v>
      </c>
      <c r="F25" s="15">
        <v>139.16999999999999</v>
      </c>
      <c r="G25" s="15">
        <v>127.68</v>
      </c>
      <c r="H25" s="15">
        <v>116.2</v>
      </c>
      <c r="I25" s="14"/>
      <c r="J25" s="15">
        <v>141.08000000000001</v>
      </c>
      <c r="K25" s="15">
        <v>164.04</v>
      </c>
      <c r="L25" s="15">
        <v>201.21</v>
      </c>
      <c r="M25" s="54"/>
      <c r="N25" s="15">
        <v>32.958793747999998</v>
      </c>
      <c r="O25" s="15">
        <v>35.773433162000003</v>
      </c>
      <c r="P25" s="15" t="s">
        <v>26</v>
      </c>
      <c r="Q25" s="16" t="s">
        <v>26</v>
      </c>
      <c r="R25" s="37" t="s">
        <v>579</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42</v>
      </c>
      <c r="D26" s="17" t="s">
        <v>43</v>
      </c>
      <c r="E26" s="17">
        <v>7</v>
      </c>
      <c r="F26" s="14">
        <v>33.26</v>
      </c>
      <c r="G26" s="14">
        <v>31.78</v>
      </c>
      <c r="H26" s="14">
        <v>30.31</v>
      </c>
      <c r="I26" s="14"/>
      <c r="J26" s="14">
        <v>33.81</v>
      </c>
      <c r="K26" s="14">
        <v>36.75</v>
      </c>
      <c r="L26" s="14">
        <v>41.53</v>
      </c>
      <c r="M26" s="54"/>
      <c r="N26" s="14">
        <v>61.433714862000002</v>
      </c>
      <c r="O26" s="31">
        <v>36.107196364000004</v>
      </c>
      <c r="P26" s="31" t="s">
        <v>27</v>
      </c>
      <c r="Q26" s="17" t="s">
        <v>26</v>
      </c>
      <c r="R26" s="38" t="s">
        <v>580</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44</v>
      </c>
      <c r="D27" s="16" t="s">
        <v>45</v>
      </c>
      <c r="E27" s="16">
        <v>3</v>
      </c>
      <c r="F27" s="15">
        <v>63.96</v>
      </c>
      <c r="G27" s="15">
        <v>59.37</v>
      </c>
      <c r="H27" s="15">
        <v>54.78</v>
      </c>
      <c r="I27" s="14"/>
      <c r="J27" s="15">
        <v>64.849999999999994</v>
      </c>
      <c r="K27" s="15">
        <v>74.02</v>
      </c>
      <c r="L27" s="15">
        <v>88.86</v>
      </c>
      <c r="M27" s="54"/>
      <c r="N27" s="15">
        <v>38.920986012999997</v>
      </c>
      <c r="O27" s="15">
        <v>46.218830187000002</v>
      </c>
      <c r="P27" s="15" t="s">
        <v>27</v>
      </c>
      <c r="Q27" s="16" t="s">
        <v>26</v>
      </c>
      <c r="R27" s="37" t="s">
        <v>581</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46</v>
      </c>
      <c r="D28" s="17" t="s">
        <v>47</v>
      </c>
      <c r="E28" s="17">
        <v>7</v>
      </c>
      <c r="F28" s="14">
        <v>15.51</v>
      </c>
      <c r="G28" s="14">
        <v>14.76</v>
      </c>
      <c r="H28" s="14">
        <v>14.02</v>
      </c>
      <c r="I28" s="14"/>
      <c r="J28" s="14">
        <v>15.78</v>
      </c>
      <c r="K28" s="14">
        <v>17.260000000000002</v>
      </c>
      <c r="L28" s="14">
        <v>19.66</v>
      </c>
      <c r="M28" s="54"/>
      <c r="N28" s="14">
        <v>57.614943375000003</v>
      </c>
      <c r="O28" s="31">
        <v>438.14818505</v>
      </c>
      <c r="P28" s="31" t="s">
        <v>27</v>
      </c>
      <c r="Q28" s="17" t="s">
        <v>26</v>
      </c>
      <c r="R28" s="38" t="s">
        <v>582</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48</v>
      </c>
      <c r="D29" s="16" t="s">
        <v>49</v>
      </c>
      <c r="E29" s="16">
        <v>7</v>
      </c>
      <c r="F29" s="15">
        <v>5.17</v>
      </c>
      <c r="G29" s="15">
        <v>4.4400000000000004</v>
      </c>
      <c r="H29" s="15">
        <v>3.71</v>
      </c>
      <c r="I29" s="14"/>
      <c r="J29" s="15">
        <v>5.5</v>
      </c>
      <c r="K29" s="15">
        <v>6.95</v>
      </c>
      <c r="L29" s="15">
        <v>9.31</v>
      </c>
      <c r="M29" s="54"/>
      <c r="N29" s="15">
        <v>63.530064920999997</v>
      </c>
      <c r="O29" s="15">
        <v>7.4859520909000006</v>
      </c>
      <c r="P29" s="15" t="s">
        <v>27</v>
      </c>
      <c r="Q29" s="16" t="s">
        <v>26</v>
      </c>
      <c r="R29" s="37" t="s">
        <v>583</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50</v>
      </c>
      <c r="D30" s="17" t="s">
        <v>51</v>
      </c>
      <c r="E30" s="17">
        <v>4</v>
      </c>
      <c r="F30" s="14">
        <v>2.9</v>
      </c>
      <c r="G30" s="14">
        <v>2.1800000000000002</v>
      </c>
      <c r="H30" s="14">
        <v>1.47</v>
      </c>
      <c r="I30" s="14"/>
      <c r="J30" s="14">
        <v>3.03</v>
      </c>
      <c r="K30" s="14">
        <v>4.45</v>
      </c>
      <c r="L30" s="14">
        <v>6.75</v>
      </c>
      <c r="M30" s="54"/>
      <c r="N30" s="14">
        <v>67.151969860999998</v>
      </c>
      <c r="O30" s="31">
        <v>23.739573955000001</v>
      </c>
      <c r="P30" s="31" t="s">
        <v>26</v>
      </c>
      <c r="Q30" s="17" t="s">
        <v>26</v>
      </c>
      <c r="R30" s="38" t="s">
        <v>584</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52</v>
      </c>
      <c r="D31" s="16" t="s">
        <v>53</v>
      </c>
      <c r="E31" s="16">
        <v>3</v>
      </c>
      <c r="F31" s="15">
        <v>79.010000000000005</v>
      </c>
      <c r="G31" s="15">
        <v>73.510000000000005</v>
      </c>
      <c r="H31" s="15">
        <v>68.010000000000005</v>
      </c>
      <c r="I31" s="14"/>
      <c r="J31" s="15">
        <v>81.56</v>
      </c>
      <c r="K31" s="15">
        <v>92.55</v>
      </c>
      <c r="L31" s="15">
        <v>110.35</v>
      </c>
      <c r="M31" s="54"/>
      <c r="N31" s="15">
        <v>44.030684966999999</v>
      </c>
      <c r="O31" s="15">
        <v>25.672293964000001</v>
      </c>
      <c r="P31" s="15" t="s">
        <v>27</v>
      </c>
      <c r="Q31" s="16" t="s">
        <v>26</v>
      </c>
      <c r="R31" s="37" t="s">
        <v>585</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519</v>
      </c>
      <c r="D32" s="17" t="s">
        <v>520</v>
      </c>
      <c r="E32" s="17">
        <v>3</v>
      </c>
      <c r="F32" s="14">
        <v>236.33</v>
      </c>
      <c r="G32" s="14">
        <v>180.09</v>
      </c>
      <c r="H32" s="14">
        <v>123.85</v>
      </c>
      <c r="I32" s="14"/>
      <c r="J32" s="14">
        <v>241.08</v>
      </c>
      <c r="K32" s="14">
        <v>353.55</v>
      </c>
      <c r="L32" s="14">
        <v>535.54</v>
      </c>
      <c r="M32" s="54"/>
      <c r="N32" s="14">
        <v>45.007470161000001</v>
      </c>
      <c r="O32" s="31">
        <v>1.9918735945000001</v>
      </c>
      <c r="P32" s="31" t="s">
        <v>27</v>
      </c>
      <c r="Q32" s="17" t="s">
        <v>26</v>
      </c>
      <c r="R32" s="38" t="s">
        <v>586</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54</v>
      </c>
      <c r="D33" s="16" t="s">
        <v>55</v>
      </c>
      <c r="E33" s="16">
        <v>4</v>
      </c>
      <c r="F33" s="15">
        <v>3.87</v>
      </c>
      <c r="G33" s="15">
        <v>3.29</v>
      </c>
      <c r="H33" s="15">
        <v>2.71</v>
      </c>
      <c r="I33" s="14"/>
      <c r="J33" s="15">
        <v>4.1399999999999997</v>
      </c>
      <c r="K33" s="15">
        <v>5.29</v>
      </c>
      <c r="L33" s="15">
        <v>7.16</v>
      </c>
      <c r="M33" s="54"/>
      <c r="N33" s="15">
        <v>63.874435859000002</v>
      </c>
      <c r="O33" s="15">
        <v>4.2035923635999994</v>
      </c>
      <c r="P33" s="15" t="s">
        <v>26</v>
      </c>
      <c r="Q33" s="16" t="s">
        <v>26</v>
      </c>
      <c r="R33" s="37" t="s">
        <v>587</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56</v>
      </c>
      <c r="D34" s="17" t="s">
        <v>57</v>
      </c>
      <c r="E34" s="17">
        <v>4</v>
      </c>
      <c r="F34" s="14">
        <v>159.11000000000001</v>
      </c>
      <c r="G34" s="14">
        <v>140.86000000000001</v>
      </c>
      <c r="H34" s="14">
        <v>122.62</v>
      </c>
      <c r="I34" s="14"/>
      <c r="J34" s="14">
        <v>162.19999999999999</v>
      </c>
      <c r="K34" s="14">
        <v>198.68</v>
      </c>
      <c r="L34" s="14">
        <v>257.72000000000003</v>
      </c>
      <c r="M34" s="54"/>
      <c r="N34" s="14">
        <v>50.139804087000002</v>
      </c>
      <c r="O34" s="31">
        <v>5.3402564699999999</v>
      </c>
      <c r="P34" s="31" t="s">
        <v>27</v>
      </c>
      <c r="Q34" s="17" t="s">
        <v>26</v>
      </c>
      <c r="R34" s="38" t="s">
        <v>588</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58</v>
      </c>
      <c r="D35" s="16" t="s">
        <v>59</v>
      </c>
      <c r="E35" s="16">
        <v>9</v>
      </c>
      <c r="F35" s="15">
        <v>8.9499999999999993</v>
      </c>
      <c r="G35" s="15">
        <v>8.36</v>
      </c>
      <c r="H35" s="15">
        <v>7.78</v>
      </c>
      <c r="I35" s="14"/>
      <c r="J35" s="15">
        <v>9.1999999999999993</v>
      </c>
      <c r="K35" s="15">
        <v>10.36</v>
      </c>
      <c r="L35" s="15">
        <v>12.24</v>
      </c>
      <c r="M35" s="54"/>
      <c r="N35" s="15">
        <v>68.212417697999996</v>
      </c>
      <c r="O35" s="15">
        <v>107.19119508999999</v>
      </c>
      <c r="P35" s="15" t="s">
        <v>27</v>
      </c>
      <c r="Q35" s="16" t="s">
        <v>26</v>
      </c>
      <c r="R35" s="37" t="s">
        <v>589</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60</v>
      </c>
      <c r="D36" s="17" t="s">
        <v>61</v>
      </c>
      <c r="E36" s="17">
        <v>7</v>
      </c>
      <c r="F36" s="14">
        <v>142.32</v>
      </c>
      <c r="G36" s="14">
        <v>119.18</v>
      </c>
      <c r="H36" s="14">
        <v>96.04</v>
      </c>
      <c r="I36" s="14"/>
      <c r="J36" s="14">
        <v>151</v>
      </c>
      <c r="K36" s="14">
        <v>197.27</v>
      </c>
      <c r="L36" s="14">
        <v>272.14</v>
      </c>
      <c r="M36" s="54"/>
      <c r="N36" s="14">
        <v>54.879371399</v>
      </c>
      <c r="O36" s="31">
        <v>137.33053928999999</v>
      </c>
      <c r="P36" s="31" t="s">
        <v>27</v>
      </c>
      <c r="Q36" s="17" t="s">
        <v>26</v>
      </c>
      <c r="R36" s="38" t="s">
        <v>590</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62</v>
      </c>
      <c r="D37" s="16" t="s">
        <v>63</v>
      </c>
      <c r="E37" s="16">
        <v>4</v>
      </c>
      <c r="F37" s="15">
        <v>11.85</v>
      </c>
      <c r="G37" s="15">
        <v>10.56</v>
      </c>
      <c r="H37" s="15">
        <v>9.27</v>
      </c>
      <c r="I37" s="14"/>
      <c r="J37" s="15">
        <v>12.23</v>
      </c>
      <c r="K37" s="15">
        <v>14.8</v>
      </c>
      <c r="L37" s="15">
        <v>18.96</v>
      </c>
      <c r="M37" s="54"/>
      <c r="N37" s="15">
        <v>73.606549302000005</v>
      </c>
      <c r="O37" s="15">
        <v>33.609137409000006</v>
      </c>
      <c r="P37" s="15" t="s">
        <v>26</v>
      </c>
      <c r="Q37" s="16" t="s">
        <v>26</v>
      </c>
      <c r="R37" s="37" t="s">
        <v>591</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7</v>
      </c>
      <c r="F38" s="14">
        <v>54.69</v>
      </c>
      <c r="G38" s="14">
        <v>50.7</v>
      </c>
      <c r="H38" s="14">
        <v>46.71</v>
      </c>
      <c r="I38" s="14"/>
      <c r="J38" s="14">
        <v>56.02</v>
      </c>
      <c r="K38" s="14">
        <v>63.99</v>
      </c>
      <c r="L38" s="14">
        <v>76.900000000000006</v>
      </c>
      <c r="M38" s="54"/>
      <c r="N38" s="14">
        <v>61.522582845000002</v>
      </c>
      <c r="O38" s="31">
        <v>676.16607958999998</v>
      </c>
      <c r="P38" s="31" t="s">
        <v>27</v>
      </c>
      <c r="Q38" s="17" t="s">
        <v>26</v>
      </c>
      <c r="R38" s="38" t="s">
        <v>592</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4</v>
      </c>
      <c r="F39" s="15">
        <v>54.83</v>
      </c>
      <c r="G39" s="15">
        <v>51.49</v>
      </c>
      <c r="H39" s="15">
        <v>48.16</v>
      </c>
      <c r="I39" s="14"/>
      <c r="J39" s="15">
        <v>55.9</v>
      </c>
      <c r="K39" s="15">
        <v>62.56</v>
      </c>
      <c r="L39" s="15">
        <v>73.349999999999994</v>
      </c>
      <c r="M39" s="54"/>
      <c r="N39" s="15">
        <v>63.714823271999997</v>
      </c>
      <c r="O39" s="15">
        <v>132.54223095</v>
      </c>
      <c r="P39" s="15" t="s">
        <v>26</v>
      </c>
      <c r="Q39" s="16" t="s">
        <v>26</v>
      </c>
      <c r="R39" s="37" t="s">
        <v>593</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68</v>
      </c>
      <c r="E40" s="17">
        <v>7</v>
      </c>
      <c r="F40" s="14">
        <v>6.88</v>
      </c>
      <c r="G40" s="14">
        <v>2.62</v>
      </c>
      <c r="H40" s="14">
        <v>-1.62</v>
      </c>
      <c r="I40" s="14"/>
      <c r="J40" s="14">
        <v>9</v>
      </c>
      <c r="K40" s="14">
        <v>17.5</v>
      </c>
      <c r="L40" s="14">
        <v>31.27</v>
      </c>
      <c r="M40" s="54"/>
      <c r="N40" s="14">
        <v>50.193999933999997</v>
      </c>
      <c r="O40" s="31">
        <v>12.095526</v>
      </c>
      <c r="P40" s="31" t="s">
        <v>27</v>
      </c>
      <c r="Q40" s="17" t="s">
        <v>26</v>
      </c>
      <c r="R40" s="38" t="s">
        <v>594</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67</v>
      </c>
      <c r="D41" s="16" t="s">
        <v>69</v>
      </c>
      <c r="E41" s="16">
        <v>0</v>
      </c>
      <c r="F41" s="15">
        <v>1.41</v>
      </c>
      <c r="G41" s="15">
        <v>0.77</v>
      </c>
      <c r="H41" s="15">
        <v>0.14000000000000001</v>
      </c>
      <c r="I41" s="14"/>
      <c r="J41" s="15">
        <v>1.49</v>
      </c>
      <c r="K41" s="15">
        <v>2.75</v>
      </c>
      <c r="L41" s="15">
        <v>4.8</v>
      </c>
      <c r="M41" s="54"/>
      <c r="N41" s="15">
        <v>42.385183105999999</v>
      </c>
      <c r="O41" s="15">
        <v>10.048295771999999</v>
      </c>
      <c r="P41" s="15" t="s">
        <v>26</v>
      </c>
      <c r="Q41" s="16" t="s">
        <v>26</v>
      </c>
      <c r="R41" s="37" t="s">
        <v>595</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70</v>
      </c>
      <c r="D42" s="17" t="s">
        <v>71</v>
      </c>
      <c r="E42" s="17">
        <v>7</v>
      </c>
      <c r="F42" s="14">
        <v>1.5</v>
      </c>
      <c r="G42" s="14">
        <v>0.8</v>
      </c>
      <c r="H42" s="14">
        <v>0.1</v>
      </c>
      <c r="I42" s="14"/>
      <c r="J42" s="14">
        <v>1.77</v>
      </c>
      <c r="K42" s="14">
        <v>3.16</v>
      </c>
      <c r="L42" s="14">
        <v>5.41</v>
      </c>
      <c r="M42" s="54"/>
      <c r="N42" s="14">
        <v>66.354445815999995</v>
      </c>
      <c r="O42" s="31">
        <v>2.5344464091000001</v>
      </c>
      <c r="P42" s="31" t="s">
        <v>26</v>
      </c>
      <c r="Q42" s="17" t="s">
        <v>26</v>
      </c>
      <c r="R42" s="38" t="s">
        <v>596</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72</v>
      </c>
      <c r="D43" s="16" t="s">
        <v>73</v>
      </c>
      <c r="E43" s="16">
        <v>0</v>
      </c>
      <c r="F43" s="15">
        <v>18.28</v>
      </c>
      <c r="G43" s="15">
        <v>7.38</v>
      </c>
      <c r="H43" s="15">
        <v>-3.51</v>
      </c>
      <c r="I43" s="14"/>
      <c r="J43" s="15">
        <v>18.940000000000001</v>
      </c>
      <c r="K43" s="15">
        <v>40.729999999999997</v>
      </c>
      <c r="L43" s="15">
        <v>76</v>
      </c>
      <c r="M43" s="54"/>
      <c r="N43" s="15">
        <v>33.53213847</v>
      </c>
      <c r="O43" s="15">
        <v>1.9135376364000001</v>
      </c>
      <c r="P43" s="15" t="s">
        <v>26</v>
      </c>
      <c r="Q43" s="16" t="s">
        <v>26</v>
      </c>
      <c r="R43" s="37" t="s">
        <v>597</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74</v>
      </c>
      <c r="D44" s="17" t="s">
        <v>75</v>
      </c>
      <c r="E44" s="17">
        <v>4</v>
      </c>
      <c r="F44" s="14">
        <v>16.100000000000001</v>
      </c>
      <c r="G44" s="14">
        <v>13.49</v>
      </c>
      <c r="H44" s="14">
        <v>10.89</v>
      </c>
      <c r="I44" s="14"/>
      <c r="J44" s="14">
        <v>17</v>
      </c>
      <c r="K44" s="14">
        <v>22.2</v>
      </c>
      <c r="L44" s="14">
        <v>30.62</v>
      </c>
      <c r="M44" s="54"/>
      <c r="N44" s="14">
        <v>58.385531893</v>
      </c>
      <c r="O44" s="31">
        <v>49.853312182000003</v>
      </c>
      <c r="P44" s="31" t="s">
        <v>26</v>
      </c>
      <c r="Q44" s="17" t="s">
        <v>26</v>
      </c>
      <c r="R44" s="38" t="s">
        <v>598</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76</v>
      </c>
      <c r="D45" s="16" t="s">
        <v>77</v>
      </c>
      <c r="E45" s="16">
        <v>7</v>
      </c>
      <c r="F45" s="15">
        <v>17.079999999999998</v>
      </c>
      <c r="G45" s="15">
        <v>15.77</v>
      </c>
      <c r="H45" s="15">
        <v>14.47</v>
      </c>
      <c r="I45" s="14"/>
      <c r="J45" s="15">
        <v>17.510000000000002</v>
      </c>
      <c r="K45" s="15">
        <v>20.11</v>
      </c>
      <c r="L45" s="15">
        <v>24.33</v>
      </c>
      <c r="M45" s="54"/>
      <c r="N45" s="15">
        <v>73.358029560000006</v>
      </c>
      <c r="O45" s="15">
        <v>574.10342044999993</v>
      </c>
      <c r="P45" s="15" t="s">
        <v>27</v>
      </c>
      <c r="Q45" s="16" t="s">
        <v>26</v>
      </c>
      <c r="R45" s="37" t="s">
        <v>599</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78</v>
      </c>
      <c r="D46" s="17" t="s">
        <v>79</v>
      </c>
      <c r="E46" s="17">
        <v>7</v>
      </c>
      <c r="F46" s="14">
        <v>5.68</v>
      </c>
      <c r="G46" s="14">
        <v>5.26</v>
      </c>
      <c r="H46" s="14">
        <v>4.84</v>
      </c>
      <c r="I46" s="14"/>
      <c r="J46" s="14">
        <v>5.86</v>
      </c>
      <c r="K46" s="14">
        <v>6.69</v>
      </c>
      <c r="L46" s="14">
        <v>8.0500000000000007</v>
      </c>
      <c r="M46" s="54"/>
      <c r="N46" s="14">
        <v>69.078475789999999</v>
      </c>
      <c r="O46" s="31">
        <v>7.2609535454999996</v>
      </c>
      <c r="P46" s="31" t="s">
        <v>27</v>
      </c>
      <c r="Q46" s="17" t="s">
        <v>26</v>
      </c>
      <c r="R46" s="38" t="s">
        <v>600</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543</v>
      </c>
      <c r="D47" s="16" t="s">
        <v>544</v>
      </c>
      <c r="E47" s="16">
        <v>5</v>
      </c>
      <c r="F47" s="15">
        <v>78.25</v>
      </c>
      <c r="G47" s="15">
        <v>70.81</v>
      </c>
      <c r="H47" s="15">
        <v>63.38</v>
      </c>
      <c r="I47" s="14"/>
      <c r="J47" s="15">
        <v>80.59</v>
      </c>
      <c r="K47" s="15">
        <v>95.45</v>
      </c>
      <c r="L47" s="15">
        <v>119.49</v>
      </c>
      <c r="M47" s="54"/>
      <c r="N47" s="15">
        <v>52.192589132000002</v>
      </c>
      <c r="O47" s="15">
        <v>1.6411023682000001</v>
      </c>
      <c r="P47" s="15" t="s">
        <v>27</v>
      </c>
      <c r="Q47" s="16" t="s">
        <v>26</v>
      </c>
      <c r="R47" s="37" t="s">
        <v>601</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80</v>
      </c>
      <c r="D48" s="17" t="s">
        <v>81</v>
      </c>
      <c r="E48" s="17">
        <v>7</v>
      </c>
      <c r="F48" s="14">
        <v>14.58</v>
      </c>
      <c r="G48" s="14">
        <v>13.86</v>
      </c>
      <c r="H48" s="14">
        <v>13.15</v>
      </c>
      <c r="I48" s="14"/>
      <c r="J48" s="14">
        <v>15.08</v>
      </c>
      <c r="K48" s="14">
        <v>16.5</v>
      </c>
      <c r="L48" s="14">
        <v>18.8</v>
      </c>
      <c r="M48" s="54"/>
      <c r="N48" s="14">
        <v>74.144659403999995</v>
      </c>
      <c r="O48" s="31">
        <v>28.880265954999999</v>
      </c>
      <c r="P48" s="31" t="s">
        <v>26</v>
      </c>
      <c r="Q48" s="17" t="s">
        <v>26</v>
      </c>
      <c r="R48" s="38" t="s">
        <v>602</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82</v>
      </c>
      <c r="D49" s="16" t="s">
        <v>83</v>
      </c>
      <c r="E49" s="16">
        <v>7</v>
      </c>
      <c r="F49" s="15">
        <v>40.909999999999997</v>
      </c>
      <c r="G49" s="15">
        <v>37.58</v>
      </c>
      <c r="H49" s="15">
        <v>34.25</v>
      </c>
      <c r="I49" s="14"/>
      <c r="J49" s="15">
        <v>42.41</v>
      </c>
      <c r="K49" s="15">
        <v>49.06</v>
      </c>
      <c r="L49" s="15">
        <v>59.83</v>
      </c>
      <c r="M49" s="54"/>
      <c r="N49" s="15">
        <v>59.072366875999997</v>
      </c>
      <c r="O49" s="15">
        <v>254.66009823000002</v>
      </c>
      <c r="P49" s="15" t="s">
        <v>27</v>
      </c>
      <c r="Q49" s="16" t="s">
        <v>26</v>
      </c>
      <c r="R49" s="37" t="s">
        <v>603</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84</v>
      </c>
      <c r="D50" s="17" t="s">
        <v>85</v>
      </c>
      <c r="E50" s="17">
        <v>7</v>
      </c>
      <c r="F50" s="14">
        <v>25.34</v>
      </c>
      <c r="G50" s="14">
        <v>23.86</v>
      </c>
      <c r="H50" s="14">
        <v>22.38</v>
      </c>
      <c r="I50" s="14"/>
      <c r="J50" s="14">
        <v>25.84</v>
      </c>
      <c r="K50" s="14">
        <v>28.79</v>
      </c>
      <c r="L50" s="14">
        <v>33.57</v>
      </c>
      <c r="M50" s="54"/>
      <c r="N50" s="14">
        <v>63.168236659000002</v>
      </c>
      <c r="O50" s="31">
        <v>13.012363817999999</v>
      </c>
      <c r="P50" s="31" t="s">
        <v>27</v>
      </c>
      <c r="Q50" s="17" t="s">
        <v>26</v>
      </c>
      <c r="R50" s="38" t="s">
        <v>604</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86</v>
      </c>
      <c r="D51" s="16" t="s">
        <v>87</v>
      </c>
      <c r="E51" s="16">
        <v>5</v>
      </c>
      <c r="F51" s="15">
        <v>127.66</v>
      </c>
      <c r="G51" s="15">
        <v>120.89</v>
      </c>
      <c r="H51" s="15">
        <v>114.13</v>
      </c>
      <c r="I51" s="14"/>
      <c r="J51" s="15">
        <v>130.07</v>
      </c>
      <c r="K51" s="15">
        <v>143.59</v>
      </c>
      <c r="L51" s="15">
        <v>165.47</v>
      </c>
      <c r="M51" s="54"/>
      <c r="N51" s="15">
        <v>44.415268627000003</v>
      </c>
      <c r="O51" s="15">
        <v>3.9039523018</v>
      </c>
      <c r="P51" s="15" t="s">
        <v>27</v>
      </c>
      <c r="Q51" s="16" t="s">
        <v>26</v>
      </c>
      <c r="R51" s="37" t="s">
        <v>605</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88</v>
      </c>
      <c r="D52" s="17" t="s">
        <v>89</v>
      </c>
      <c r="E52" s="17">
        <v>7</v>
      </c>
      <c r="F52" s="14">
        <v>9.4499999999999993</v>
      </c>
      <c r="G52" s="14">
        <v>8.5</v>
      </c>
      <c r="H52" s="14">
        <v>7.56</v>
      </c>
      <c r="I52" s="14"/>
      <c r="J52" s="14">
        <v>9.8699999999999992</v>
      </c>
      <c r="K52" s="14">
        <v>11.75</v>
      </c>
      <c r="L52" s="14">
        <v>14.81</v>
      </c>
      <c r="M52" s="54"/>
      <c r="N52" s="14">
        <v>68.231984170999993</v>
      </c>
      <c r="O52" s="31">
        <v>2.4543638636000003</v>
      </c>
      <c r="P52" s="31" t="s">
        <v>26</v>
      </c>
      <c r="Q52" s="17" t="s">
        <v>26</v>
      </c>
      <c r="R52" s="38" t="s">
        <v>606</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90</v>
      </c>
      <c r="D53" s="16" t="s">
        <v>91</v>
      </c>
      <c r="E53" s="16">
        <v>10</v>
      </c>
      <c r="F53" s="15">
        <v>7.8</v>
      </c>
      <c r="G53" s="15">
        <v>6.78</v>
      </c>
      <c r="H53" s="15">
        <v>5.76</v>
      </c>
      <c r="I53" s="14"/>
      <c r="J53" s="15">
        <v>8.11</v>
      </c>
      <c r="K53" s="15">
        <v>10.14</v>
      </c>
      <c r="L53" s="15">
        <v>13.44</v>
      </c>
      <c r="M53" s="54"/>
      <c r="N53" s="15">
        <v>76.210439085000004</v>
      </c>
      <c r="O53" s="15">
        <v>6.2350164999999995</v>
      </c>
      <c r="P53" s="15" t="s">
        <v>27</v>
      </c>
      <c r="Q53" s="16" t="s">
        <v>26</v>
      </c>
      <c r="R53" s="37" t="s">
        <v>607</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92</v>
      </c>
      <c r="D54" s="17" t="s">
        <v>93</v>
      </c>
      <c r="E54" s="17">
        <v>6</v>
      </c>
      <c r="F54" s="14">
        <v>13.99</v>
      </c>
      <c r="G54" s="14">
        <v>11.97</v>
      </c>
      <c r="H54" s="14">
        <v>9.9499999999999993</v>
      </c>
      <c r="I54" s="14"/>
      <c r="J54" s="14">
        <v>14.32</v>
      </c>
      <c r="K54" s="14">
        <v>18.350000000000001</v>
      </c>
      <c r="L54" s="14">
        <v>24.89</v>
      </c>
      <c r="M54" s="54"/>
      <c r="N54" s="14">
        <v>70.663088451999997</v>
      </c>
      <c r="O54" s="31">
        <v>5.1183657726999998</v>
      </c>
      <c r="P54" s="31" t="s">
        <v>26</v>
      </c>
      <c r="Q54" s="17" t="s">
        <v>26</v>
      </c>
      <c r="R54" s="38" t="s">
        <v>608</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94</v>
      </c>
      <c r="D55" s="16" t="s">
        <v>95</v>
      </c>
      <c r="E55" s="16">
        <v>7</v>
      </c>
      <c r="F55" s="15">
        <v>15.73</v>
      </c>
      <c r="G55" s="15">
        <v>14.85</v>
      </c>
      <c r="H55" s="15">
        <v>13.98</v>
      </c>
      <c r="I55" s="14"/>
      <c r="J55" s="15">
        <v>15.97</v>
      </c>
      <c r="K55" s="15">
        <v>17.71</v>
      </c>
      <c r="L55" s="15">
        <v>20.54</v>
      </c>
      <c r="M55" s="54"/>
      <c r="N55" s="15">
        <v>69.338622263999994</v>
      </c>
      <c r="O55" s="15">
        <v>107.37646326999999</v>
      </c>
      <c r="P55" s="15" t="s">
        <v>27</v>
      </c>
      <c r="Q55" s="16" t="s">
        <v>26</v>
      </c>
      <c r="R55" s="37" t="s">
        <v>609</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94</v>
      </c>
      <c r="D56" s="17" t="s">
        <v>96</v>
      </c>
      <c r="E56" s="17">
        <v>4</v>
      </c>
      <c r="F56" s="14">
        <v>17.739999999999998</v>
      </c>
      <c r="G56" s="14">
        <v>16.68</v>
      </c>
      <c r="H56" s="14">
        <v>15.62</v>
      </c>
      <c r="I56" s="14"/>
      <c r="J56" s="14">
        <v>18.149999999999999</v>
      </c>
      <c r="K56" s="14">
        <v>20.260000000000002</v>
      </c>
      <c r="L56" s="14">
        <v>23.68</v>
      </c>
      <c r="M56" s="54"/>
      <c r="N56" s="14">
        <v>61.769587590999997</v>
      </c>
      <c r="O56" s="31">
        <v>716.43845785999997</v>
      </c>
      <c r="P56" s="31" t="s">
        <v>26</v>
      </c>
      <c r="Q56" s="17" t="s">
        <v>26</v>
      </c>
      <c r="R56" s="38" t="s">
        <v>610</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97</v>
      </c>
      <c r="D57" s="16" t="s">
        <v>98</v>
      </c>
      <c r="E57" s="16">
        <v>7</v>
      </c>
      <c r="F57" s="15">
        <v>22.54</v>
      </c>
      <c r="G57" s="15">
        <v>21.37</v>
      </c>
      <c r="H57" s="15">
        <v>20.2</v>
      </c>
      <c r="I57" s="14"/>
      <c r="J57" s="15">
        <v>23.05</v>
      </c>
      <c r="K57" s="15">
        <v>25.38</v>
      </c>
      <c r="L57" s="15">
        <v>29.16</v>
      </c>
      <c r="M57" s="54"/>
      <c r="N57" s="15">
        <v>60.177076462000002</v>
      </c>
      <c r="O57" s="15">
        <v>41.123413317999997</v>
      </c>
      <c r="P57" s="15" t="s">
        <v>27</v>
      </c>
      <c r="Q57" s="16" t="s">
        <v>26</v>
      </c>
      <c r="R57" s="37" t="s">
        <v>611</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99</v>
      </c>
      <c r="D58" s="17" t="s">
        <v>100</v>
      </c>
      <c r="E58" s="17">
        <v>7</v>
      </c>
      <c r="F58" s="14">
        <v>14.6</v>
      </c>
      <c r="G58" s="14">
        <v>13.33</v>
      </c>
      <c r="H58" s="14">
        <v>12.06</v>
      </c>
      <c r="I58" s="14"/>
      <c r="J58" s="14">
        <v>15.06</v>
      </c>
      <c r="K58" s="14">
        <v>17.59</v>
      </c>
      <c r="L58" s="14">
        <v>21.7</v>
      </c>
      <c r="M58" s="54"/>
      <c r="N58" s="14">
        <v>58.089411931000001</v>
      </c>
      <c r="O58" s="31">
        <v>76.246284136</v>
      </c>
      <c r="P58" s="31" t="s">
        <v>27</v>
      </c>
      <c r="Q58" s="17" t="s">
        <v>26</v>
      </c>
      <c r="R58" s="38" t="s">
        <v>612</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11</v>
      </c>
      <c r="D59" s="16" t="s">
        <v>101</v>
      </c>
      <c r="E59" s="16">
        <v>7</v>
      </c>
      <c r="F59" s="15">
        <v>21.97</v>
      </c>
      <c r="G59" s="15">
        <v>20.25</v>
      </c>
      <c r="H59" s="15">
        <v>18.54</v>
      </c>
      <c r="I59" s="14"/>
      <c r="J59" s="15">
        <v>22.65</v>
      </c>
      <c r="K59" s="15">
        <v>26.07</v>
      </c>
      <c r="L59" s="15">
        <v>31.6</v>
      </c>
      <c r="M59" s="54"/>
      <c r="N59" s="15">
        <v>73.748932707999998</v>
      </c>
      <c r="O59" s="15">
        <v>694.06020459000001</v>
      </c>
      <c r="P59" s="15" t="s">
        <v>27</v>
      </c>
      <c r="Q59" s="16" t="s">
        <v>26</v>
      </c>
      <c r="R59" s="37" t="s">
        <v>613</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102</v>
      </c>
      <c r="D60" s="17" t="s">
        <v>103</v>
      </c>
      <c r="E60" s="17">
        <v>7</v>
      </c>
      <c r="F60" s="14">
        <v>18.88</v>
      </c>
      <c r="G60" s="14">
        <v>18.260000000000002</v>
      </c>
      <c r="H60" s="14">
        <v>17.649999999999999</v>
      </c>
      <c r="I60" s="14"/>
      <c r="J60" s="14">
        <v>19.23</v>
      </c>
      <c r="K60" s="14">
        <v>20.45</v>
      </c>
      <c r="L60" s="14">
        <v>22.43</v>
      </c>
      <c r="M60" s="54"/>
      <c r="N60" s="14">
        <v>58.065198926000001</v>
      </c>
      <c r="O60" s="31">
        <v>2.8260099544999999</v>
      </c>
      <c r="P60" s="31" t="s">
        <v>26</v>
      </c>
      <c r="Q60" s="17" t="s">
        <v>26</v>
      </c>
      <c r="R60" s="38" t="s">
        <v>614</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104</v>
      </c>
      <c r="D61" s="16" t="s">
        <v>105</v>
      </c>
      <c r="E61" s="16">
        <v>6</v>
      </c>
      <c r="F61" s="15">
        <v>4.92</v>
      </c>
      <c r="G61" s="15">
        <v>1.87</v>
      </c>
      <c r="H61" s="15">
        <v>-1.17</v>
      </c>
      <c r="I61" s="14"/>
      <c r="J61" s="15">
        <v>5.17</v>
      </c>
      <c r="K61" s="15">
        <v>11.26</v>
      </c>
      <c r="L61" s="15">
        <v>21.12</v>
      </c>
      <c r="M61" s="54"/>
      <c r="N61" s="15">
        <v>55.314631396999999</v>
      </c>
      <c r="O61" s="15">
        <v>43.458015363999998</v>
      </c>
      <c r="P61" s="15" t="s">
        <v>26</v>
      </c>
      <c r="Q61" s="16" t="s">
        <v>26</v>
      </c>
      <c r="R61" s="37" t="s">
        <v>615</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106</v>
      </c>
      <c r="D62" s="17" t="s">
        <v>107</v>
      </c>
      <c r="E62" s="17">
        <v>8</v>
      </c>
      <c r="F62" s="14">
        <v>18.28</v>
      </c>
      <c r="G62" s="14">
        <v>16.88</v>
      </c>
      <c r="H62" s="14">
        <v>15.48</v>
      </c>
      <c r="I62" s="14"/>
      <c r="J62" s="14">
        <v>18.61</v>
      </c>
      <c r="K62" s="14">
        <v>21.4</v>
      </c>
      <c r="L62" s="14">
        <v>25.93</v>
      </c>
      <c r="M62" s="54"/>
      <c r="N62" s="14">
        <v>52.230488700999999</v>
      </c>
      <c r="O62" s="31">
        <v>81.689245499999998</v>
      </c>
      <c r="P62" s="31" t="s">
        <v>27</v>
      </c>
      <c r="Q62" s="17" t="s">
        <v>26</v>
      </c>
      <c r="R62" s="38" t="s">
        <v>616</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108</v>
      </c>
      <c r="D63" s="16" t="s">
        <v>109</v>
      </c>
      <c r="E63" s="16">
        <v>0</v>
      </c>
      <c r="F63" s="15">
        <v>26.23</v>
      </c>
      <c r="G63" s="15">
        <v>22.91</v>
      </c>
      <c r="H63" s="15">
        <v>19.59</v>
      </c>
      <c r="I63" s="14"/>
      <c r="J63" s="15">
        <v>26.76</v>
      </c>
      <c r="K63" s="15">
        <v>33.39</v>
      </c>
      <c r="L63" s="15">
        <v>44.14</v>
      </c>
      <c r="M63" s="54"/>
      <c r="N63" s="15">
        <v>42.511742320000003</v>
      </c>
      <c r="O63" s="15">
        <v>7.4364438855000001</v>
      </c>
      <c r="P63" s="15" t="s">
        <v>26</v>
      </c>
      <c r="Q63" s="16" t="s">
        <v>26</v>
      </c>
      <c r="R63" s="37" t="s">
        <v>617</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110</v>
      </c>
      <c r="D64" s="17" t="s">
        <v>111</v>
      </c>
      <c r="E64" s="17">
        <v>7</v>
      </c>
      <c r="F64" s="14">
        <v>58.28</v>
      </c>
      <c r="G64" s="14">
        <v>54.17</v>
      </c>
      <c r="H64" s="14">
        <v>50.07</v>
      </c>
      <c r="I64" s="14"/>
      <c r="J64" s="14">
        <v>59.84</v>
      </c>
      <c r="K64" s="14">
        <v>68.040000000000006</v>
      </c>
      <c r="L64" s="14">
        <v>81.31</v>
      </c>
      <c r="M64" s="54"/>
      <c r="N64" s="14">
        <v>69.800036082000005</v>
      </c>
      <c r="O64" s="31">
        <v>703.42174645</v>
      </c>
      <c r="P64" s="31" t="s">
        <v>27</v>
      </c>
      <c r="Q64" s="17" t="s">
        <v>26</v>
      </c>
      <c r="R64" s="38" t="s">
        <v>618</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112</v>
      </c>
      <c r="D65" s="16" t="s">
        <v>113</v>
      </c>
      <c r="E65" s="16">
        <v>7</v>
      </c>
      <c r="F65" s="15">
        <v>19.7</v>
      </c>
      <c r="G65" s="15">
        <v>18.079999999999998</v>
      </c>
      <c r="H65" s="15">
        <v>16.47</v>
      </c>
      <c r="I65" s="14"/>
      <c r="J65" s="15">
        <v>20.27</v>
      </c>
      <c r="K65" s="15">
        <v>23.49</v>
      </c>
      <c r="L65" s="15">
        <v>28.71</v>
      </c>
      <c r="M65" s="54"/>
      <c r="N65" s="15">
        <v>59.020071733999998</v>
      </c>
      <c r="O65" s="15">
        <v>108.77105512999999</v>
      </c>
      <c r="P65" s="15" t="s">
        <v>27</v>
      </c>
      <c r="Q65" s="16" t="s">
        <v>26</v>
      </c>
      <c r="R65" s="37" t="s">
        <v>619</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114</v>
      </c>
      <c r="D66" s="17" t="s">
        <v>115</v>
      </c>
      <c r="E66" s="17">
        <v>4</v>
      </c>
      <c r="F66" s="14">
        <v>4.95</v>
      </c>
      <c r="G66" s="14">
        <v>4.21</v>
      </c>
      <c r="H66" s="14">
        <v>3.48</v>
      </c>
      <c r="I66" s="14"/>
      <c r="J66" s="14">
        <v>5.08</v>
      </c>
      <c r="K66" s="14">
        <v>6.54</v>
      </c>
      <c r="L66" s="14">
        <v>8.91</v>
      </c>
      <c r="M66" s="54"/>
      <c r="N66" s="14">
        <v>62.408011424999998</v>
      </c>
      <c r="O66" s="31">
        <v>3.8502755455000002</v>
      </c>
      <c r="P66" s="31" t="s">
        <v>26</v>
      </c>
      <c r="Q66" s="17" t="s">
        <v>26</v>
      </c>
      <c r="R66" s="38" t="s">
        <v>620</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116</v>
      </c>
      <c r="D67" s="16" t="s">
        <v>117</v>
      </c>
      <c r="E67" s="16">
        <v>4</v>
      </c>
      <c r="F67" s="15">
        <v>0.63</v>
      </c>
      <c r="G67" s="15">
        <v>-0.01</v>
      </c>
      <c r="H67" s="15">
        <v>-0.66</v>
      </c>
      <c r="I67" s="14"/>
      <c r="J67" s="15">
        <v>0.67</v>
      </c>
      <c r="K67" s="15">
        <v>1.96</v>
      </c>
      <c r="L67" s="15">
        <v>4.0599999999999996</v>
      </c>
      <c r="M67" s="54"/>
      <c r="N67" s="15">
        <v>53.395891964</v>
      </c>
      <c r="O67" s="15">
        <v>7.6957847272999995</v>
      </c>
      <c r="P67" s="15" t="s">
        <v>26</v>
      </c>
      <c r="Q67" s="16" t="s">
        <v>26</v>
      </c>
      <c r="R67" s="37" t="s">
        <v>621</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521</v>
      </c>
      <c r="D68" s="17" t="s">
        <v>522</v>
      </c>
      <c r="E68" s="17">
        <v>3</v>
      </c>
      <c r="F68" s="14">
        <v>259.77999999999997</v>
      </c>
      <c r="G68" s="14">
        <v>226.99</v>
      </c>
      <c r="H68" s="14">
        <v>194.2</v>
      </c>
      <c r="I68" s="14"/>
      <c r="J68" s="14">
        <v>263.44</v>
      </c>
      <c r="K68" s="14">
        <v>329.01</v>
      </c>
      <c r="L68" s="14">
        <v>435.12</v>
      </c>
      <c r="M68" s="54"/>
      <c r="N68" s="14">
        <v>46.684797136</v>
      </c>
      <c r="O68" s="31">
        <v>1.2161181894999999</v>
      </c>
      <c r="P68" s="31" t="s">
        <v>27</v>
      </c>
      <c r="Q68" s="17" t="s">
        <v>26</v>
      </c>
      <c r="R68" s="38" t="s">
        <v>622</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118</v>
      </c>
      <c r="D69" s="16" t="s">
        <v>119</v>
      </c>
      <c r="E69" s="16">
        <v>8</v>
      </c>
      <c r="F69" s="15">
        <v>11.14</v>
      </c>
      <c r="G69" s="15">
        <v>10.89</v>
      </c>
      <c r="H69" s="15">
        <v>10.65</v>
      </c>
      <c r="I69" s="14"/>
      <c r="J69" s="15">
        <v>11.25</v>
      </c>
      <c r="K69" s="15">
        <v>11.73</v>
      </c>
      <c r="L69" s="15">
        <v>12.51</v>
      </c>
      <c r="M69" s="54"/>
      <c r="N69" s="15">
        <v>63.958495466000002</v>
      </c>
      <c r="O69" s="15">
        <v>25.055206226999999</v>
      </c>
      <c r="P69" s="15" t="s">
        <v>27</v>
      </c>
      <c r="Q69" s="16" t="s">
        <v>26</v>
      </c>
      <c r="R69" s="37" t="s">
        <v>623</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120</v>
      </c>
      <c r="D70" s="17" t="s">
        <v>121</v>
      </c>
      <c r="E70" s="17">
        <v>4</v>
      </c>
      <c r="F70" s="14">
        <v>8.98</v>
      </c>
      <c r="G70" s="14">
        <v>7.33</v>
      </c>
      <c r="H70" s="14">
        <v>5.69</v>
      </c>
      <c r="I70" s="14"/>
      <c r="J70" s="14">
        <v>9.33</v>
      </c>
      <c r="K70" s="14">
        <v>12.61</v>
      </c>
      <c r="L70" s="14">
        <v>17.920000000000002</v>
      </c>
      <c r="M70" s="54"/>
      <c r="N70" s="14">
        <v>59.737735381</v>
      </c>
      <c r="O70" s="31">
        <v>84.732590181999996</v>
      </c>
      <c r="P70" s="31" t="s">
        <v>26</v>
      </c>
      <c r="Q70" s="17" t="s">
        <v>26</v>
      </c>
      <c r="R70" s="38" t="s">
        <v>624</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122</v>
      </c>
      <c r="D71" s="16" t="s">
        <v>123</v>
      </c>
      <c r="E71" s="16">
        <v>7</v>
      </c>
      <c r="F71" s="15">
        <v>17.11</v>
      </c>
      <c r="G71" s="15">
        <v>16.14</v>
      </c>
      <c r="H71" s="15">
        <v>15.18</v>
      </c>
      <c r="I71" s="14"/>
      <c r="J71" s="15">
        <v>17.52</v>
      </c>
      <c r="K71" s="15">
        <v>19.440000000000001</v>
      </c>
      <c r="L71" s="15">
        <v>22.56</v>
      </c>
      <c r="M71" s="54"/>
      <c r="N71" s="15">
        <v>71.304490009000006</v>
      </c>
      <c r="O71" s="15">
        <v>2.2185776817999998</v>
      </c>
      <c r="P71" s="15" t="s">
        <v>27</v>
      </c>
      <c r="Q71" s="16" t="s">
        <v>26</v>
      </c>
      <c r="R71" s="37" t="s">
        <v>625</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122</v>
      </c>
      <c r="D72" s="17" t="s">
        <v>124</v>
      </c>
      <c r="E72" s="17">
        <v>7</v>
      </c>
      <c r="F72" s="14">
        <v>11.31</v>
      </c>
      <c r="G72" s="14">
        <v>10.71</v>
      </c>
      <c r="H72" s="14">
        <v>10.119999999999999</v>
      </c>
      <c r="I72" s="14"/>
      <c r="J72" s="14">
        <v>11.7</v>
      </c>
      <c r="K72" s="14">
        <v>12.88</v>
      </c>
      <c r="L72" s="14">
        <v>14.8</v>
      </c>
      <c r="M72" s="54"/>
      <c r="N72" s="14">
        <v>65.291027317000001</v>
      </c>
      <c r="O72" s="31">
        <v>187.31794909000001</v>
      </c>
      <c r="P72" s="31" t="s">
        <v>27</v>
      </c>
      <c r="Q72" s="17" t="s">
        <v>26</v>
      </c>
      <c r="R72" s="38" t="s">
        <v>626</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545</v>
      </c>
      <c r="D73" s="16" t="s">
        <v>546</v>
      </c>
      <c r="E73" s="16">
        <v>9</v>
      </c>
      <c r="F73" s="15">
        <v>114</v>
      </c>
      <c r="G73" s="15">
        <v>105.58</v>
      </c>
      <c r="H73" s="15">
        <v>97.16</v>
      </c>
      <c r="I73" s="14"/>
      <c r="J73" s="15">
        <v>117.97</v>
      </c>
      <c r="K73" s="15">
        <v>134.80000000000001</v>
      </c>
      <c r="L73" s="15">
        <v>162.05000000000001</v>
      </c>
      <c r="M73" s="54"/>
      <c r="N73" s="15">
        <v>59.950170902000004</v>
      </c>
      <c r="O73" s="15">
        <v>1.3362441973000001</v>
      </c>
      <c r="P73" s="15" t="s">
        <v>27</v>
      </c>
      <c r="Q73" s="16" t="s">
        <v>26</v>
      </c>
      <c r="R73" s="37" t="s">
        <v>627</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523</v>
      </c>
      <c r="D74" s="17" t="s">
        <v>524</v>
      </c>
      <c r="E74" s="17">
        <v>8</v>
      </c>
      <c r="F74" s="14">
        <v>82.12</v>
      </c>
      <c r="G74" s="14">
        <v>68.209999999999994</v>
      </c>
      <c r="H74" s="14">
        <v>54.31</v>
      </c>
      <c r="I74" s="14"/>
      <c r="J74" s="14">
        <v>90.1</v>
      </c>
      <c r="K74" s="14">
        <v>117.9</v>
      </c>
      <c r="L74" s="14">
        <v>162.88999999999999</v>
      </c>
      <c r="M74" s="54"/>
      <c r="N74" s="14">
        <v>54.714450556999999</v>
      </c>
      <c r="O74" s="31">
        <v>1.5200716605</v>
      </c>
      <c r="P74" s="31" t="s">
        <v>27</v>
      </c>
      <c r="Q74" s="17" t="s">
        <v>26</v>
      </c>
      <c r="R74" s="38" t="s">
        <v>628</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125</v>
      </c>
      <c r="D75" s="16" t="s">
        <v>126</v>
      </c>
      <c r="E75" s="16">
        <v>3</v>
      </c>
      <c r="F75" s="15">
        <v>74.5</v>
      </c>
      <c r="G75" s="15">
        <v>69.5</v>
      </c>
      <c r="H75" s="15">
        <v>64.510000000000005</v>
      </c>
      <c r="I75" s="14"/>
      <c r="J75" s="15">
        <v>75.5</v>
      </c>
      <c r="K75" s="15">
        <v>85.48</v>
      </c>
      <c r="L75" s="15">
        <v>101.64</v>
      </c>
      <c r="M75" s="54"/>
      <c r="N75" s="15">
        <v>37.098245658000003</v>
      </c>
      <c r="O75" s="15">
        <v>2.3124420850000003</v>
      </c>
      <c r="P75" s="15" t="s">
        <v>27</v>
      </c>
      <c r="Q75" s="16" t="s">
        <v>26</v>
      </c>
      <c r="R75" s="37" t="s">
        <v>629</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127</v>
      </c>
      <c r="D76" s="17" t="s">
        <v>128</v>
      </c>
      <c r="E76" s="17">
        <v>4</v>
      </c>
      <c r="F76" s="14">
        <v>2.35</v>
      </c>
      <c r="G76" s="14">
        <v>2.06</v>
      </c>
      <c r="H76" s="14">
        <v>1.77</v>
      </c>
      <c r="I76" s="14"/>
      <c r="J76" s="14">
        <v>2.4300000000000002</v>
      </c>
      <c r="K76" s="14">
        <v>3</v>
      </c>
      <c r="L76" s="14">
        <v>3.93</v>
      </c>
      <c r="M76" s="54"/>
      <c r="N76" s="14">
        <v>61.423967372</v>
      </c>
      <c r="O76" s="31">
        <v>63.635214909000005</v>
      </c>
      <c r="P76" s="31" t="s">
        <v>26</v>
      </c>
      <c r="Q76" s="17" t="s">
        <v>26</v>
      </c>
      <c r="R76" s="38" t="s">
        <v>630</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129</v>
      </c>
      <c r="D77" s="16" t="s">
        <v>130</v>
      </c>
      <c r="E77" s="16">
        <v>4</v>
      </c>
      <c r="F77" s="15">
        <v>35.9</v>
      </c>
      <c r="G77" s="15">
        <v>31.06</v>
      </c>
      <c r="H77" s="15">
        <v>26.22</v>
      </c>
      <c r="I77" s="14"/>
      <c r="J77" s="15">
        <v>37.700000000000003</v>
      </c>
      <c r="K77" s="15">
        <v>47.37</v>
      </c>
      <c r="L77" s="15">
        <v>63.02</v>
      </c>
      <c r="M77" s="54"/>
      <c r="N77" s="15">
        <v>48.791337751999997</v>
      </c>
      <c r="O77" s="15">
        <v>5.2476252364000002</v>
      </c>
      <c r="P77" s="15" t="s">
        <v>26</v>
      </c>
      <c r="Q77" s="16" t="s">
        <v>26</v>
      </c>
      <c r="R77" s="37" t="s">
        <v>631</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131</v>
      </c>
      <c r="D78" s="17" t="s">
        <v>132</v>
      </c>
      <c r="E78" s="17">
        <v>4</v>
      </c>
      <c r="F78" s="14" t="s">
        <v>133</v>
      </c>
      <c r="G78" s="14" t="s">
        <v>133</v>
      </c>
      <c r="H78" s="14" t="s">
        <v>133</v>
      </c>
      <c r="I78" s="14"/>
      <c r="J78" s="14" t="s">
        <v>133</v>
      </c>
      <c r="K78" s="14" t="s">
        <v>133</v>
      </c>
      <c r="L78" s="14" t="s">
        <v>133</v>
      </c>
      <c r="M78" s="54"/>
      <c r="N78" s="14" t="s">
        <v>133</v>
      </c>
      <c r="O78" s="31" t="s">
        <v>133</v>
      </c>
      <c r="P78" s="31" t="s">
        <v>133</v>
      </c>
      <c r="Q78" s="17" t="s">
        <v>133</v>
      </c>
      <c r="R78" s="38" t="s">
        <v>134</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135</v>
      </c>
      <c r="D79" s="16" t="s">
        <v>136</v>
      </c>
      <c r="E79" s="16">
        <v>4</v>
      </c>
      <c r="F79" s="15">
        <v>55.3</v>
      </c>
      <c r="G79" s="15">
        <v>49.49</v>
      </c>
      <c r="H79" s="15">
        <v>43.69</v>
      </c>
      <c r="I79" s="14"/>
      <c r="J79" s="15">
        <v>56.48</v>
      </c>
      <c r="K79" s="15">
        <v>68.08</v>
      </c>
      <c r="L79" s="15">
        <v>86.85</v>
      </c>
      <c r="M79" s="54"/>
      <c r="N79" s="15">
        <v>44.009502476000002</v>
      </c>
      <c r="O79" s="15">
        <v>272.04698145000003</v>
      </c>
      <c r="P79" s="15" t="s">
        <v>27</v>
      </c>
      <c r="Q79" s="16" t="s">
        <v>26</v>
      </c>
      <c r="R79" s="37" t="s">
        <v>632</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137</v>
      </c>
      <c r="D80" s="17" t="s">
        <v>138</v>
      </c>
      <c r="E80" s="17">
        <v>7</v>
      </c>
      <c r="F80" s="14">
        <v>15.71</v>
      </c>
      <c r="G80" s="14">
        <v>14.87</v>
      </c>
      <c r="H80" s="14">
        <v>14.03</v>
      </c>
      <c r="I80" s="14"/>
      <c r="J80" s="14">
        <v>15.98</v>
      </c>
      <c r="K80" s="14">
        <v>17.649999999999999</v>
      </c>
      <c r="L80" s="14">
        <v>20.36</v>
      </c>
      <c r="M80" s="54"/>
      <c r="N80" s="14">
        <v>84.085335767999993</v>
      </c>
      <c r="O80" s="31">
        <v>308.22796235999999</v>
      </c>
      <c r="P80" s="31" t="s">
        <v>27</v>
      </c>
      <c r="Q80" s="17" t="s">
        <v>26</v>
      </c>
      <c r="R80" s="38" t="s">
        <v>633</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547</v>
      </c>
      <c r="D81" s="16" t="s">
        <v>548</v>
      </c>
      <c r="E81" s="16">
        <v>10</v>
      </c>
      <c r="F81" s="15">
        <v>214</v>
      </c>
      <c r="G81" s="15">
        <v>151.65</v>
      </c>
      <c r="H81" s="15">
        <v>89.31</v>
      </c>
      <c r="I81" s="14"/>
      <c r="J81" s="15">
        <v>217.99</v>
      </c>
      <c r="K81" s="15">
        <v>342.67</v>
      </c>
      <c r="L81" s="15">
        <v>544.42999999999995</v>
      </c>
      <c r="M81" s="54"/>
      <c r="N81" s="15">
        <v>63.219908840999999</v>
      </c>
      <c r="O81" s="15">
        <v>1.1494892913999999</v>
      </c>
      <c r="P81" s="15" t="s">
        <v>27</v>
      </c>
      <c r="Q81" s="16" t="s">
        <v>26</v>
      </c>
      <c r="R81" s="37" t="s">
        <v>634</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139</v>
      </c>
      <c r="D82" s="17" t="s">
        <v>140</v>
      </c>
      <c r="E82" s="17">
        <v>4</v>
      </c>
      <c r="F82" s="14">
        <v>3.76</v>
      </c>
      <c r="G82" s="14">
        <v>3.01</v>
      </c>
      <c r="H82" s="14">
        <v>2.27</v>
      </c>
      <c r="I82" s="14"/>
      <c r="J82" s="14">
        <v>3.89</v>
      </c>
      <c r="K82" s="14">
        <v>5.37</v>
      </c>
      <c r="L82" s="14">
        <v>7.77</v>
      </c>
      <c r="M82" s="54"/>
      <c r="N82" s="14">
        <v>53.323877043000003</v>
      </c>
      <c r="O82" s="31">
        <v>141.35498555000001</v>
      </c>
      <c r="P82" s="31" t="s">
        <v>26</v>
      </c>
      <c r="Q82" s="17" t="s">
        <v>26</v>
      </c>
      <c r="R82" s="38" t="s">
        <v>635</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141</v>
      </c>
      <c r="D83" s="16" t="s">
        <v>142</v>
      </c>
      <c r="E83" s="16">
        <v>4</v>
      </c>
      <c r="F83" s="15">
        <v>45.5</v>
      </c>
      <c r="G83" s="15">
        <v>42.6</v>
      </c>
      <c r="H83" s="15">
        <v>39.700000000000003</v>
      </c>
      <c r="I83" s="14"/>
      <c r="J83" s="15">
        <v>47.24</v>
      </c>
      <c r="K83" s="15">
        <v>53.03</v>
      </c>
      <c r="L83" s="15">
        <v>62.41</v>
      </c>
      <c r="M83" s="54"/>
      <c r="N83" s="15">
        <v>58.689981936000002</v>
      </c>
      <c r="O83" s="15">
        <v>78.022655</v>
      </c>
      <c r="P83" s="15" t="s">
        <v>26</v>
      </c>
      <c r="Q83" s="16" t="s">
        <v>26</v>
      </c>
      <c r="R83" s="37" t="s">
        <v>636</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143</v>
      </c>
      <c r="D84" s="17" t="s">
        <v>144</v>
      </c>
      <c r="E84" s="17">
        <v>6</v>
      </c>
      <c r="F84" s="14">
        <v>48</v>
      </c>
      <c r="G84" s="14">
        <v>39.29</v>
      </c>
      <c r="H84" s="14">
        <v>30.59</v>
      </c>
      <c r="I84" s="14"/>
      <c r="J84" s="14">
        <v>49.12</v>
      </c>
      <c r="K84" s="14">
        <v>66.52</v>
      </c>
      <c r="L84" s="14">
        <v>94.69</v>
      </c>
      <c r="M84" s="54"/>
      <c r="N84" s="14">
        <v>47.289947003000002</v>
      </c>
      <c r="O84" s="31">
        <v>1.8750770890999999</v>
      </c>
      <c r="P84" s="31" t="s">
        <v>27</v>
      </c>
      <c r="Q84" s="17" t="s">
        <v>26</v>
      </c>
      <c r="R84" s="38" t="s">
        <v>637</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145</v>
      </c>
      <c r="D85" s="16" t="s">
        <v>146</v>
      </c>
      <c r="E85" s="16">
        <v>7</v>
      </c>
      <c r="F85" s="15">
        <v>5.46</v>
      </c>
      <c r="G85" s="15">
        <v>4.74</v>
      </c>
      <c r="H85" s="15">
        <v>4.03</v>
      </c>
      <c r="I85" s="14"/>
      <c r="J85" s="15">
        <v>5.6</v>
      </c>
      <c r="K85" s="15">
        <v>7.02</v>
      </c>
      <c r="L85" s="15">
        <v>9.32</v>
      </c>
      <c r="M85" s="54"/>
      <c r="N85" s="15">
        <v>77.742070317</v>
      </c>
      <c r="O85" s="15">
        <v>1.5363440000000002</v>
      </c>
      <c r="P85" s="15" t="s">
        <v>27</v>
      </c>
      <c r="Q85" s="16" t="s">
        <v>26</v>
      </c>
      <c r="R85" s="37" t="s">
        <v>638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147</v>
      </c>
      <c r="D86" s="17" t="s">
        <v>148</v>
      </c>
      <c r="E86" s="17">
        <v>10</v>
      </c>
      <c r="F86" s="14">
        <v>6.64</v>
      </c>
      <c r="G86" s="14">
        <v>5.72</v>
      </c>
      <c r="H86" s="14">
        <v>4.8099999999999996</v>
      </c>
      <c r="I86" s="14"/>
      <c r="J86" s="14">
        <v>7.03</v>
      </c>
      <c r="K86" s="14">
        <v>8.85</v>
      </c>
      <c r="L86" s="14">
        <v>11.8</v>
      </c>
      <c r="M86" s="54"/>
      <c r="N86" s="14">
        <v>79.942137115999998</v>
      </c>
      <c r="O86" s="31">
        <v>44.281991726999998</v>
      </c>
      <c r="P86" s="31" t="s">
        <v>27</v>
      </c>
      <c r="Q86" s="17" t="s">
        <v>26</v>
      </c>
      <c r="R86" s="38" t="s">
        <v>639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149</v>
      </c>
      <c r="D87" s="16" t="s">
        <v>150</v>
      </c>
      <c r="E87" s="16">
        <v>4</v>
      </c>
      <c r="F87" s="15">
        <v>32.270000000000003</v>
      </c>
      <c r="G87" s="15">
        <v>30.05</v>
      </c>
      <c r="H87" s="15">
        <v>27.83</v>
      </c>
      <c r="I87" s="14"/>
      <c r="J87" s="15">
        <v>33.450000000000003</v>
      </c>
      <c r="K87" s="15">
        <v>37.880000000000003</v>
      </c>
      <c r="L87" s="15">
        <v>45.06</v>
      </c>
      <c r="M87" s="54"/>
      <c r="N87" s="15">
        <v>50.259122279000003</v>
      </c>
      <c r="O87" s="15">
        <v>115.17750809</v>
      </c>
      <c r="P87" s="15" t="s">
        <v>26</v>
      </c>
      <c r="Q87" s="16" t="s">
        <v>26</v>
      </c>
      <c r="R87" s="37" t="s">
        <v>640</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151</v>
      </c>
      <c r="D88" s="17" t="s">
        <v>152</v>
      </c>
      <c r="E88" s="17">
        <v>4</v>
      </c>
      <c r="F88" s="14">
        <v>1.65</v>
      </c>
      <c r="G88" s="14">
        <v>1.18</v>
      </c>
      <c r="H88" s="14">
        <v>0.71</v>
      </c>
      <c r="I88" s="14"/>
      <c r="J88" s="14">
        <v>1.8</v>
      </c>
      <c r="K88" s="14">
        <v>2.73</v>
      </c>
      <c r="L88" s="14">
        <v>4.24</v>
      </c>
      <c r="M88" s="54"/>
      <c r="N88" s="14">
        <v>46.686736600000003</v>
      </c>
      <c r="O88" s="31">
        <v>24.242889409</v>
      </c>
      <c r="P88" s="31" t="s">
        <v>26</v>
      </c>
      <c r="Q88" s="17" t="s">
        <v>26</v>
      </c>
      <c r="R88" s="38" t="s">
        <v>641</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153</v>
      </c>
      <c r="D89" s="16" t="s">
        <v>154</v>
      </c>
      <c r="E89" s="16">
        <v>4</v>
      </c>
      <c r="F89" s="15">
        <v>25.07</v>
      </c>
      <c r="G89" s="15">
        <v>23</v>
      </c>
      <c r="H89" s="15">
        <v>20.93</v>
      </c>
      <c r="I89" s="14"/>
      <c r="J89" s="15">
        <v>25.5</v>
      </c>
      <c r="K89" s="15">
        <v>29.63</v>
      </c>
      <c r="L89" s="15">
        <v>36.32</v>
      </c>
      <c r="M89" s="54"/>
      <c r="N89" s="15">
        <v>63.827454062999998</v>
      </c>
      <c r="O89" s="15">
        <v>200.77090095</v>
      </c>
      <c r="P89" s="15" t="s">
        <v>26</v>
      </c>
      <c r="Q89" s="16" t="s">
        <v>26</v>
      </c>
      <c r="R89" s="37" t="s">
        <v>642</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153</v>
      </c>
      <c r="D90" s="17" t="s">
        <v>155</v>
      </c>
      <c r="E90" s="17">
        <v>4</v>
      </c>
      <c r="F90" s="14">
        <v>23.54</v>
      </c>
      <c r="G90" s="14">
        <v>21.55</v>
      </c>
      <c r="H90" s="14">
        <v>19.559999999999999</v>
      </c>
      <c r="I90" s="14"/>
      <c r="J90" s="14">
        <v>23.88</v>
      </c>
      <c r="K90" s="14">
        <v>27.85</v>
      </c>
      <c r="L90" s="14">
        <v>34.29</v>
      </c>
      <c r="M90" s="54"/>
      <c r="N90" s="14">
        <v>63.230326153999997</v>
      </c>
      <c r="O90" s="31">
        <v>9.3299110908999996</v>
      </c>
      <c r="P90" s="31" t="s">
        <v>26</v>
      </c>
      <c r="Q90" s="17" t="s">
        <v>26</v>
      </c>
      <c r="R90" s="38" t="s">
        <v>643</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156</v>
      </c>
      <c r="D91" s="16" t="s">
        <v>157</v>
      </c>
      <c r="E91" s="16">
        <v>4</v>
      </c>
      <c r="F91" s="15">
        <v>2.67</v>
      </c>
      <c r="G91" s="15">
        <v>2.19</v>
      </c>
      <c r="H91" s="15">
        <v>1.71</v>
      </c>
      <c r="I91" s="14"/>
      <c r="J91" s="15">
        <v>2.78</v>
      </c>
      <c r="K91" s="15">
        <v>3.73</v>
      </c>
      <c r="L91" s="15">
        <v>5.28</v>
      </c>
      <c r="M91" s="54"/>
      <c r="N91" s="15">
        <v>53.986262416999999</v>
      </c>
      <c r="O91" s="15">
        <v>2.8589285909000002</v>
      </c>
      <c r="P91" s="15" t="s">
        <v>26</v>
      </c>
      <c r="Q91" s="16" t="s">
        <v>26</v>
      </c>
      <c r="R91" s="37" t="s">
        <v>644</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158</v>
      </c>
      <c r="D92" s="17" t="s">
        <v>159</v>
      </c>
      <c r="E92" s="17">
        <v>10</v>
      </c>
      <c r="F92" s="14">
        <v>108.59</v>
      </c>
      <c r="G92" s="14">
        <v>87.07</v>
      </c>
      <c r="H92" s="14">
        <v>65.55</v>
      </c>
      <c r="I92" s="14"/>
      <c r="J92" s="14">
        <v>114.49</v>
      </c>
      <c r="K92" s="14">
        <v>157.52000000000001</v>
      </c>
      <c r="L92" s="14">
        <v>227.15</v>
      </c>
      <c r="M92" s="54"/>
      <c r="N92" s="14">
        <v>68.513955702999993</v>
      </c>
      <c r="O92" s="31">
        <v>3.2604473873000002</v>
      </c>
      <c r="P92" s="31" t="s">
        <v>27</v>
      </c>
      <c r="Q92" s="17" t="s">
        <v>26</v>
      </c>
      <c r="R92" s="38" t="s">
        <v>645</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160</v>
      </c>
      <c r="D93" s="16" t="s">
        <v>161</v>
      </c>
      <c r="E93" s="16">
        <v>9</v>
      </c>
      <c r="F93" s="15">
        <v>18.78</v>
      </c>
      <c r="G93" s="15">
        <v>18.149999999999999</v>
      </c>
      <c r="H93" s="15">
        <v>17.52</v>
      </c>
      <c r="I93" s="14"/>
      <c r="J93" s="15">
        <v>19.07</v>
      </c>
      <c r="K93" s="15">
        <v>20.32</v>
      </c>
      <c r="L93" s="15">
        <v>22.36</v>
      </c>
      <c r="M93" s="54"/>
      <c r="N93" s="15">
        <v>61.320949474999999</v>
      </c>
      <c r="O93" s="15">
        <v>11.420675817999999</v>
      </c>
      <c r="P93" s="15" t="s">
        <v>27</v>
      </c>
      <c r="Q93" s="16" t="s">
        <v>26</v>
      </c>
      <c r="R93" s="37" t="s">
        <v>646</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162</v>
      </c>
      <c r="D94" s="17" t="s">
        <v>163</v>
      </c>
      <c r="E94" s="17">
        <v>7</v>
      </c>
      <c r="F94" s="14">
        <v>5.42</v>
      </c>
      <c r="G94" s="14">
        <v>4.9800000000000004</v>
      </c>
      <c r="H94" s="14">
        <v>4.55</v>
      </c>
      <c r="I94" s="14"/>
      <c r="J94" s="14">
        <v>5.71</v>
      </c>
      <c r="K94" s="14">
        <v>6.57</v>
      </c>
      <c r="L94" s="14">
        <v>7.97</v>
      </c>
      <c r="M94" s="54"/>
      <c r="N94" s="14">
        <v>59.300142209999997</v>
      </c>
      <c r="O94" s="31">
        <v>10.689195545</v>
      </c>
      <c r="P94" s="31" t="s">
        <v>27</v>
      </c>
      <c r="Q94" s="17" t="s">
        <v>26</v>
      </c>
      <c r="R94" s="38" t="s">
        <v>647</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164</v>
      </c>
      <c r="D95" s="16" t="s">
        <v>165</v>
      </c>
      <c r="E95" s="16">
        <v>7</v>
      </c>
      <c r="F95" s="15">
        <v>12.5</v>
      </c>
      <c r="G95" s="15">
        <v>11.25</v>
      </c>
      <c r="H95" s="15">
        <v>10.01</v>
      </c>
      <c r="I95" s="14"/>
      <c r="J95" s="15">
        <v>13.08</v>
      </c>
      <c r="K95" s="15">
        <v>15.56</v>
      </c>
      <c r="L95" s="15">
        <v>19.57</v>
      </c>
      <c r="M95" s="54"/>
      <c r="N95" s="15">
        <v>62.368781093000003</v>
      </c>
      <c r="O95" s="15">
        <v>8.8875809544999989</v>
      </c>
      <c r="P95" s="15" t="s">
        <v>27</v>
      </c>
      <c r="Q95" s="16" t="s">
        <v>26</v>
      </c>
      <c r="R95" s="37" t="s">
        <v>648</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166</v>
      </c>
      <c r="D96" s="17" t="s">
        <v>167</v>
      </c>
      <c r="E96" s="17">
        <v>4</v>
      </c>
      <c r="F96" s="14">
        <v>10.9</v>
      </c>
      <c r="G96" s="14">
        <v>9.58</v>
      </c>
      <c r="H96" s="14">
        <v>8.27</v>
      </c>
      <c r="I96" s="14"/>
      <c r="J96" s="14">
        <v>11.3</v>
      </c>
      <c r="K96" s="14">
        <v>13.92</v>
      </c>
      <c r="L96" s="14">
        <v>18.16</v>
      </c>
      <c r="M96" s="54"/>
      <c r="N96" s="14">
        <v>43.521863881999998</v>
      </c>
      <c r="O96" s="31">
        <v>102.56964468</v>
      </c>
      <c r="P96" s="31" t="s">
        <v>26</v>
      </c>
      <c r="Q96" s="17" t="s">
        <v>26</v>
      </c>
      <c r="R96" s="38" t="s">
        <v>649</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168</v>
      </c>
      <c r="D97" s="16" t="s">
        <v>169</v>
      </c>
      <c r="E97" s="16">
        <v>4</v>
      </c>
      <c r="F97" s="15">
        <v>7.75</v>
      </c>
      <c r="G97" s="15">
        <v>6.68</v>
      </c>
      <c r="H97" s="15">
        <v>5.61</v>
      </c>
      <c r="I97" s="14"/>
      <c r="J97" s="15">
        <v>8.1</v>
      </c>
      <c r="K97" s="15">
        <v>10.23</v>
      </c>
      <c r="L97" s="15">
        <v>13.68</v>
      </c>
      <c r="M97" s="54"/>
      <c r="N97" s="15">
        <v>70.592942570000005</v>
      </c>
      <c r="O97" s="15">
        <v>42.576161044999999</v>
      </c>
      <c r="P97" s="15" t="s">
        <v>26</v>
      </c>
      <c r="Q97" s="16" t="s">
        <v>26</v>
      </c>
      <c r="R97" s="37" t="s">
        <v>650</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170</v>
      </c>
      <c r="D98" s="17" t="s">
        <v>171</v>
      </c>
      <c r="E98" s="17">
        <v>5</v>
      </c>
      <c r="F98" s="14">
        <v>190.72</v>
      </c>
      <c r="G98" s="14">
        <v>169.34</v>
      </c>
      <c r="H98" s="14">
        <v>147.97</v>
      </c>
      <c r="I98" s="14"/>
      <c r="J98" s="14">
        <v>193.74</v>
      </c>
      <c r="K98" s="14">
        <v>236.48</v>
      </c>
      <c r="L98" s="14">
        <v>305.63</v>
      </c>
      <c r="M98" s="54"/>
      <c r="N98" s="14">
        <v>28.604147028</v>
      </c>
      <c r="O98" s="31">
        <v>11.687656771</v>
      </c>
      <c r="P98" s="31" t="s">
        <v>27</v>
      </c>
      <c r="Q98" s="17" t="s">
        <v>26</v>
      </c>
      <c r="R98" s="38" t="s">
        <v>651</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172</v>
      </c>
      <c r="D99" s="16" t="s">
        <v>173</v>
      </c>
      <c r="E99" s="16">
        <v>4</v>
      </c>
      <c r="F99" s="15">
        <v>150</v>
      </c>
      <c r="G99" s="15" t="s">
        <v>133</v>
      </c>
      <c r="H99" s="15" t="s">
        <v>133</v>
      </c>
      <c r="I99" s="14"/>
      <c r="J99" s="15">
        <v>150</v>
      </c>
      <c r="K99" s="15" t="s">
        <v>133</v>
      </c>
      <c r="L99" s="15" t="s">
        <v>133</v>
      </c>
      <c r="M99" s="54"/>
      <c r="N99" s="15">
        <v>94.064508982000007</v>
      </c>
      <c r="O99" s="15">
        <v>1.0764285713999999</v>
      </c>
      <c r="P99" s="15" t="s">
        <v>26</v>
      </c>
      <c r="Q99" s="16" t="s">
        <v>26</v>
      </c>
      <c r="R99" s="37" t="s">
        <v>133</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174</v>
      </c>
      <c r="D100" s="17" t="s">
        <v>175</v>
      </c>
      <c r="E100" s="17">
        <v>5</v>
      </c>
      <c r="F100" s="14">
        <v>92.89</v>
      </c>
      <c r="G100" s="14">
        <v>82.08</v>
      </c>
      <c r="H100" s="14">
        <v>71.28</v>
      </c>
      <c r="I100" s="14"/>
      <c r="J100" s="14">
        <v>96.47</v>
      </c>
      <c r="K100" s="14">
        <v>118.07</v>
      </c>
      <c r="L100" s="14">
        <v>153.02000000000001</v>
      </c>
      <c r="M100" s="54"/>
      <c r="N100" s="14">
        <v>52.507330068999998</v>
      </c>
      <c r="O100" s="31">
        <v>526.71398922999992</v>
      </c>
      <c r="P100" s="31" t="s">
        <v>27</v>
      </c>
      <c r="Q100" s="17" t="s">
        <v>26</v>
      </c>
      <c r="R100" s="38" t="s">
        <v>652</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176</v>
      </c>
      <c r="D101" s="16" t="s">
        <v>177</v>
      </c>
      <c r="E101" s="16">
        <v>7</v>
      </c>
      <c r="F101" s="15">
        <v>50.46</v>
      </c>
      <c r="G101" s="15">
        <v>47.04</v>
      </c>
      <c r="H101" s="15">
        <v>43.63</v>
      </c>
      <c r="I101" s="14"/>
      <c r="J101" s="15">
        <v>51.57</v>
      </c>
      <c r="K101" s="15">
        <v>58.39</v>
      </c>
      <c r="L101" s="15">
        <v>69.42</v>
      </c>
      <c r="M101" s="54"/>
      <c r="N101" s="15">
        <v>67.128878235000002</v>
      </c>
      <c r="O101" s="15">
        <v>197.43780468</v>
      </c>
      <c r="P101" s="15" t="s">
        <v>27</v>
      </c>
      <c r="Q101" s="16" t="s">
        <v>26</v>
      </c>
      <c r="R101" s="37" t="s">
        <v>653</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178</v>
      </c>
      <c r="D102" s="17" t="s">
        <v>179</v>
      </c>
      <c r="E102" s="17">
        <v>7</v>
      </c>
      <c r="F102" s="14">
        <v>27.06</v>
      </c>
      <c r="G102" s="14">
        <v>25.64</v>
      </c>
      <c r="H102" s="14">
        <v>24.22</v>
      </c>
      <c r="I102" s="14"/>
      <c r="J102" s="14">
        <v>27.6</v>
      </c>
      <c r="K102" s="14">
        <v>30.43</v>
      </c>
      <c r="L102" s="14">
        <v>35.020000000000003</v>
      </c>
      <c r="M102" s="54"/>
      <c r="N102" s="14">
        <v>64.582446665999996</v>
      </c>
      <c r="O102" s="31">
        <v>314.52222590999997</v>
      </c>
      <c r="P102" s="31" t="s">
        <v>27</v>
      </c>
      <c r="Q102" s="17" t="s">
        <v>26</v>
      </c>
      <c r="R102" s="38" t="s">
        <v>654</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180</v>
      </c>
      <c r="D103" s="16" t="s">
        <v>181</v>
      </c>
      <c r="E103" s="16">
        <v>4</v>
      </c>
      <c r="F103" s="15">
        <v>30.48</v>
      </c>
      <c r="G103" s="15">
        <v>27.87</v>
      </c>
      <c r="H103" s="15">
        <v>25.26</v>
      </c>
      <c r="I103" s="14"/>
      <c r="J103" s="15">
        <v>31.11</v>
      </c>
      <c r="K103" s="15">
        <v>36.32</v>
      </c>
      <c r="L103" s="15">
        <v>44.76</v>
      </c>
      <c r="M103" s="54"/>
      <c r="N103" s="15">
        <v>71.759577522000001</v>
      </c>
      <c r="O103" s="15">
        <v>115.44579709</v>
      </c>
      <c r="P103" s="15" t="s">
        <v>26</v>
      </c>
      <c r="Q103" s="16" t="s">
        <v>26</v>
      </c>
      <c r="R103" s="37" t="s">
        <v>655</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182</v>
      </c>
      <c r="D104" s="17" t="s">
        <v>183</v>
      </c>
      <c r="E104" s="17">
        <v>4</v>
      </c>
      <c r="F104" s="14">
        <v>38.49</v>
      </c>
      <c r="G104" s="14">
        <v>35.39</v>
      </c>
      <c r="H104" s="14">
        <v>32.29</v>
      </c>
      <c r="I104" s="14"/>
      <c r="J104" s="14">
        <v>39.24</v>
      </c>
      <c r="K104" s="14">
        <v>45.43</v>
      </c>
      <c r="L104" s="14">
        <v>55.46</v>
      </c>
      <c r="M104" s="54"/>
      <c r="N104" s="14">
        <v>67.819848746999995</v>
      </c>
      <c r="O104" s="31">
        <v>453.57219194999999</v>
      </c>
      <c r="P104" s="31" t="s">
        <v>26</v>
      </c>
      <c r="Q104" s="17" t="s">
        <v>26</v>
      </c>
      <c r="R104" s="38" t="s">
        <v>656</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657</v>
      </c>
      <c r="D105" s="16" t="s">
        <v>658</v>
      </c>
      <c r="E105" s="16">
        <v>4</v>
      </c>
      <c r="F105" s="15">
        <v>20.79</v>
      </c>
      <c r="G105" s="15">
        <v>18</v>
      </c>
      <c r="H105" s="15">
        <v>15.22</v>
      </c>
      <c r="I105" s="14"/>
      <c r="J105" s="15">
        <v>21.47</v>
      </c>
      <c r="K105" s="15">
        <v>27.03</v>
      </c>
      <c r="L105" s="15">
        <v>36.03</v>
      </c>
      <c r="M105" s="54"/>
      <c r="N105" s="15">
        <v>46.269865596000002</v>
      </c>
      <c r="O105" s="15">
        <v>1.7011836364000001</v>
      </c>
      <c r="P105" s="15" t="s">
        <v>26</v>
      </c>
      <c r="Q105" s="16" t="s">
        <v>26</v>
      </c>
      <c r="R105" s="37" t="s">
        <v>659</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184</v>
      </c>
      <c r="D106" s="17" t="s">
        <v>185</v>
      </c>
      <c r="E106" s="17">
        <v>0</v>
      </c>
      <c r="F106" s="14">
        <v>4.1500000000000004</v>
      </c>
      <c r="G106" s="14">
        <v>3.57</v>
      </c>
      <c r="H106" s="14">
        <v>2.99</v>
      </c>
      <c r="I106" s="14"/>
      <c r="J106" s="14">
        <v>4.2699999999999996</v>
      </c>
      <c r="K106" s="14">
        <v>5.42</v>
      </c>
      <c r="L106" s="14">
        <v>7.29</v>
      </c>
      <c r="M106" s="54"/>
      <c r="N106" s="14">
        <v>36.361236136000002</v>
      </c>
      <c r="O106" s="31">
        <v>5.3688381364</v>
      </c>
      <c r="P106" s="31" t="s">
        <v>26</v>
      </c>
      <c r="Q106" s="17" t="s">
        <v>26</v>
      </c>
      <c r="R106" s="38" t="s">
        <v>660</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537</v>
      </c>
      <c r="D107" s="16" t="s">
        <v>538</v>
      </c>
      <c r="E107" s="16">
        <v>8</v>
      </c>
      <c r="F107" s="15">
        <v>103.41</v>
      </c>
      <c r="G107" s="15">
        <v>95.82</v>
      </c>
      <c r="H107" s="15">
        <v>88.23</v>
      </c>
      <c r="I107" s="14"/>
      <c r="J107" s="15">
        <v>105.67</v>
      </c>
      <c r="K107" s="15">
        <v>120.84</v>
      </c>
      <c r="L107" s="15">
        <v>145.4</v>
      </c>
      <c r="M107" s="54"/>
      <c r="N107" s="15">
        <v>58.242722663999999</v>
      </c>
      <c r="O107" s="15">
        <v>1.6050065586</v>
      </c>
      <c r="P107" s="15" t="s">
        <v>27</v>
      </c>
      <c r="Q107" s="16" t="s">
        <v>26</v>
      </c>
      <c r="R107" s="37" t="s">
        <v>661</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186</v>
      </c>
      <c r="D108" s="17" t="s">
        <v>187</v>
      </c>
      <c r="E108" s="17">
        <v>4</v>
      </c>
      <c r="F108" s="14">
        <v>12.52</v>
      </c>
      <c r="G108" s="14">
        <v>11.23</v>
      </c>
      <c r="H108" s="14">
        <v>9.94</v>
      </c>
      <c r="I108" s="14"/>
      <c r="J108" s="14">
        <v>12.98</v>
      </c>
      <c r="K108" s="14">
        <v>15.55</v>
      </c>
      <c r="L108" s="14">
        <v>19.72</v>
      </c>
      <c r="M108" s="54"/>
      <c r="N108" s="14">
        <v>65.229513443000002</v>
      </c>
      <c r="O108" s="31">
        <v>47.891151545</v>
      </c>
      <c r="P108" s="31" t="s">
        <v>26</v>
      </c>
      <c r="Q108" s="17" t="s">
        <v>26</v>
      </c>
      <c r="R108" s="38" t="s">
        <v>662</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188</v>
      </c>
      <c r="D109" s="16" t="s">
        <v>189</v>
      </c>
      <c r="E109" s="16">
        <v>4</v>
      </c>
      <c r="F109" s="15">
        <v>5.76</v>
      </c>
      <c r="G109" s="15">
        <v>4.8</v>
      </c>
      <c r="H109" s="15">
        <v>3.84</v>
      </c>
      <c r="I109" s="14"/>
      <c r="J109" s="15">
        <v>5.88</v>
      </c>
      <c r="K109" s="15">
        <v>7.79</v>
      </c>
      <c r="L109" s="15">
        <v>10.89</v>
      </c>
      <c r="M109" s="54"/>
      <c r="N109" s="15">
        <v>68.914025570000007</v>
      </c>
      <c r="O109" s="15">
        <v>9.988997727300001</v>
      </c>
      <c r="P109" s="15" t="s">
        <v>26</v>
      </c>
      <c r="Q109" s="16" t="s">
        <v>26</v>
      </c>
      <c r="R109" s="37" t="s">
        <v>663</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190</v>
      </c>
      <c r="D110" s="17" t="s">
        <v>191</v>
      </c>
      <c r="E110" s="17">
        <v>7</v>
      </c>
      <c r="F110" s="14">
        <v>20.25</v>
      </c>
      <c r="G110" s="14">
        <v>18.07</v>
      </c>
      <c r="H110" s="14">
        <v>15.89</v>
      </c>
      <c r="I110" s="14"/>
      <c r="J110" s="14">
        <v>21.05</v>
      </c>
      <c r="K110" s="14">
        <v>25.4</v>
      </c>
      <c r="L110" s="14">
        <v>32.450000000000003</v>
      </c>
      <c r="M110" s="54"/>
      <c r="N110" s="14">
        <v>70.853853236000006</v>
      </c>
      <c r="O110" s="31">
        <v>89.928365772999996</v>
      </c>
      <c r="P110" s="31" t="s">
        <v>27</v>
      </c>
      <c r="Q110" s="17" t="s">
        <v>26</v>
      </c>
      <c r="R110" s="38" t="s">
        <v>664</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192</v>
      </c>
      <c r="D111" s="16" t="s">
        <v>193</v>
      </c>
      <c r="E111" s="16">
        <v>9</v>
      </c>
      <c r="F111" s="15">
        <v>22.61</v>
      </c>
      <c r="G111" s="15">
        <v>21.03</v>
      </c>
      <c r="H111" s="15">
        <v>19.46</v>
      </c>
      <c r="I111" s="14"/>
      <c r="J111" s="15">
        <v>23.14</v>
      </c>
      <c r="K111" s="15">
        <v>26.28</v>
      </c>
      <c r="L111" s="15">
        <v>31.36</v>
      </c>
      <c r="M111" s="54"/>
      <c r="N111" s="15">
        <v>60.916325067999999</v>
      </c>
      <c r="O111" s="15">
        <v>4.5328855455000001</v>
      </c>
      <c r="P111" s="15" t="s">
        <v>27</v>
      </c>
      <c r="Q111" s="16" t="s">
        <v>26</v>
      </c>
      <c r="R111" s="37" t="s">
        <v>665</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666</v>
      </c>
      <c r="D112" s="17" t="s">
        <v>667</v>
      </c>
      <c r="E112" s="17">
        <v>10</v>
      </c>
      <c r="F112" s="14">
        <v>129.06</v>
      </c>
      <c r="G112" s="14">
        <v>116.31</v>
      </c>
      <c r="H112" s="14">
        <v>103.56</v>
      </c>
      <c r="I112" s="14"/>
      <c r="J112" s="14">
        <v>131.9</v>
      </c>
      <c r="K112" s="14">
        <v>157.38999999999999</v>
      </c>
      <c r="L112" s="14">
        <v>198.64</v>
      </c>
      <c r="M112" s="54"/>
      <c r="N112" s="14">
        <v>60.265652115000002</v>
      </c>
      <c r="O112" s="31">
        <v>1.9352750863999999</v>
      </c>
      <c r="P112" s="31" t="s">
        <v>27</v>
      </c>
      <c r="Q112" s="17" t="s">
        <v>26</v>
      </c>
      <c r="R112" s="38" t="s">
        <v>668</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194</v>
      </c>
      <c r="D113" s="16" t="s">
        <v>195</v>
      </c>
      <c r="E113" s="16">
        <v>7</v>
      </c>
      <c r="F113" s="15">
        <v>25.2</v>
      </c>
      <c r="G113" s="15">
        <v>23.37</v>
      </c>
      <c r="H113" s="15">
        <v>21.55</v>
      </c>
      <c r="I113" s="14"/>
      <c r="J113" s="15">
        <v>25.7</v>
      </c>
      <c r="K113" s="15">
        <v>29.34</v>
      </c>
      <c r="L113" s="15">
        <v>35.229999999999997</v>
      </c>
      <c r="M113" s="54"/>
      <c r="N113" s="15">
        <v>65.171820530999995</v>
      </c>
      <c r="O113" s="15">
        <v>258.90157363999998</v>
      </c>
      <c r="P113" s="15" t="s">
        <v>27</v>
      </c>
      <c r="Q113" s="16" t="s">
        <v>26</v>
      </c>
      <c r="R113" s="37" t="s">
        <v>669</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196</v>
      </c>
      <c r="D114" s="17" t="s">
        <v>197</v>
      </c>
      <c r="E114" s="17">
        <v>9</v>
      </c>
      <c r="F114" s="14">
        <v>11.02</v>
      </c>
      <c r="G114" s="14">
        <v>10.24</v>
      </c>
      <c r="H114" s="14">
        <v>9.4700000000000006</v>
      </c>
      <c r="I114" s="14"/>
      <c r="J114" s="14">
        <v>11.23</v>
      </c>
      <c r="K114" s="14">
        <v>12.77</v>
      </c>
      <c r="L114" s="14">
        <v>15.26</v>
      </c>
      <c r="M114" s="54"/>
      <c r="N114" s="14">
        <v>70.957937197999996</v>
      </c>
      <c r="O114" s="31">
        <v>113.46983400000001</v>
      </c>
      <c r="P114" s="31" t="s">
        <v>27</v>
      </c>
      <c r="Q114" s="17" t="s">
        <v>26</v>
      </c>
      <c r="R114" s="38" t="s">
        <v>670</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198</v>
      </c>
      <c r="D115" s="16" t="s">
        <v>199</v>
      </c>
      <c r="E115" s="16">
        <v>4</v>
      </c>
      <c r="F115" s="15">
        <v>12.85</v>
      </c>
      <c r="G115" s="15">
        <v>11.4</v>
      </c>
      <c r="H115" s="15">
        <v>9.9600000000000009</v>
      </c>
      <c r="I115" s="14"/>
      <c r="J115" s="15">
        <v>13.15</v>
      </c>
      <c r="K115" s="15">
        <v>16.03</v>
      </c>
      <c r="L115" s="15">
        <v>20.7</v>
      </c>
      <c r="M115" s="54"/>
      <c r="N115" s="15">
        <v>65.500267406999996</v>
      </c>
      <c r="O115" s="15">
        <v>44.447423000000001</v>
      </c>
      <c r="P115" s="15" t="s">
        <v>26</v>
      </c>
      <c r="Q115" s="16" t="s">
        <v>26</v>
      </c>
      <c r="R115" s="37" t="s">
        <v>671</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200</v>
      </c>
      <c r="D116" s="17" t="s">
        <v>201</v>
      </c>
      <c r="E116" s="17">
        <v>4</v>
      </c>
      <c r="F116" s="14">
        <v>3.69</v>
      </c>
      <c r="G116" s="14">
        <v>3.4</v>
      </c>
      <c r="H116" s="14">
        <v>3.12</v>
      </c>
      <c r="I116" s="14"/>
      <c r="J116" s="14">
        <v>3.83</v>
      </c>
      <c r="K116" s="14">
        <v>4.3899999999999997</v>
      </c>
      <c r="L116" s="14">
        <v>5.29</v>
      </c>
      <c r="M116" s="54"/>
      <c r="N116" s="14">
        <v>69.590250701000002</v>
      </c>
      <c r="O116" s="31">
        <v>14.213078227</v>
      </c>
      <c r="P116" s="31" t="s">
        <v>26</v>
      </c>
      <c r="Q116" s="17" t="s">
        <v>26</v>
      </c>
      <c r="R116" s="38" t="s">
        <v>672</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202</v>
      </c>
      <c r="D117" s="16" t="s">
        <v>203</v>
      </c>
      <c r="E117" s="16">
        <v>7</v>
      </c>
      <c r="F117" s="15">
        <v>4.67</v>
      </c>
      <c r="G117" s="15">
        <v>4.18</v>
      </c>
      <c r="H117" s="15">
        <v>3.7</v>
      </c>
      <c r="I117" s="14"/>
      <c r="J117" s="15">
        <v>4.8</v>
      </c>
      <c r="K117" s="15">
        <v>5.76</v>
      </c>
      <c r="L117" s="15">
        <v>7.32</v>
      </c>
      <c r="M117" s="54"/>
      <c r="N117" s="15">
        <v>64.481084566999996</v>
      </c>
      <c r="O117" s="15">
        <v>30.705277318</v>
      </c>
      <c r="P117" s="15" t="s">
        <v>27</v>
      </c>
      <c r="Q117" s="16" t="s">
        <v>26</v>
      </c>
      <c r="R117" s="37" t="s">
        <v>673</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204</v>
      </c>
      <c r="D118" s="17" t="s">
        <v>205</v>
      </c>
      <c r="E118" s="17">
        <v>4</v>
      </c>
      <c r="F118" s="14">
        <v>8.68</v>
      </c>
      <c r="G118" s="14">
        <v>7.46</v>
      </c>
      <c r="H118" s="14">
        <v>6.24</v>
      </c>
      <c r="I118" s="14"/>
      <c r="J118" s="14">
        <v>9</v>
      </c>
      <c r="K118" s="14">
        <v>11.43</v>
      </c>
      <c r="L118" s="14">
        <v>15.37</v>
      </c>
      <c r="M118" s="54"/>
      <c r="N118" s="14">
        <v>52.237106892</v>
      </c>
      <c r="O118" s="31">
        <v>22.391584772999998</v>
      </c>
      <c r="P118" s="31" t="s">
        <v>26</v>
      </c>
      <c r="Q118" s="17" t="s">
        <v>26</v>
      </c>
      <c r="R118" s="38" t="s">
        <v>674</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206</v>
      </c>
      <c r="D119" s="16" t="s">
        <v>207</v>
      </c>
      <c r="E119" s="16">
        <v>3</v>
      </c>
      <c r="F119" s="15" t="s">
        <v>133</v>
      </c>
      <c r="G119" s="15" t="s">
        <v>133</v>
      </c>
      <c r="H119" s="15" t="s">
        <v>133</v>
      </c>
      <c r="I119" s="14"/>
      <c r="J119" s="15" t="s">
        <v>133</v>
      </c>
      <c r="K119" s="15" t="s">
        <v>133</v>
      </c>
      <c r="L119" s="15" t="s">
        <v>133</v>
      </c>
      <c r="M119" s="54"/>
      <c r="N119" s="15" t="s">
        <v>133</v>
      </c>
      <c r="O119" s="15" t="s">
        <v>133</v>
      </c>
      <c r="P119" s="15" t="s">
        <v>133</v>
      </c>
      <c r="Q119" s="16" t="s">
        <v>133</v>
      </c>
      <c r="R119" s="37" t="s">
        <v>134</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208</v>
      </c>
      <c r="D120" s="17" t="s">
        <v>209</v>
      </c>
      <c r="E120" s="17">
        <v>2</v>
      </c>
      <c r="F120" s="14">
        <v>3.28</v>
      </c>
      <c r="G120" s="14">
        <v>3.02</v>
      </c>
      <c r="H120" s="14">
        <v>2.77</v>
      </c>
      <c r="I120" s="14"/>
      <c r="J120" s="14">
        <v>3.43</v>
      </c>
      <c r="K120" s="14">
        <v>3.93</v>
      </c>
      <c r="L120" s="14">
        <v>4.74</v>
      </c>
      <c r="M120" s="54"/>
      <c r="N120" s="14">
        <v>47.461979949000003</v>
      </c>
      <c r="O120" s="31">
        <v>5.4277480455000005</v>
      </c>
      <c r="P120" s="31" t="s">
        <v>26</v>
      </c>
      <c r="Q120" s="17" t="s">
        <v>26</v>
      </c>
      <c r="R120" s="38" t="s">
        <v>675</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210</v>
      </c>
      <c r="D121" s="16" t="s">
        <v>211</v>
      </c>
      <c r="E121" s="16">
        <v>7</v>
      </c>
      <c r="F121" s="15">
        <v>22.52</v>
      </c>
      <c r="G121" s="15">
        <v>21.24</v>
      </c>
      <c r="H121" s="15">
        <v>19.97</v>
      </c>
      <c r="I121" s="14"/>
      <c r="J121" s="15">
        <v>23</v>
      </c>
      <c r="K121" s="15">
        <v>25.54</v>
      </c>
      <c r="L121" s="15">
        <v>29.65</v>
      </c>
      <c r="M121" s="54"/>
      <c r="N121" s="15">
        <v>60.781608425000002</v>
      </c>
      <c r="O121" s="15">
        <v>66.783183954999998</v>
      </c>
      <c r="P121" s="15" t="s">
        <v>27</v>
      </c>
      <c r="Q121" s="16" t="s">
        <v>26</v>
      </c>
      <c r="R121" s="37" t="s">
        <v>676</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212</v>
      </c>
      <c r="D122" s="17" t="s">
        <v>213</v>
      </c>
      <c r="E122" s="17">
        <v>4</v>
      </c>
      <c r="F122" s="14">
        <v>25.75</v>
      </c>
      <c r="G122" s="14">
        <v>23.97</v>
      </c>
      <c r="H122" s="14">
        <v>22.19</v>
      </c>
      <c r="I122" s="14"/>
      <c r="J122" s="14">
        <v>26.31</v>
      </c>
      <c r="K122" s="14">
        <v>29.86</v>
      </c>
      <c r="L122" s="14">
        <v>35.61</v>
      </c>
      <c r="M122" s="54"/>
      <c r="N122" s="14">
        <v>63.888168196999999</v>
      </c>
      <c r="O122" s="31">
        <v>62.560764135999996</v>
      </c>
      <c r="P122" s="31" t="s">
        <v>26</v>
      </c>
      <c r="Q122" s="17" t="s">
        <v>26</v>
      </c>
      <c r="R122" s="38" t="s">
        <v>677</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214</v>
      </c>
      <c r="D123" s="16" t="s">
        <v>215</v>
      </c>
      <c r="E123" s="16">
        <v>10</v>
      </c>
      <c r="F123" s="15">
        <v>86.51</v>
      </c>
      <c r="G123" s="15">
        <v>70.209999999999994</v>
      </c>
      <c r="H123" s="15">
        <v>53.92</v>
      </c>
      <c r="I123" s="14"/>
      <c r="J123" s="15">
        <v>90.65</v>
      </c>
      <c r="K123" s="15">
        <v>123.23</v>
      </c>
      <c r="L123" s="15">
        <v>175.96</v>
      </c>
      <c r="M123" s="54"/>
      <c r="N123" s="15">
        <v>72.987193724999997</v>
      </c>
      <c r="O123" s="15">
        <v>34.506629853</v>
      </c>
      <c r="P123" s="15" t="s">
        <v>27</v>
      </c>
      <c r="Q123" s="16" t="s">
        <v>26</v>
      </c>
      <c r="R123" s="37" t="s">
        <v>678</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216</v>
      </c>
      <c r="D124" s="17" t="s">
        <v>217</v>
      </c>
      <c r="E124" s="17">
        <v>9</v>
      </c>
      <c r="F124" s="14">
        <v>14.97</v>
      </c>
      <c r="G124" s="14">
        <v>13.87</v>
      </c>
      <c r="H124" s="14">
        <v>12.78</v>
      </c>
      <c r="I124" s="14"/>
      <c r="J124" s="14">
        <v>15.24</v>
      </c>
      <c r="K124" s="14">
        <v>17.420000000000002</v>
      </c>
      <c r="L124" s="14">
        <v>20.96</v>
      </c>
      <c r="M124" s="54"/>
      <c r="N124" s="14">
        <v>62.709365146000003</v>
      </c>
      <c r="O124" s="31">
        <v>17.103163499999997</v>
      </c>
      <c r="P124" s="31" t="s">
        <v>27</v>
      </c>
      <c r="Q124" s="17" t="s">
        <v>26</v>
      </c>
      <c r="R124" s="38" t="s">
        <v>679</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218</v>
      </c>
      <c r="D125" s="16" t="s">
        <v>219</v>
      </c>
      <c r="E125" s="16">
        <v>4</v>
      </c>
      <c r="F125" s="15">
        <v>27.82</v>
      </c>
      <c r="G125" s="15">
        <v>23.84</v>
      </c>
      <c r="H125" s="15">
        <v>19.86</v>
      </c>
      <c r="I125" s="14"/>
      <c r="J125" s="15">
        <v>28.5</v>
      </c>
      <c r="K125" s="15">
        <v>36.450000000000003</v>
      </c>
      <c r="L125" s="15">
        <v>49.33</v>
      </c>
      <c r="M125" s="54"/>
      <c r="N125" s="15">
        <v>48.137300865</v>
      </c>
      <c r="O125" s="15">
        <v>68.543954461999988</v>
      </c>
      <c r="P125" s="15" t="s">
        <v>26</v>
      </c>
      <c r="Q125" s="16" t="s">
        <v>26</v>
      </c>
      <c r="R125" s="37" t="s">
        <v>680</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220</v>
      </c>
      <c r="D126" s="17" t="s">
        <v>221</v>
      </c>
      <c r="E126" s="17">
        <v>7</v>
      </c>
      <c r="F126" s="14">
        <v>9.58</v>
      </c>
      <c r="G126" s="14">
        <v>9.08</v>
      </c>
      <c r="H126" s="14">
        <v>8.59</v>
      </c>
      <c r="I126" s="14"/>
      <c r="J126" s="14">
        <v>9.75</v>
      </c>
      <c r="K126" s="14">
        <v>10.73</v>
      </c>
      <c r="L126" s="14">
        <v>12.33</v>
      </c>
      <c r="M126" s="54"/>
      <c r="N126" s="14">
        <v>62.172897947999999</v>
      </c>
      <c r="O126" s="31">
        <v>6.9846753636000001</v>
      </c>
      <c r="P126" s="31" t="s">
        <v>27</v>
      </c>
      <c r="Q126" s="17" t="s">
        <v>26</v>
      </c>
      <c r="R126" s="38" t="s">
        <v>681</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222</v>
      </c>
      <c r="D127" s="16" t="s">
        <v>223</v>
      </c>
      <c r="E127" s="16">
        <v>4</v>
      </c>
      <c r="F127" s="15">
        <v>7.81</v>
      </c>
      <c r="G127" s="15">
        <v>7.47</v>
      </c>
      <c r="H127" s="15">
        <v>7.13</v>
      </c>
      <c r="I127" s="14"/>
      <c r="J127" s="15">
        <v>7.93</v>
      </c>
      <c r="K127" s="15">
        <v>8.6</v>
      </c>
      <c r="L127" s="15">
        <v>9.68</v>
      </c>
      <c r="M127" s="54"/>
      <c r="N127" s="15">
        <v>53.708303804000003</v>
      </c>
      <c r="O127" s="15">
        <v>5.2996143635999999</v>
      </c>
      <c r="P127" s="15" t="s">
        <v>26</v>
      </c>
      <c r="Q127" s="16" t="s">
        <v>26</v>
      </c>
      <c r="R127" s="37" t="s">
        <v>682</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224</v>
      </c>
      <c r="D128" s="17" t="s">
        <v>225</v>
      </c>
      <c r="E128" s="17">
        <v>7</v>
      </c>
      <c r="F128" s="14">
        <v>59.86</v>
      </c>
      <c r="G128" s="14">
        <v>55.19</v>
      </c>
      <c r="H128" s="14">
        <v>50.53</v>
      </c>
      <c r="I128" s="14"/>
      <c r="J128" s="14">
        <v>62.06</v>
      </c>
      <c r="K128" s="14">
        <v>71.38</v>
      </c>
      <c r="L128" s="14">
        <v>86.47</v>
      </c>
      <c r="M128" s="54"/>
      <c r="N128" s="14">
        <v>74.614502711</v>
      </c>
      <c r="O128" s="31">
        <v>47.455631726999997</v>
      </c>
      <c r="P128" s="31" t="s">
        <v>27</v>
      </c>
      <c r="Q128" s="17" t="s">
        <v>26</v>
      </c>
      <c r="R128" s="38" t="s">
        <v>683</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226</v>
      </c>
      <c r="D129" s="16" t="s">
        <v>227</v>
      </c>
      <c r="E129" s="16">
        <v>7</v>
      </c>
      <c r="F129" s="15">
        <v>27.41</v>
      </c>
      <c r="G129" s="15">
        <v>25.67</v>
      </c>
      <c r="H129" s="15">
        <v>23.94</v>
      </c>
      <c r="I129" s="14"/>
      <c r="J129" s="15">
        <v>27.86</v>
      </c>
      <c r="K129" s="15">
        <v>31.32</v>
      </c>
      <c r="L129" s="15">
        <v>36.93</v>
      </c>
      <c r="M129" s="54"/>
      <c r="N129" s="15">
        <v>69.626345896999993</v>
      </c>
      <c r="O129" s="15">
        <v>94.148668772999997</v>
      </c>
      <c r="P129" s="15" t="s">
        <v>27</v>
      </c>
      <c r="Q129" s="16" t="s">
        <v>26</v>
      </c>
      <c r="R129" s="37" t="s">
        <v>684</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228</v>
      </c>
      <c r="D130" s="17" t="s">
        <v>685</v>
      </c>
      <c r="E130" s="17">
        <v>7</v>
      </c>
      <c r="F130" s="14">
        <v>14.06</v>
      </c>
      <c r="G130" s="14">
        <v>13.37</v>
      </c>
      <c r="H130" s="14">
        <v>12.69</v>
      </c>
      <c r="I130" s="14"/>
      <c r="J130" s="14">
        <v>14.31</v>
      </c>
      <c r="K130" s="14">
        <v>15.67</v>
      </c>
      <c r="L130" s="14">
        <v>17.88</v>
      </c>
      <c r="M130" s="54"/>
      <c r="N130" s="14">
        <v>67.031742856999998</v>
      </c>
      <c r="O130" s="31">
        <v>1.8494056818</v>
      </c>
      <c r="P130" s="31" t="s">
        <v>27</v>
      </c>
      <c r="Q130" s="17" t="s">
        <v>26</v>
      </c>
      <c r="R130" s="38" t="s">
        <v>686</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228</v>
      </c>
      <c r="D131" s="16" t="s">
        <v>229</v>
      </c>
      <c r="E131" s="16">
        <v>7</v>
      </c>
      <c r="F131" s="15">
        <v>13.9</v>
      </c>
      <c r="G131" s="15">
        <v>13.19</v>
      </c>
      <c r="H131" s="15">
        <v>12.49</v>
      </c>
      <c r="I131" s="14"/>
      <c r="J131" s="15">
        <v>14.11</v>
      </c>
      <c r="K131" s="15">
        <v>15.51</v>
      </c>
      <c r="L131" s="15">
        <v>17.78</v>
      </c>
      <c r="M131" s="54"/>
      <c r="N131" s="15">
        <v>69.300408211999994</v>
      </c>
      <c r="O131" s="15">
        <v>330.23031158999999</v>
      </c>
      <c r="P131" s="15" t="s">
        <v>27</v>
      </c>
      <c r="Q131" s="16" t="s">
        <v>26</v>
      </c>
      <c r="R131" s="37" t="s">
        <v>687</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230</v>
      </c>
      <c r="D132" s="17" t="s">
        <v>231</v>
      </c>
      <c r="E132" s="17">
        <v>7</v>
      </c>
      <c r="F132" s="14">
        <v>45.39</v>
      </c>
      <c r="G132" s="14">
        <v>42.77</v>
      </c>
      <c r="H132" s="14">
        <v>40.159999999999997</v>
      </c>
      <c r="I132" s="14"/>
      <c r="J132" s="14">
        <v>46.22</v>
      </c>
      <c r="K132" s="14">
        <v>51.44</v>
      </c>
      <c r="L132" s="14">
        <v>59.89</v>
      </c>
      <c r="M132" s="54"/>
      <c r="N132" s="14">
        <v>67.906139611</v>
      </c>
      <c r="O132" s="31">
        <v>83.88346263599999</v>
      </c>
      <c r="P132" s="31" t="s">
        <v>27</v>
      </c>
      <c r="Q132" s="17" t="s">
        <v>26</v>
      </c>
      <c r="R132" s="38" t="s">
        <v>688</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230</v>
      </c>
      <c r="D133" s="16" t="s">
        <v>232</v>
      </c>
      <c r="E133" s="16">
        <v>7</v>
      </c>
      <c r="F133" s="15">
        <v>41.26</v>
      </c>
      <c r="G133" s="15">
        <v>39.01</v>
      </c>
      <c r="H133" s="15">
        <v>36.76</v>
      </c>
      <c r="I133" s="14"/>
      <c r="J133" s="15">
        <v>42.19</v>
      </c>
      <c r="K133" s="15">
        <v>46.68</v>
      </c>
      <c r="L133" s="15">
        <v>53.94</v>
      </c>
      <c r="M133" s="54"/>
      <c r="N133" s="15">
        <v>62.427990454000003</v>
      </c>
      <c r="O133" s="15">
        <v>1124.8819824999998</v>
      </c>
      <c r="P133" s="15" t="s">
        <v>27</v>
      </c>
      <c r="Q133" s="16" t="s">
        <v>26</v>
      </c>
      <c r="R133" s="37" t="s">
        <v>689</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233</v>
      </c>
      <c r="D134" s="17" t="s">
        <v>234</v>
      </c>
      <c r="E134" s="17">
        <v>4</v>
      </c>
      <c r="F134" s="14">
        <v>2.5299999999999998</v>
      </c>
      <c r="G134" s="14">
        <v>2.0499999999999998</v>
      </c>
      <c r="H134" s="14">
        <v>1.58</v>
      </c>
      <c r="I134" s="14"/>
      <c r="J134" s="14">
        <v>2.65</v>
      </c>
      <c r="K134" s="14">
        <v>3.59</v>
      </c>
      <c r="L134" s="14">
        <v>5.1100000000000003</v>
      </c>
      <c r="M134" s="54"/>
      <c r="N134" s="14">
        <v>54.010458436999997</v>
      </c>
      <c r="O134" s="31">
        <v>3.0761786818000001</v>
      </c>
      <c r="P134" s="31" t="s">
        <v>26</v>
      </c>
      <c r="Q134" s="17" t="s">
        <v>26</v>
      </c>
      <c r="R134" s="38" t="s">
        <v>690</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235</v>
      </c>
      <c r="D135" s="16" t="s">
        <v>236</v>
      </c>
      <c r="E135" s="16">
        <v>0</v>
      </c>
      <c r="F135" s="15">
        <v>64.099999999999994</v>
      </c>
      <c r="G135" s="15">
        <v>58.55</v>
      </c>
      <c r="H135" s="15">
        <v>53</v>
      </c>
      <c r="I135" s="14"/>
      <c r="J135" s="15">
        <v>65.75</v>
      </c>
      <c r="K135" s="15">
        <v>76.84</v>
      </c>
      <c r="L135" s="15">
        <v>94.8</v>
      </c>
      <c r="M135" s="54"/>
      <c r="N135" s="15">
        <v>23.397583706999999</v>
      </c>
      <c r="O135" s="15">
        <v>85.612772488000005</v>
      </c>
      <c r="P135" s="15" t="s">
        <v>26</v>
      </c>
      <c r="Q135" s="16" t="s">
        <v>26</v>
      </c>
      <c r="R135" s="37" t="s">
        <v>691</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237</v>
      </c>
      <c r="D136" s="17" t="s">
        <v>238</v>
      </c>
      <c r="E136" s="17">
        <v>9</v>
      </c>
      <c r="F136" s="14">
        <v>11.28</v>
      </c>
      <c r="G136" s="14">
        <v>10.37</v>
      </c>
      <c r="H136" s="14">
        <v>9.4700000000000006</v>
      </c>
      <c r="I136" s="14"/>
      <c r="J136" s="14">
        <v>11.6</v>
      </c>
      <c r="K136" s="14">
        <v>13.4</v>
      </c>
      <c r="L136" s="14">
        <v>16.32</v>
      </c>
      <c r="M136" s="54"/>
      <c r="N136" s="14">
        <v>72.059701113000003</v>
      </c>
      <c r="O136" s="31">
        <v>43.073594318000005</v>
      </c>
      <c r="P136" s="31" t="s">
        <v>27</v>
      </c>
      <c r="Q136" s="17" t="s">
        <v>26</v>
      </c>
      <c r="R136" s="38" t="s">
        <v>692</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239</v>
      </c>
      <c r="D137" s="16" t="s">
        <v>240</v>
      </c>
      <c r="E137" s="16">
        <v>6</v>
      </c>
      <c r="F137" s="15">
        <v>178</v>
      </c>
      <c r="G137" s="15">
        <v>163.66</v>
      </c>
      <c r="H137" s="15">
        <v>149.33000000000001</v>
      </c>
      <c r="I137" s="14"/>
      <c r="J137" s="15">
        <v>181.99</v>
      </c>
      <c r="K137" s="15">
        <v>210.65</v>
      </c>
      <c r="L137" s="15">
        <v>257.02999999999997</v>
      </c>
      <c r="M137" s="54"/>
      <c r="N137" s="15">
        <v>46.463709917000003</v>
      </c>
      <c r="O137" s="15">
        <v>4.7584411155000002</v>
      </c>
      <c r="P137" s="15" t="s">
        <v>27</v>
      </c>
      <c r="Q137" s="16" t="s">
        <v>26</v>
      </c>
      <c r="R137" s="37" t="s">
        <v>693</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241</v>
      </c>
      <c r="D138" s="17" t="s">
        <v>242</v>
      </c>
      <c r="E138" s="17">
        <v>4</v>
      </c>
      <c r="F138" s="14">
        <v>5.82</v>
      </c>
      <c r="G138" s="14">
        <v>4.9800000000000004</v>
      </c>
      <c r="H138" s="14">
        <v>4.1500000000000004</v>
      </c>
      <c r="I138" s="14"/>
      <c r="J138" s="14">
        <v>5.98</v>
      </c>
      <c r="K138" s="14">
        <v>7.64</v>
      </c>
      <c r="L138" s="14">
        <v>10.33</v>
      </c>
      <c r="M138" s="54"/>
      <c r="N138" s="14">
        <v>67.453956814999998</v>
      </c>
      <c r="O138" s="31">
        <v>5.4802479090999991</v>
      </c>
      <c r="P138" s="31" t="s">
        <v>26</v>
      </c>
      <c r="Q138" s="17" t="s">
        <v>26</v>
      </c>
      <c r="R138" s="38" t="s">
        <v>694</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243</v>
      </c>
      <c r="D139" s="16" t="s">
        <v>244</v>
      </c>
      <c r="E139" s="16">
        <v>6</v>
      </c>
      <c r="F139" s="15">
        <v>6.64</v>
      </c>
      <c r="G139" s="15">
        <v>5.92</v>
      </c>
      <c r="H139" s="15">
        <v>5.2</v>
      </c>
      <c r="I139" s="14"/>
      <c r="J139" s="15">
        <v>6.78</v>
      </c>
      <c r="K139" s="15">
        <v>8.2100000000000009</v>
      </c>
      <c r="L139" s="15">
        <v>10.54</v>
      </c>
      <c r="M139" s="54"/>
      <c r="N139" s="15">
        <v>77.998565436000007</v>
      </c>
      <c r="O139" s="15">
        <v>8.1769721818000001</v>
      </c>
      <c r="P139" s="15" t="s">
        <v>26</v>
      </c>
      <c r="Q139" s="16" t="s">
        <v>26</v>
      </c>
      <c r="R139" s="37" t="s">
        <v>695</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245</v>
      </c>
      <c r="D140" s="17" t="s">
        <v>246</v>
      </c>
      <c r="E140" s="17">
        <v>8</v>
      </c>
      <c r="F140" s="14">
        <v>4.01</v>
      </c>
      <c r="G140" s="14">
        <v>3.71</v>
      </c>
      <c r="H140" s="14">
        <v>3.41</v>
      </c>
      <c r="I140" s="14"/>
      <c r="J140" s="14">
        <v>4.1900000000000004</v>
      </c>
      <c r="K140" s="14">
        <v>4.78</v>
      </c>
      <c r="L140" s="14">
        <v>5.74</v>
      </c>
      <c r="M140" s="54"/>
      <c r="N140" s="14">
        <v>81.827368571999997</v>
      </c>
      <c r="O140" s="31">
        <v>2.7230814999999997</v>
      </c>
      <c r="P140" s="31" t="s">
        <v>27</v>
      </c>
      <c r="Q140" s="17" t="s">
        <v>26</v>
      </c>
      <c r="R140" s="38" t="s">
        <v>696</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245</v>
      </c>
      <c r="D141" s="16" t="s">
        <v>247</v>
      </c>
      <c r="E141" s="16">
        <v>7</v>
      </c>
      <c r="F141" s="15">
        <v>3.83</v>
      </c>
      <c r="G141" s="15">
        <v>3.62</v>
      </c>
      <c r="H141" s="15">
        <v>3.41</v>
      </c>
      <c r="I141" s="14"/>
      <c r="J141" s="15">
        <v>3.9</v>
      </c>
      <c r="K141" s="15">
        <v>4.3099999999999996</v>
      </c>
      <c r="L141" s="15">
        <v>4.9800000000000004</v>
      </c>
      <c r="M141" s="54"/>
      <c r="N141" s="15">
        <v>78.013959620999998</v>
      </c>
      <c r="O141" s="15">
        <v>12.39668</v>
      </c>
      <c r="P141" s="15" t="s">
        <v>27</v>
      </c>
      <c r="Q141" s="16" t="s">
        <v>26</v>
      </c>
      <c r="R141" s="37" t="s">
        <v>697</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245</v>
      </c>
      <c r="D142" s="17" t="s">
        <v>248</v>
      </c>
      <c r="E142" s="17">
        <v>7</v>
      </c>
      <c r="F142" s="14">
        <v>19.45</v>
      </c>
      <c r="G142" s="14">
        <v>18.3</v>
      </c>
      <c r="H142" s="14">
        <v>17.16</v>
      </c>
      <c r="I142" s="14"/>
      <c r="J142" s="14">
        <v>19.8</v>
      </c>
      <c r="K142" s="14">
        <v>22.08</v>
      </c>
      <c r="L142" s="14">
        <v>25.78</v>
      </c>
      <c r="M142" s="54"/>
      <c r="N142" s="14">
        <v>76.947760181999996</v>
      </c>
      <c r="O142" s="31">
        <v>92.198864272999998</v>
      </c>
      <c r="P142" s="31" t="s">
        <v>27</v>
      </c>
      <c r="Q142" s="17" t="s">
        <v>26</v>
      </c>
      <c r="R142" s="38" t="s">
        <v>698</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249</v>
      </c>
      <c r="D143" s="16" t="s">
        <v>250</v>
      </c>
      <c r="E143" s="16">
        <v>4</v>
      </c>
      <c r="F143" s="15">
        <v>10.53</v>
      </c>
      <c r="G143" s="15">
        <v>9.42</v>
      </c>
      <c r="H143" s="15">
        <v>8.31</v>
      </c>
      <c r="I143" s="14"/>
      <c r="J143" s="15">
        <v>11.09</v>
      </c>
      <c r="K143" s="15">
        <v>13.3</v>
      </c>
      <c r="L143" s="15">
        <v>16.88</v>
      </c>
      <c r="M143" s="54"/>
      <c r="N143" s="15">
        <v>58.623831690999999</v>
      </c>
      <c r="O143" s="15">
        <v>5.7494512272999998</v>
      </c>
      <c r="P143" s="15" t="s">
        <v>26</v>
      </c>
      <c r="Q143" s="16" t="s">
        <v>26</v>
      </c>
      <c r="R143" s="37" t="s">
        <v>699</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251</v>
      </c>
      <c r="D144" s="17" t="s">
        <v>252</v>
      </c>
      <c r="E144" s="17">
        <v>6</v>
      </c>
      <c r="F144" s="14">
        <v>3.47</v>
      </c>
      <c r="G144" s="14">
        <v>2.73</v>
      </c>
      <c r="H144" s="14">
        <v>1.99</v>
      </c>
      <c r="I144" s="14"/>
      <c r="J144" s="14">
        <v>3.64</v>
      </c>
      <c r="K144" s="14">
        <v>5.1100000000000003</v>
      </c>
      <c r="L144" s="14">
        <v>7.49</v>
      </c>
      <c r="M144" s="54"/>
      <c r="N144" s="14">
        <v>68.164115710999994</v>
      </c>
      <c r="O144" s="31">
        <v>13.186176136</v>
      </c>
      <c r="P144" s="31" t="s">
        <v>26</v>
      </c>
      <c r="Q144" s="17" t="s">
        <v>26</v>
      </c>
      <c r="R144" s="38" t="s">
        <v>700</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253</v>
      </c>
      <c r="D145" s="16" t="s">
        <v>254</v>
      </c>
      <c r="E145" s="16">
        <v>4</v>
      </c>
      <c r="F145" s="15">
        <v>35.49</v>
      </c>
      <c r="G145" s="15">
        <v>29.9</v>
      </c>
      <c r="H145" s="15">
        <v>24.31</v>
      </c>
      <c r="I145" s="14"/>
      <c r="J145" s="15">
        <v>36.44</v>
      </c>
      <c r="K145" s="15">
        <v>47.61</v>
      </c>
      <c r="L145" s="15">
        <v>65.69</v>
      </c>
      <c r="M145" s="54"/>
      <c r="N145" s="15">
        <v>51.321712255999998</v>
      </c>
      <c r="O145" s="15">
        <v>354.50606800000003</v>
      </c>
      <c r="P145" s="15" t="s">
        <v>26</v>
      </c>
      <c r="Q145" s="16" t="s">
        <v>26</v>
      </c>
      <c r="R145" s="37" t="s">
        <v>701</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253</v>
      </c>
      <c r="D146" s="17" t="s">
        <v>255</v>
      </c>
      <c r="E146" s="17">
        <v>4</v>
      </c>
      <c r="F146" s="14">
        <v>34.74</v>
      </c>
      <c r="G146" s="14">
        <v>29.54</v>
      </c>
      <c r="H146" s="14">
        <v>24.34</v>
      </c>
      <c r="I146" s="14"/>
      <c r="J146" s="14">
        <v>36.159999999999997</v>
      </c>
      <c r="K146" s="14">
        <v>46.55</v>
      </c>
      <c r="L146" s="14">
        <v>63.36</v>
      </c>
      <c r="M146" s="54"/>
      <c r="N146" s="14">
        <v>50.997368573999999</v>
      </c>
      <c r="O146" s="31">
        <v>5.9333245454999997</v>
      </c>
      <c r="P146" s="31" t="s">
        <v>26</v>
      </c>
      <c r="Q146" s="17" t="s">
        <v>26</v>
      </c>
      <c r="R146" s="38" t="s">
        <v>702</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256</v>
      </c>
      <c r="D147" s="16" t="s">
        <v>257</v>
      </c>
      <c r="E147" s="16">
        <v>0</v>
      </c>
      <c r="F147" s="15">
        <v>23.7</v>
      </c>
      <c r="G147" s="15">
        <v>21.74</v>
      </c>
      <c r="H147" s="15">
        <v>19.79</v>
      </c>
      <c r="I147" s="14"/>
      <c r="J147" s="15">
        <v>24.39</v>
      </c>
      <c r="K147" s="15">
        <v>28.29</v>
      </c>
      <c r="L147" s="15">
        <v>34.6</v>
      </c>
      <c r="M147" s="54"/>
      <c r="N147" s="15">
        <v>41.375642384000002</v>
      </c>
      <c r="O147" s="15">
        <v>10.964387180999999</v>
      </c>
      <c r="P147" s="15" t="s">
        <v>26</v>
      </c>
      <c r="Q147" s="16" t="s">
        <v>26</v>
      </c>
      <c r="R147" s="37" t="s">
        <v>703</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258</v>
      </c>
      <c r="D148" s="17" t="s">
        <v>259</v>
      </c>
      <c r="E148" s="17">
        <v>4</v>
      </c>
      <c r="F148" s="14">
        <v>11.21</v>
      </c>
      <c r="G148" s="14">
        <v>9.56</v>
      </c>
      <c r="H148" s="14">
        <v>7.92</v>
      </c>
      <c r="I148" s="14"/>
      <c r="J148" s="14">
        <v>11.54</v>
      </c>
      <c r="K148" s="14">
        <v>14.82</v>
      </c>
      <c r="L148" s="14">
        <v>20.14</v>
      </c>
      <c r="M148" s="54"/>
      <c r="N148" s="14">
        <v>50.064795058000001</v>
      </c>
      <c r="O148" s="31">
        <v>208.19651395</v>
      </c>
      <c r="P148" s="31" t="s">
        <v>26</v>
      </c>
      <c r="Q148" s="17" t="s">
        <v>26</v>
      </c>
      <c r="R148" s="38" t="s">
        <v>704</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260</v>
      </c>
      <c r="D149" s="16" t="s">
        <v>261</v>
      </c>
      <c r="E149" s="16">
        <v>3</v>
      </c>
      <c r="F149" s="15">
        <v>3.98</v>
      </c>
      <c r="G149" s="15">
        <v>3.7</v>
      </c>
      <c r="H149" s="15">
        <v>3.42</v>
      </c>
      <c r="I149" s="14"/>
      <c r="J149" s="15">
        <v>4.09</v>
      </c>
      <c r="K149" s="15">
        <v>4.6399999999999997</v>
      </c>
      <c r="L149" s="15">
        <v>5.54</v>
      </c>
      <c r="M149" s="54"/>
      <c r="N149" s="15">
        <v>41.806384000000001</v>
      </c>
      <c r="O149" s="15">
        <v>16.098705863999999</v>
      </c>
      <c r="P149" s="15" t="s">
        <v>27</v>
      </c>
      <c r="Q149" s="16" t="s">
        <v>26</v>
      </c>
      <c r="R149" s="37" t="s">
        <v>705</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262</v>
      </c>
      <c r="D150" s="17" t="s">
        <v>263</v>
      </c>
      <c r="E150" s="17">
        <v>5</v>
      </c>
      <c r="F150" s="14">
        <v>16.82</v>
      </c>
      <c r="G150" s="14">
        <v>14.37</v>
      </c>
      <c r="H150" s="14">
        <v>11.92</v>
      </c>
      <c r="I150" s="14"/>
      <c r="J150" s="14">
        <v>17.34</v>
      </c>
      <c r="K150" s="14">
        <v>22.23</v>
      </c>
      <c r="L150" s="14">
        <v>30.15</v>
      </c>
      <c r="M150" s="54"/>
      <c r="N150" s="14">
        <v>47.016735752999999</v>
      </c>
      <c r="O150" s="31">
        <v>13.915943363</v>
      </c>
      <c r="P150" s="31" t="s">
        <v>26</v>
      </c>
      <c r="Q150" s="17" t="s">
        <v>26</v>
      </c>
      <c r="R150" s="38" t="s">
        <v>706</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264</v>
      </c>
      <c r="D151" s="16" t="s">
        <v>265</v>
      </c>
      <c r="E151" s="16">
        <v>4</v>
      </c>
      <c r="F151" s="15">
        <v>5.57</v>
      </c>
      <c r="G151" s="15">
        <v>4.2</v>
      </c>
      <c r="H151" s="15">
        <v>2.84</v>
      </c>
      <c r="I151" s="14"/>
      <c r="J151" s="15">
        <v>5.83</v>
      </c>
      <c r="K151" s="15">
        <v>8.5500000000000007</v>
      </c>
      <c r="L151" s="15">
        <v>12.96</v>
      </c>
      <c r="M151" s="54"/>
      <c r="N151" s="15">
        <v>66.256552440999997</v>
      </c>
      <c r="O151" s="15">
        <v>135.03644326999998</v>
      </c>
      <c r="P151" s="15" t="s">
        <v>26</v>
      </c>
      <c r="Q151" s="16" t="s">
        <v>26</v>
      </c>
      <c r="R151" s="37" t="s">
        <v>707</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266</v>
      </c>
      <c r="D152" s="17" t="s">
        <v>267</v>
      </c>
      <c r="E152" s="17">
        <v>4</v>
      </c>
      <c r="F152" s="14">
        <v>4.16</v>
      </c>
      <c r="G152" s="14">
        <v>3.45</v>
      </c>
      <c r="H152" s="14">
        <v>2.74</v>
      </c>
      <c r="I152" s="14"/>
      <c r="J152" s="14">
        <v>4.32</v>
      </c>
      <c r="K152" s="14">
        <v>5.73</v>
      </c>
      <c r="L152" s="14">
        <v>8.0299999999999994</v>
      </c>
      <c r="M152" s="54"/>
      <c r="N152" s="14">
        <v>49.861426279</v>
      </c>
      <c r="O152" s="31">
        <v>7.8918212726999997</v>
      </c>
      <c r="P152" s="31" t="s">
        <v>26</v>
      </c>
      <c r="Q152" s="17" t="s">
        <v>26</v>
      </c>
      <c r="R152" s="38" t="s">
        <v>708</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266</v>
      </c>
      <c r="D153" s="16" t="s">
        <v>268</v>
      </c>
      <c r="E153" s="16">
        <v>4</v>
      </c>
      <c r="F153" s="15">
        <v>4.42</v>
      </c>
      <c r="G153" s="15">
        <v>3.64</v>
      </c>
      <c r="H153" s="15">
        <v>2.87</v>
      </c>
      <c r="I153" s="14"/>
      <c r="J153" s="15">
        <v>4.55</v>
      </c>
      <c r="K153" s="15">
        <v>6.09</v>
      </c>
      <c r="L153" s="15">
        <v>8.58</v>
      </c>
      <c r="M153" s="54"/>
      <c r="N153" s="15">
        <v>48.825750894999999</v>
      </c>
      <c r="O153" s="15">
        <v>58.899897863999996</v>
      </c>
      <c r="P153" s="15" t="s">
        <v>26</v>
      </c>
      <c r="Q153" s="16" t="s">
        <v>26</v>
      </c>
      <c r="R153" s="37" t="s">
        <v>709</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269</v>
      </c>
      <c r="D154" s="17" t="s">
        <v>12</v>
      </c>
      <c r="E154" s="17">
        <v>0</v>
      </c>
      <c r="F154" s="14">
        <v>17.059999999999999</v>
      </c>
      <c r="G154" s="14">
        <v>15.47</v>
      </c>
      <c r="H154" s="14">
        <v>13.89</v>
      </c>
      <c r="I154" s="14"/>
      <c r="J154" s="14">
        <v>17.45</v>
      </c>
      <c r="K154" s="14">
        <v>20.61</v>
      </c>
      <c r="L154" s="14">
        <v>25.73</v>
      </c>
      <c r="M154" s="54"/>
      <c r="N154" s="14">
        <v>39.549845439999999</v>
      </c>
      <c r="O154" s="31">
        <v>100.94244295</v>
      </c>
      <c r="P154" s="31" t="s">
        <v>26</v>
      </c>
      <c r="Q154" s="17" t="s">
        <v>26</v>
      </c>
      <c r="R154" s="38" t="s">
        <v>710</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270</v>
      </c>
      <c r="D155" s="16" t="s">
        <v>271</v>
      </c>
      <c r="E155" s="16">
        <v>9</v>
      </c>
      <c r="F155" s="15">
        <v>112.21</v>
      </c>
      <c r="G155" s="15">
        <v>83.26</v>
      </c>
      <c r="H155" s="15">
        <v>54.31</v>
      </c>
      <c r="I155" s="14"/>
      <c r="J155" s="15">
        <v>123</v>
      </c>
      <c r="K155" s="15">
        <v>180.89</v>
      </c>
      <c r="L155" s="15">
        <v>274.56</v>
      </c>
      <c r="M155" s="54"/>
      <c r="N155" s="15">
        <v>56.668536994999997</v>
      </c>
      <c r="O155" s="15">
        <v>8.1241816399999998</v>
      </c>
      <c r="P155" s="15" t="s">
        <v>27</v>
      </c>
      <c r="Q155" s="16" t="s">
        <v>26</v>
      </c>
      <c r="R155" s="37" t="s">
        <v>711</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272</v>
      </c>
      <c r="D156" s="17" t="s">
        <v>273</v>
      </c>
      <c r="E156" s="17">
        <v>8</v>
      </c>
      <c r="F156" s="14">
        <v>5.3</v>
      </c>
      <c r="G156" s="14">
        <v>4.55</v>
      </c>
      <c r="H156" s="14">
        <v>3.81</v>
      </c>
      <c r="I156" s="14"/>
      <c r="J156" s="14">
        <v>5.53</v>
      </c>
      <c r="K156" s="14">
        <v>7.01</v>
      </c>
      <c r="L156" s="14">
        <v>9.41</v>
      </c>
      <c r="M156" s="54"/>
      <c r="N156" s="14">
        <v>51.172736231999998</v>
      </c>
      <c r="O156" s="31">
        <v>10.017049908999999</v>
      </c>
      <c r="P156" s="31" t="s">
        <v>27</v>
      </c>
      <c r="Q156" s="17" t="s">
        <v>26</v>
      </c>
      <c r="R156" s="38" t="s">
        <v>712</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274</v>
      </c>
      <c r="D157" s="16" t="s">
        <v>275</v>
      </c>
      <c r="E157" s="16">
        <v>6</v>
      </c>
      <c r="F157" s="15">
        <v>2.9</v>
      </c>
      <c r="G157" s="15">
        <v>2.68</v>
      </c>
      <c r="H157" s="15">
        <v>2.4700000000000002</v>
      </c>
      <c r="I157" s="14"/>
      <c r="J157" s="15">
        <v>3</v>
      </c>
      <c r="K157" s="15">
        <v>3.42</v>
      </c>
      <c r="L157" s="15">
        <v>4.1100000000000003</v>
      </c>
      <c r="M157" s="54"/>
      <c r="N157" s="15">
        <v>66.964092320999995</v>
      </c>
      <c r="O157" s="15">
        <v>1.3492071364</v>
      </c>
      <c r="P157" s="15" t="s">
        <v>26</v>
      </c>
      <c r="Q157" s="16" t="s">
        <v>26</v>
      </c>
      <c r="R157" s="37" t="s">
        <v>713</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276</v>
      </c>
      <c r="D158" s="17" t="s">
        <v>277</v>
      </c>
      <c r="E158" s="17">
        <v>0</v>
      </c>
      <c r="F158" s="14">
        <v>78.790000000000006</v>
      </c>
      <c r="G158" s="14">
        <v>70.59</v>
      </c>
      <c r="H158" s="14">
        <v>62.4</v>
      </c>
      <c r="I158" s="14"/>
      <c r="J158" s="14">
        <v>81.77</v>
      </c>
      <c r="K158" s="14">
        <v>98.15</v>
      </c>
      <c r="L158" s="14">
        <v>124.67</v>
      </c>
      <c r="M158" s="54"/>
      <c r="N158" s="14">
        <v>38.097596191000001</v>
      </c>
      <c r="O158" s="31">
        <v>58.350024424000004</v>
      </c>
      <c r="P158" s="31" t="s">
        <v>26</v>
      </c>
      <c r="Q158" s="17" t="s">
        <v>26</v>
      </c>
      <c r="R158" s="38" t="s">
        <v>714</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278</v>
      </c>
      <c r="D159" s="16" t="s">
        <v>279</v>
      </c>
      <c r="E159" s="16">
        <v>10</v>
      </c>
      <c r="F159" s="15">
        <v>116.28</v>
      </c>
      <c r="G159" s="15">
        <v>107.24</v>
      </c>
      <c r="H159" s="15">
        <v>98.2</v>
      </c>
      <c r="I159" s="14"/>
      <c r="J159" s="15">
        <v>120.17</v>
      </c>
      <c r="K159" s="15">
        <v>138.24</v>
      </c>
      <c r="L159" s="15">
        <v>167.48</v>
      </c>
      <c r="M159" s="54"/>
      <c r="N159" s="15">
        <v>77.479952253999997</v>
      </c>
      <c r="O159" s="15">
        <v>39.131113073999998</v>
      </c>
      <c r="P159" s="15" t="s">
        <v>27</v>
      </c>
      <c r="Q159" s="16" t="s">
        <v>26</v>
      </c>
      <c r="R159" s="37" t="s">
        <v>715</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280</v>
      </c>
      <c r="D160" s="17" t="s">
        <v>281</v>
      </c>
      <c r="E160" s="17">
        <v>7</v>
      </c>
      <c r="F160" s="14">
        <v>32.5</v>
      </c>
      <c r="G160" s="14">
        <v>30.9</v>
      </c>
      <c r="H160" s="14">
        <v>29.3</v>
      </c>
      <c r="I160" s="14"/>
      <c r="J160" s="14">
        <v>33.01</v>
      </c>
      <c r="K160" s="14">
        <v>36.200000000000003</v>
      </c>
      <c r="L160" s="14">
        <v>41.37</v>
      </c>
      <c r="M160" s="54"/>
      <c r="N160" s="14">
        <v>53.87370043</v>
      </c>
      <c r="O160" s="31">
        <v>8.5708632273000003</v>
      </c>
      <c r="P160" s="31" t="s">
        <v>27</v>
      </c>
      <c r="Q160" s="17" t="s">
        <v>26</v>
      </c>
      <c r="R160" s="38" t="s">
        <v>716</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282</v>
      </c>
      <c r="D161" s="16" t="s">
        <v>283</v>
      </c>
      <c r="E161" s="16">
        <v>9</v>
      </c>
      <c r="F161" s="15">
        <v>841.66</v>
      </c>
      <c r="G161" s="15">
        <v>668.3</v>
      </c>
      <c r="H161" s="15">
        <v>494.94</v>
      </c>
      <c r="I161" s="14"/>
      <c r="J161" s="15">
        <v>885</v>
      </c>
      <c r="K161" s="15">
        <v>1231.71</v>
      </c>
      <c r="L161" s="15">
        <v>1792.73</v>
      </c>
      <c r="M161" s="54"/>
      <c r="N161" s="15">
        <v>65.930146465999997</v>
      </c>
      <c r="O161" s="15">
        <v>108.45749271999999</v>
      </c>
      <c r="P161" s="15" t="s">
        <v>27</v>
      </c>
      <c r="Q161" s="16" t="s">
        <v>26</v>
      </c>
      <c r="R161" s="37" t="s">
        <v>717</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284</v>
      </c>
      <c r="D162" s="17" t="s">
        <v>285</v>
      </c>
      <c r="E162" s="17">
        <v>3</v>
      </c>
      <c r="F162" s="14">
        <v>104</v>
      </c>
      <c r="G162" s="14">
        <v>92.49</v>
      </c>
      <c r="H162" s="14">
        <v>80.98</v>
      </c>
      <c r="I162" s="14"/>
      <c r="J162" s="14">
        <v>104.93</v>
      </c>
      <c r="K162" s="14">
        <v>127.94</v>
      </c>
      <c r="L162" s="14">
        <v>165.17</v>
      </c>
      <c r="M162" s="54"/>
      <c r="N162" s="14">
        <v>44.843556597000003</v>
      </c>
      <c r="O162" s="31">
        <v>33.901487351</v>
      </c>
      <c r="P162" s="31" t="s">
        <v>27</v>
      </c>
      <c r="Q162" s="17" t="s">
        <v>26</v>
      </c>
      <c r="R162" s="38" t="s">
        <v>718</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286</v>
      </c>
      <c r="D163" s="16" t="s">
        <v>287</v>
      </c>
      <c r="E163" s="16">
        <v>9</v>
      </c>
      <c r="F163" s="15">
        <v>15.75</v>
      </c>
      <c r="G163" s="15">
        <v>14.63</v>
      </c>
      <c r="H163" s="15">
        <v>13.52</v>
      </c>
      <c r="I163" s="14"/>
      <c r="J163" s="15">
        <v>15.83</v>
      </c>
      <c r="K163" s="15">
        <v>18.05</v>
      </c>
      <c r="L163" s="15">
        <v>21.65</v>
      </c>
      <c r="M163" s="54"/>
      <c r="N163" s="15">
        <v>66.812426811999998</v>
      </c>
      <c r="O163" s="15">
        <v>8.5755143636</v>
      </c>
      <c r="P163" s="15" t="s">
        <v>27</v>
      </c>
      <c r="Q163" s="16" t="s">
        <v>26</v>
      </c>
      <c r="R163" s="37" t="s">
        <v>719</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288</v>
      </c>
      <c r="D164" s="17" t="s">
        <v>289</v>
      </c>
      <c r="E164" s="17">
        <v>4</v>
      </c>
      <c r="F164" s="14">
        <v>3.91</v>
      </c>
      <c r="G164" s="14">
        <v>3.44</v>
      </c>
      <c r="H164" s="14">
        <v>2.98</v>
      </c>
      <c r="I164" s="14"/>
      <c r="J164" s="14">
        <v>4</v>
      </c>
      <c r="K164" s="14">
        <v>4.92</v>
      </c>
      <c r="L164" s="14">
        <v>6.41</v>
      </c>
      <c r="M164" s="54"/>
      <c r="N164" s="14">
        <v>60.887467205999997</v>
      </c>
      <c r="O164" s="31">
        <v>76.314800090999995</v>
      </c>
      <c r="P164" s="31" t="s">
        <v>26</v>
      </c>
      <c r="Q164" s="17" t="s">
        <v>26</v>
      </c>
      <c r="R164" s="38" t="s">
        <v>720</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290</v>
      </c>
      <c r="D165" s="16" t="s">
        <v>291</v>
      </c>
      <c r="E165" s="16">
        <v>7</v>
      </c>
      <c r="F165" s="15">
        <v>3.45</v>
      </c>
      <c r="G165" s="15">
        <v>3.18</v>
      </c>
      <c r="H165" s="15">
        <v>2.92</v>
      </c>
      <c r="I165" s="14"/>
      <c r="J165" s="15">
        <v>3.55</v>
      </c>
      <c r="K165" s="15">
        <v>4.07</v>
      </c>
      <c r="L165" s="15">
        <v>4.92</v>
      </c>
      <c r="M165" s="54"/>
      <c r="N165" s="15">
        <v>75.181439252000004</v>
      </c>
      <c r="O165" s="15">
        <v>2.3202047726999999</v>
      </c>
      <c r="P165" s="15" t="s">
        <v>27</v>
      </c>
      <c r="Q165" s="16" t="s">
        <v>26</v>
      </c>
      <c r="R165" s="37" t="s">
        <v>721</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292</v>
      </c>
      <c r="D166" s="17" t="s">
        <v>293</v>
      </c>
      <c r="E166" s="17">
        <v>7</v>
      </c>
      <c r="F166" s="14">
        <v>34.549999999999997</v>
      </c>
      <c r="G166" s="14">
        <v>23.99</v>
      </c>
      <c r="H166" s="14">
        <v>13.44</v>
      </c>
      <c r="I166" s="14"/>
      <c r="J166" s="14">
        <v>36.4</v>
      </c>
      <c r="K166" s="14">
        <v>57.5</v>
      </c>
      <c r="L166" s="14">
        <v>91.65</v>
      </c>
      <c r="M166" s="54"/>
      <c r="N166" s="14">
        <v>53.403158242000003</v>
      </c>
      <c r="O166" s="31">
        <v>6.1574230286000002</v>
      </c>
      <c r="P166" s="31" t="s">
        <v>27</v>
      </c>
      <c r="Q166" s="17" t="s">
        <v>26</v>
      </c>
      <c r="R166" s="38" t="s">
        <v>722</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294</v>
      </c>
      <c r="D167" s="16" t="s">
        <v>295</v>
      </c>
      <c r="E167" s="16">
        <v>9</v>
      </c>
      <c r="F167" s="15">
        <v>16.02</v>
      </c>
      <c r="G167" s="15">
        <v>14.94</v>
      </c>
      <c r="H167" s="15">
        <v>13.86</v>
      </c>
      <c r="I167" s="14"/>
      <c r="J167" s="15">
        <v>16.38</v>
      </c>
      <c r="K167" s="15">
        <v>18.53</v>
      </c>
      <c r="L167" s="15">
        <v>22.03</v>
      </c>
      <c r="M167" s="54"/>
      <c r="N167" s="15">
        <v>88.530069076999993</v>
      </c>
      <c r="O167" s="15">
        <v>239.18400273</v>
      </c>
      <c r="P167" s="15" t="s">
        <v>27</v>
      </c>
      <c r="Q167" s="16" t="s">
        <v>26</v>
      </c>
      <c r="R167" s="37" t="s">
        <v>723</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296</v>
      </c>
      <c r="D168" s="17" t="s">
        <v>297</v>
      </c>
      <c r="E168" s="17">
        <v>4</v>
      </c>
      <c r="F168" s="14">
        <v>25.07</v>
      </c>
      <c r="G168" s="14">
        <v>21.97</v>
      </c>
      <c r="H168" s="14">
        <v>18.88</v>
      </c>
      <c r="I168" s="14"/>
      <c r="J168" s="14">
        <v>26.3</v>
      </c>
      <c r="K168" s="14">
        <v>32.479999999999997</v>
      </c>
      <c r="L168" s="14">
        <v>42.49</v>
      </c>
      <c r="M168" s="54"/>
      <c r="N168" s="14">
        <v>54.631608729</v>
      </c>
      <c r="O168" s="31">
        <v>26.162122635999999</v>
      </c>
      <c r="P168" s="31" t="s">
        <v>26</v>
      </c>
      <c r="Q168" s="17" t="s">
        <v>26</v>
      </c>
      <c r="R168" s="38" t="s">
        <v>724</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298</v>
      </c>
      <c r="D169" s="16" t="s">
        <v>299</v>
      </c>
      <c r="E169" s="16">
        <v>4</v>
      </c>
      <c r="F169" s="15">
        <v>7.66</v>
      </c>
      <c r="G169" s="15">
        <v>5.89</v>
      </c>
      <c r="H169" s="15">
        <v>4.13</v>
      </c>
      <c r="I169" s="14"/>
      <c r="J169" s="15">
        <v>8.07</v>
      </c>
      <c r="K169" s="15">
        <v>11.59</v>
      </c>
      <c r="L169" s="15">
        <v>17.3</v>
      </c>
      <c r="M169" s="54"/>
      <c r="N169" s="15">
        <v>55.164386682</v>
      </c>
      <c r="O169" s="15">
        <v>43.498847364</v>
      </c>
      <c r="P169" s="15" t="s">
        <v>26</v>
      </c>
      <c r="Q169" s="16" t="s">
        <v>26</v>
      </c>
      <c r="R169" s="37" t="s">
        <v>725</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300</v>
      </c>
      <c r="D170" s="17" t="s">
        <v>301</v>
      </c>
      <c r="E170" s="17">
        <v>4</v>
      </c>
      <c r="F170" s="14">
        <v>5.55</v>
      </c>
      <c r="G170" s="14">
        <v>4.6500000000000004</v>
      </c>
      <c r="H170" s="14">
        <v>3.75</v>
      </c>
      <c r="I170" s="14"/>
      <c r="J170" s="14">
        <v>5.8</v>
      </c>
      <c r="K170" s="14">
        <v>7.59</v>
      </c>
      <c r="L170" s="14">
        <v>10.49</v>
      </c>
      <c r="M170" s="54"/>
      <c r="N170" s="14">
        <v>62.087618310000003</v>
      </c>
      <c r="O170" s="31">
        <v>71.801743908999995</v>
      </c>
      <c r="P170" s="31" t="s">
        <v>26</v>
      </c>
      <c r="Q170" s="17" t="s">
        <v>26</v>
      </c>
      <c r="R170" s="38" t="s">
        <v>726</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302</v>
      </c>
      <c r="D171" s="16" t="s">
        <v>303</v>
      </c>
      <c r="E171" s="16">
        <v>8</v>
      </c>
      <c r="F171" s="15">
        <v>1.8</v>
      </c>
      <c r="G171" s="15">
        <v>1.62</v>
      </c>
      <c r="H171" s="15">
        <v>1.44</v>
      </c>
      <c r="I171" s="14"/>
      <c r="J171" s="15">
        <v>1.86</v>
      </c>
      <c r="K171" s="15">
        <v>2.21</v>
      </c>
      <c r="L171" s="15">
        <v>2.79</v>
      </c>
      <c r="M171" s="54"/>
      <c r="N171" s="15">
        <v>49.772488746000001</v>
      </c>
      <c r="O171" s="15">
        <v>4.7817532272999994</v>
      </c>
      <c r="P171" s="15" t="s">
        <v>27</v>
      </c>
      <c r="Q171" s="16" t="s">
        <v>26</v>
      </c>
      <c r="R171" s="37" t="s">
        <v>727</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304</v>
      </c>
      <c r="D172" s="17" t="s">
        <v>305</v>
      </c>
      <c r="E172" s="17">
        <v>7</v>
      </c>
      <c r="F172" s="14">
        <v>29.61</v>
      </c>
      <c r="G172" s="14">
        <v>27.76</v>
      </c>
      <c r="H172" s="14">
        <v>25.91</v>
      </c>
      <c r="I172" s="14"/>
      <c r="J172" s="14">
        <v>30.19</v>
      </c>
      <c r="K172" s="14">
        <v>33.880000000000003</v>
      </c>
      <c r="L172" s="14">
        <v>39.85</v>
      </c>
      <c r="M172" s="54"/>
      <c r="N172" s="14">
        <v>69.386364602</v>
      </c>
      <c r="O172" s="31">
        <v>121.31995668</v>
      </c>
      <c r="P172" s="31" t="s">
        <v>27</v>
      </c>
      <c r="Q172" s="17" t="s">
        <v>26</v>
      </c>
      <c r="R172" s="38" t="s">
        <v>728</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306</v>
      </c>
      <c r="D173" s="16" t="s">
        <v>307</v>
      </c>
      <c r="E173" s="16">
        <v>4</v>
      </c>
      <c r="F173" s="15">
        <v>8.73</v>
      </c>
      <c r="G173" s="15">
        <v>7.55</v>
      </c>
      <c r="H173" s="15">
        <v>6.38</v>
      </c>
      <c r="I173" s="14"/>
      <c r="J173" s="15">
        <v>8.94</v>
      </c>
      <c r="K173" s="15">
        <v>11.28</v>
      </c>
      <c r="L173" s="15">
        <v>15.07</v>
      </c>
      <c r="M173" s="54"/>
      <c r="N173" s="15">
        <v>54.850053758000001</v>
      </c>
      <c r="O173" s="15">
        <v>58.017518590999998</v>
      </c>
      <c r="P173" s="15" t="s">
        <v>26</v>
      </c>
      <c r="Q173" s="16" t="s">
        <v>26</v>
      </c>
      <c r="R173" s="37" t="s">
        <v>729</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308</v>
      </c>
      <c r="D174" s="17" t="s">
        <v>309</v>
      </c>
      <c r="E174" s="17">
        <v>0</v>
      </c>
      <c r="F174" s="14">
        <v>7.75</v>
      </c>
      <c r="G174" s="14">
        <v>6.96</v>
      </c>
      <c r="H174" s="14">
        <v>6.18</v>
      </c>
      <c r="I174" s="14"/>
      <c r="J174" s="14">
        <v>7.88</v>
      </c>
      <c r="K174" s="14">
        <v>9.44</v>
      </c>
      <c r="L174" s="14">
        <v>11.97</v>
      </c>
      <c r="M174" s="54"/>
      <c r="N174" s="14">
        <v>35.523939425000002</v>
      </c>
      <c r="O174" s="31">
        <v>6.8842470585999997</v>
      </c>
      <c r="P174" s="31" t="s">
        <v>26</v>
      </c>
      <c r="Q174" s="17" t="s">
        <v>26</v>
      </c>
      <c r="R174" s="38" t="s">
        <v>730</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549</v>
      </c>
      <c r="D175" s="16" t="s">
        <v>550</v>
      </c>
      <c r="E175" s="16">
        <v>0</v>
      </c>
      <c r="F175" s="15">
        <v>18.8</v>
      </c>
      <c r="G175" s="15">
        <v>17.28</v>
      </c>
      <c r="H175" s="15">
        <v>15.77</v>
      </c>
      <c r="I175" s="14"/>
      <c r="J175" s="15">
        <v>19.690000000000001</v>
      </c>
      <c r="K175" s="15">
        <v>22.71</v>
      </c>
      <c r="L175" s="15">
        <v>27.6</v>
      </c>
      <c r="M175" s="54"/>
      <c r="N175" s="15">
        <v>32.986742087000003</v>
      </c>
      <c r="O175" s="15">
        <v>1.2781269618</v>
      </c>
      <c r="P175" s="15" t="s">
        <v>26</v>
      </c>
      <c r="Q175" s="16" t="s">
        <v>26</v>
      </c>
      <c r="R175" s="37" t="s">
        <v>731</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310</v>
      </c>
      <c r="D176" s="17" t="s">
        <v>311</v>
      </c>
      <c r="E176" s="17">
        <v>4</v>
      </c>
      <c r="F176" s="14">
        <v>12.69</v>
      </c>
      <c r="G176" s="14">
        <v>11.32</v>
      </c>
      <c r="H176" s="14">
        <v>9.9600000000000009</v>
      </c>
      <c r="I176" s="14"/>
      <c r="J176" s="14">
        <v>12.98</v>
      </c>
      <c r="K176" s="14">
        <v>15.7</v>
      </c>
      <c r="L176" s="14">
        <v>20.11</v>
      </c>
      <c r="M176" s="54"/>
      <c r="N176" s="14">
        <v>52.184819113000003</v>
      </c>
      <c r="O176" s="31">
        <v>113.9641618</v>
      </c>
      <c r="P176" s="31" t="s">
        <v>26</v>
      </c>
      <c r="Q176" s="17" t="s">
        <v>26</v>
      </c>
      <c r="R176" s="38" t="s">
        <v>732</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312</v>
      </c>
      <c r="D177" s="16" t="s">
        <v>313</v>
      </c>
      <c r="E177" s="16">
        <v>7</v>
      </c>
      <c r="F177" s="15">
        <v>23.7</v>
      </c>
      <c r="G177" s="15">
        <v>22.21</v>
      </c>
      <c r="H177" s="15">
        <v>20.72</v>
      </c>
      <c r="I177" s="14"/>
      <c r="J177" s="15">
        <v>24.01</v>
      </c>
      <c r="K177" s="15">
        <v>26.98</v>
      </c>
      <c r="L177" s="15">
        <v>31.78</v>
      </c>
      <c r="M177" s="54"/>
      <c r="N177" s="15">
        <v>52.128906065000002</v>
      </c>
      <c r="O177" s="15">
        <v>125.50894022999999</v>
      </c>
      <c r="P177" s="15" t="s">
        <v>27</v>
      </c>
      <c r="Q177" s="16" t="s">
        <v>26</v>
      </c>
      <c r="R177" s="37" t="s">
        <v>733</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314</v>
      </c>
      <c r="D178" s="17" t="s">
        <v>315</v>
      </c>
      <c r="E178" s="17">
        <v>7</v>
      </c>
      <c r="F178" s="14">
        <v>11.02</v>
      </c>
      <c r="G178" s="14">
        <v>10.31</v>
      </c>
      <c r="H178" s="14">
        <v>9.6</v>
      </c>
      <c r="I178" s="14"/>
      <c r="J178" s="14">
        <v>11.23</v>
      </c>
      <c r="K178" s="14">
        <v>12.64</v>
      </c>
      <c r="L178" s="14">
        <v>14.93</v>
      </c>
      <c r="M178" s="54"/>
      <c r="N178" s="14">
        <v>62.045271339000003</v>
      </c>
      <c r="O178" s="31">
        <v>8.9212794545000005</v>
      </c>
      <c r="P178" s="31" t="s">
        <v>27</v>
      </c>
      <c r="Q178" s="17" t="s">
        <v>26</v>
      </c>
      <c r="R178" s="38" t="s">
        <v>734</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316</v>
      </c>
      <c r="D179" s="16" t="s">
        <v>317</v>
      </c>
      <c r="E179" s="16">
        <v>0</v>
      </c>
      <c r="F179" s="15">
        <v>1.1499999999999999</v>
      </c>
      <c r="G179" s="15">
        <v>0.62</v>
      </c>
      <c r="H179" s="15">
        <v>0.09</v>
      </c>
      <c r="I179" s="14"/>
      <c r="J179" s="15">
        <v>1.23</v>
      </c>
      <c r="K179" s="15">
        <v>2.2799999999999998</v>
      </c>
      <c r="L179" s="15">
        <v>3.99</v>
      </c>
      <c r="M179" s="54"/>
      <c r="N179" s="15">
        <v>47.934319653000003</v>
      </c>
      <c r="O179" s="15">
        <v>50.324146182</v>
      </c>
      <c r="P179" s="15" t="s">
        <v>26</v>
      </c>
      <c r="Q179" s="16" t="s">
        <v>26</v>
      </c>
      <c r="R179" s="37" t="s">
        <v>735</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318</v>
      </c>
      <c r="D180" s="17" t="s">
        <v>319</v>
      </c>
      <c r="E180" s="17">
        <v>7</v>
      </c>
      <c r="F180" s="14">
        <v>136.31</v>
      </c>
      <c r="G180" s="14">
        <v>101.94</v>
      </c>
      <c r="H180" s="14">
        <v>67.569999999999993</v>
      </c>
      <c r="I180" s="14"/>
      <c r="J180" s="14">
        <v>140</v>
      </c>
      <c r="K180" s="14">
        <v>208.73</v>
      </c>
      <c r="L180" s="14">
        <v>319.95999999999998</v>
      </c>
      <c r="M180" s="54"/>
      <c r="N180" s="14">
        <v>66.675368380999998</v>
      </c>
      <c r="O180" s="31">
        <v>17.932023962999999</v>
      </c>
      <c r="P180" s="31" t="s">
        <v>26</v>
      </c>
      <c r="Q180" s="17" t="s">
        <v>26</v>
      </c>
      <c r="R180" s="38" t="s">
        <v>736</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320</v>
      </c>
      <c r="D181" s="16" t="s">
        <v>321</v>
      </c>
      <c r="E181" s="16">
        <v>10</v>
      </c>
      <c r="F181" s="15">
        <v>7.08</v>
      </c>
      <c r="G181" s="15">
        <v>6.48</v>
      </c>
      <c r="H181" s="15">
        <v>5.89</v>
      </c>
      <c r="I181" s="14"/>
      <c r="J181" s="15">
        <v>7.52</v>
      </c>
      <c r="K181" s="15">
        <v>8.6999999999999993</v>
      </c>
      <c r="L181" s="15">
        <v>10.61</v>
      </c>
      <c r="M181" s="54"/>
      <c r="N181" s="15">
        <v>63.528531544000003</v>
      </c>
      <c r="O181" s="15">
        <v>8.3964479090999991</v>
      </c>
      <c r="P181" s="15" t="s">
        <v>27</v>
      </c>
      <c r="Q181" s="16" t="s">
        <v>26</v>
      </c>
      <c r="R181" s="37" t="s">
        <v>737</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322</v>
      </c>
      <c r="D182" s="17" t="s">
        <v>323</v>
      </c>
      <c r="E182" s="17">
        <v>5</v>
      </c>
      <c r="F182" s="14">
        <v>17.329999999999998</v>
      </c>
      <c r="G182" s="14">
        <v>15.57</v>
      </c>
      <c r="H182" s="14">
        <v>13.81</v>
      </c>
      <c r="I182" s="14"/>
      <c r="J182" s="14">
        <v>17.71</v>
      </c>
      <c r="K182" s="14">
        <v>21.22</v>
      </c>
      <c r="L182" s="14">
        <v>26.92</v>
      </c>
      <c r="M182" s="54"/>
      <c r="N182" s="14">
        <v>72.841356602999994</v>
      </c>
      <c r="O182" s="31">
        <v>42.441728818000001</v>
      </c>
      <c r="P182" s="31" t="s">
        <v>26</v>
      </c>
      <c r="Q182" s="17" t="s">
        <v>26</v>
      </c>
      <c r="R182" s="38" t="s">
        <v>738</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324</v>
      </c>
      <c r="D183" s="16" t="s">
        <v>325</v>
      </c>
      <c r="E183" s="16">
        <v>4</v>
      </c>
      <c r="F183" s="15">
        <v>2.76</v>
      </c>
      <c r="G183" s="15">
        <v>2.2400000000000002</v>
      </c>
      <c r="H183" s="15">
        <v>1.72</v>
      </c>
      <c r="I183" s="14"/>
      <c r="J183" s="15">
        <v>2.83</v>
      </c>
      <c r="K183" s="15">
        <v>3.86</v>
      </c>
      <c r="L183" s="15">
        <v>5.54</v>
      </c>
      <c r="M183" s="54"/>
      <c r="N183" s="15">
        <v>50.047263194000003</v>
      </c>
      <c r="O183" s="15">
        <v>12.689976863</v>
      </c>
      <c r="P183" s="15" t="s">
        <v>26</v>
      </c>
      <c r="Q183" s="16" t="s">
        <v>26</v>
      </c>
      <c r="R183" s="37" t="s">
        <v>739</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326</v>
      </c>
      <c r="D184" s="17" t="s">
        <v>327</v>
      </c>
      <c r="E184" s="17">
        <v>4</v>
      </c>
      <c r="F184" s="14">
        <v>3.7</v>
      </c>
      <c r="G184" s="14">
        <v>3.03</v>
      </c>
      <c r="H184" s="14">
        <v>2.36</v>
      </c>
      <c r="I184" s="14"/>
      <c r="J184" s="14">
        <v>3.88</v>
      </c>
      <c r="K184" s="14">
        <v>5.21</v>
      </c>
      <c r="L184" s="14">
        <v>7.37</v>
      </c>
      <c r="M184" s="54"/>
      <c r="N184" s="14">
        <v>59.863025325999999</v>
      </c>
      <c r="O184" s="31">
        <v>14.97522809</v>
      </c>
      <c r="P184" s="31" t="s">
        <v>26</v>
      </c>
      <c r="Q184" s="17" t="s">
        <v>26</v>
      </c>
      <c r="R184" s="38" t="s">
        <v>740</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328</v>
      </c>
      <c r="D185" s="16" t="s">
        <v>329</v>
      </c>
      <c r="E185" s="16">
        <v>3</v>
      </c>
      <c r="F185" s="15">
        <v>286.68</v>
      </c>
      <c r="G185" s="15">
        <v>242.49</v>
      </c>
      <c r="H185" s="15">
        <v>198.31</v>
      </c>
      <c r="I185" s="14"/>
      <c r="J185" s="15">
        <v>291.85000000000002</v>
      </c>
      <c r="K185" s="15">
        <v>380.21</v>
      </c>
      <c r="L185" s="15">
        <v>523.20000000000005</v>
      </c>
      <c r="M185" s="54"/>
      <c r="N185" s="15">
        <v>44.047314653999997</v>
      </c>
      <c r="O185" s="15">
        <v>8.3276082881999987</v>
      </c>
      <c r="P185" s="15" t="s">
        <v>27</v>
      </c>
      <c r="Q185" s="16" t="s">
        <v>26</v>
      </c>
      <c r="R185" s="37" t="s">
        <v>741</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525</v>
      </c>
      <c r="D186" s="17" t="s">
        <v>526</v>
      </c>
      <c r="E186" s="17">
        <v>3</v>
      </c>
      <c r="F186" s="14">
        <v>28.3</v>
      </c>
      <c r="G186" s="14">
        <v>22.42</v>
      </c>
      <c r="H186" s="14">
        <v>16.54</v>
      </c>
      <c r="I186" s="14"/>
      <c r="J186" s="14">
        <v>28.82</v>
      </c>
      <c r="K186" s="14">
        <v>40.57</v>
      </c>
      <c r="L186" s="14">
        <v>59.59</v>
      </c>
      <c r="M186" s="54"/>
      <c r="N186" s="14">
        <v>38.534125697</v>
      </c>
      <c r="O186" s="31">
        <v>1.6787875282</v>
      </c>
      <c r="P186" s="31" t="s">
        <v>27</v>
      </c>
      <c r="Q186" s="17" t="s">
        <v>26</v>
      </c>
      <c r="R186" s="38" t="s">
        <v>742</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539</v>
      </c>
      <c r="D187" s="16" t="s">
        <v>540</v>
      </c>
      <c r="E187" s="16">
        <v>4</v>
      </c>
      <c r="F187" s="15">
        <v>0.38</v>
      </c>
      <c r="G187" s="15">
        <v>0.21</v>
      </c>
      <c r="H187" s="15">
        <v>0.04</v>
      </c>
      <c r="I187" s="14"/>
      <c r="J187" s="15">
        <v>0.54</v>
      </c>
      <c r="K187" s="15">
        <v>0.87</v>
      </c>
      <c r="L187" s="15">
        <v>1.42</v>
      </c>
      <c r="M187" s="54"/>
      <c r="N187" s="15">
        <v>73.477597610999993</v>
      </c>
      <c r="O187" s="15">
        <v>3.9798241364</v>
      </c>
      <c r="P187" s="15" t="s">
        <v>26</v>
      </c>
      <c r="Q187" s="16" t="s">
        <v>26</v>
      </c>
      <c r="R187" s="37" t="s">
        <v>743</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330</v>
      </c>
      <c r="D188" s="17" t="s">
        <v>331</v>
      </c>
      <c r="E188" s="17">
        <v>9</v>
      </c>
      <c r="F188" s="14">
        <v>53.21</v>
      </c>
      <c r="G188" s="14">
        <v>48.77</v>
      </c>
      <c r="H188" s="14">
        <v>44.34</v>
      </c>
      <c r="I188" s="14"/>
      <c r="J188" s="14">
        <v>54.17</v>
      </c>
      <c r="K188" s="14">
        <v>63.03</v>
      </c>
      <c r="L188" s="14">
        <v>77.38</v>
      </c>
      <c r="M188" s="54"/>
      <c r="N188" s="14">
        <v>74.594307373000007</v>
      </c>
      <c r="O188" s="31">
        <v>547.70863431999999</v>
      </c>
      <c r="P188" s="31" t="s">
        <v>27</v>
      </c>
      <c r="Q188" s="17" t="s">
        <v>26</v>
      </c>
      <c r="R188" s="38" t="s">
        <v>744</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330</v>
      </c>
      <c r="D189" s="16" t="s">
        <v>332</v>
      </c>
      <c r="E189" s="16">
        <v>9</v>
      </c>
      <c r="F189" s="15">
        <v>48.19</v>
      </c>
      <c r="G189" s="15">
        <v>44.19</v>
      </c>
      <c r="H189" s="15">
        <v>40.200000000000003</v>
      </c>
      <c r="I189" s="14"/>
      <c r="J189" s="15">
        <v>48.95</v>
      </c>
      <c r="K189" s="15">
        <v>56.93</v>
      </c>
      <c r="L189" s="15">
        <v>69.86</v>
      </c>
      <c r="M189" s="54"/>
      <c r="N189" s="15">
        <v>77.533216541000002</v>
      </c>
      <c r="O189" s="15">
        <v>2226.2693106000002</v>
      </c>
      <c r="P189" s="15" t="s">
        <v>27</v>
      </c>
      <c r="Q189" s="16" t="s">
        <v>26</v>
      </c>
      <c r="R189" s="37" t="s">
        <v>745</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746</v>
      </c>
      <c r="D190" s="17" t="s">
        <v>333</v>
      </c>
      <c r="E190" s="17">
        <v>9</v>
      </c>
      <c r="F190" s="14">
        <v>11.32</v>
      </c>
      <c r="G190" s="14">
        <v>10.37</v>
      </c>
      <c r="H190" s="14">
        <v>9.42</v>
      </c>
      <c r="I190" s="14"/>
      <c r="J190" s="14">
        <v>11.6</v>
      </c>
      <c r="K190" s="14">
        <v>13.49</v>
      </c>
      <c r="L190" s="14">
        <v>16.55</v>
      </c>
      <c r="M190" s="54"/>
      <c r="N190" s="14">
        <v>67.638585415999998</v>
      </c>
      <c r="O190" s="31">
        <v>25.056723999999999</v>
      </c>
      <c r="P190" s="31" t="s">
        <v>27</v>
      </c>
      <c r="Q190" s="17" t="s">
        <v>26</v>
      </c>
      <c r="R190" s="38" t="s">
        <v>747</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334</v>
      </c>
      <c r="D191" s="16" t="s">
        <v>335</v>
      </c>
      <c r="E191" s="16">
        <v>10</v>
      </c>
      <c r="F191" s="15">
        <v>61.85</v>
      </c>
      <c r="G191" s="15">
        <v>55.95</v>
      </c>
      <c r="H191" s="15">
        <v>50.06</v>
      </c>
      <c r="I191" s="14"/>
      <c r="J191" s="15">
        <v>63.14</v>
      </c>
      <c r="K191" s="15">
        <v>74.92</v>
      </c>
      <c r="L191" s="15">
        <v>93.99</v>
      </c>
      <c r="M191" s="54"/>
      <c r="N191" s="15">
        <v>55.396122857999998</v>
      </c>
      <c r="O191" s="15">
        <v>452.45342423</v>
      </c>
      <c r="P191" s="15" t="s">
        <v>27</v>
      </c>
      <c r="Q191" s="16" t="s">
        <v>26</v>
      </c>
      <c r="R191" s="37" t="s">
        <v>748</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340</v>
      </c>
      <c r="D192" s="17" t="s">
        <v>336</v>
      </c>
      <c r="E192" s="17">
        <v>7</v>
      </c>
      <c r="F192" s="14">
        <v>3.79</v>
      </c>
      <c r="G192" s="14">
        <v>3.45</v>
      </c>
      <c r="H192" s="14">
        <v>3.12</v>
      </c>
      <c r="I192" s="14"/>
      <c r="J192" s="14">
        <v>4.0599999999999996</v>
      </c>
      <c r="K192" s="14">
        <v>4.72</v>
      </c>
      <c r="L192" s="14">
        <v>5.79</v>
      </c>
      <c r="M192" s="54"/>
      <c r="N192" s="14">
        <v>64.309719974999993</v>
      </c>
      <c r="O192" s="31">
        <v>17.914471182</v>
      </c>
      <c r="P192" s="31" t="s">
        <v>27</v>
      </c>
      <c r="Q192" s="17" t="s">
        <v>26</v>
      </c>
      <c r="R192" s="38" t="s">
        <v>749</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337</v>
      </c>
      <c r="D193" s="16" t="s">
        <v>338</v>
      </c>
      <c r="E193" s="16">
        <v>7</v>
      </c>
      <c r="F193" s="15">
        <v>10.93</v>
      </c>
      <c r="G193" s="15">
        <v>9.06</v>
      </c>
      <c r="H193" s="15">
        <v>7.19</v>
      </c>
      <c r="I193" s="14"/>
      <c r="J193" s="15">
        <v>11.43</v>
      </c>
      <c r="K193" s="15">
        <v>15.16</v>
      </c>
      <c r="L193" s="15">
        <v>21.21</v>
      </c>
      <c r="M193" s="54"/>
      <c r="N193" s="15">
        <v>56.305849803000001</v>
      </c>
      <c r="O193" s="15">
        <v>12.877212181000001</v>
      </c>
      <c r="P193" s="15" t="s">
        <v>26</v>
      </c>
      <c r="Q193" s="16" t="s">
        <v>26</v>
      </c>
      <c r="R193" s="37" t="s">
        <v>750</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551</v>
      </c>
      <c r="D194" s="17" t="s">
        <v>339</v>
      </c>
      <c r="E194" s="17">
        <v>1</v>
      </c>
      <c r="F194" s="14">
        <v>6.95</v>
      </c>
      <c r="G194" s="14">
        <v>5.55</v>
      </c>
      <c r="H194" s="14">
        <v>4.1500000000000004</v>
      </c>
      <c r="I194" s="14"/>
      <c r="J194" s="14">
        <v>7.29</v>
      </c>
      <c r="K194" s="14">
        <v>10.08</v>
      </c>
      <c r="L194" s="14">
        <v>14.6</v>
      </c>
      <c r="M194" s="54"/>
      <c r="N194" s="14">
        <v>44.995216923000001</v>
      </c>
      <c r="O194" s="31">
        <v>11.750481863000001</v>
      </c>
      <c r="P194" s="31" t="s">
        <v>26</v>
      </c>
      <c r="Q194" s="17" t="s">
        <v>26</v>
      </c>
      <c r="R194" s="38" t="s">
        <v>751</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527</v>
      </c>
      <c r="D195" s="16" t="s">
        <v>341</v>
      </c>
      <c r="E195" s="16">
        <v>7</v>
      </c>
      <c r="F195" s="15">
        <v>50.21</v>
      </c>
      <c r="G195" s="15">
        <v>47.22</v>
      </c>
      <c r="H195" s="15">
        <v>44.24</v>
      </c>
      <c r="I195" s="14"/>
      <c r="J195" s="15">
        <v>50.89</v>
      </c>
      <c r="K195" s="15">
        <v>56.85</v>
      </c>
      <c r="L195" s="15">
        <v>66.5</v>
      </c>
      <c r="M195" s="54"/>
      <c r="N195" s="15">
        <v>60.446840639999998</v>
      </c>
      <c r="O195" s="15">
        <v>87.651791591000006</v>
      </c>
      <c r="P195" s="15" t="s">
        <v>27</v>
      </c>
      <c r="Q195" s="16" t="s">
        <v>26</v>
      </c>
      <c r="R195" s="37" t="s">
        <v>752</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753</v>
      </c>
      <c r="D196" s="17" t="s">
        <v>754</v>
      </c>
      <c r="E196" s="17">
        <v>6</v>
      </c>
      <c r="F196" s="14">
        <v>1.49</v>
      </c>
      <c r="G196" s="14">
        <v>1.18</v>
      </c>
      <c r="H196" s="14">
        <v>0.87</v>
      </c>
      <c r="I196" s="14"/>
      <c r="J196" s="14">
        <v>1.61</v>
      </c>
      <c r="K196" s="14">
        <v>2.2200000000000002</v>
      </c>
      <c r="L196" s="14">
        <v>3.21</v>
      </c>
      <c r="M196" s="54"/>
      <c r="N196" s="14">
        <v>50.052339779</v>
      </c>
      <c r="O196" s="31">
        <v>1.0467458636</v>
      </c>
      <c r="P196" s="31" t="s">
        <v>26</v>
      </c>
      <c r="Q196" s="17" t="s">
        <v>26</v>
      </c>
      <c r="R196" s="38" t="s">
        <v>755</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342</v>
      </c>
      <c r="D197" s="16" t="s">
        <v>343</v>
      </c>
      <c r="E197" s="16">
        <v>4</v>
      </c>
      <c r="F197" s="15">
        <v>3.39</v>
      </c>
      <c r="G197" s="15">
        <v>2.93</v>
      </c>
      <c r="H197" s="15">
        <v>2.48</v>
      </c>
      <c r="I197" s="14"/>
      <c r="J197" s="15">
        <v>3.47</v>
      </c>
      <c r="K197" s="15">
        <v>4.37</v>
      </c>
      <c r="L197" s="15">
        <v>5.84</v>
      </c>
      <c r="M197" s="54"/>
      <c r="N197" s="15">
        <v>48.671217407</v>
      </c>
      <c r="O197" s="15">
        <v>2.9153382726999997</v>
      </c>
      <c r="P197" s="15" t="s">
        <v>26</v>
      </c>
      <c r="Q197" s="16" t="s">
        <v>26</v>
      </c>
      <c r="R197" s="37" t="s">
        <v>756</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344</v>
      </c>
      <c r="D198" s="17" t="s">
        <v>345</v>
      </c>
      <c r="E198" s="17">
        <v>4</v>
      </c>
      <c r="F198" s="14">
        <v>17.66</v>
      </c>
      <c r="G198" s="14">
        <v>16.420000000000002</v>
      </c>
      <c r="H198" s="14">
        <v>15.18</v>
      </c>
      <c r="I198" s="14"/>
      <c r="J198" s="14">
        <v>18.239999999999998</v>
      </c>
      <c r="K198" s="14">
        <v>20.71</v>
      </c>
      <c r="L198" s="14">
        <v>24.72</v>
      </c>
      <c r="M198" s="54"/>
      <c r="N198" s="14">
        <v>53.099663718000002</v>
      </c>
      <c r="O198" s="31">
        <v>9.9205382272999998</v>
      </c>
      <c r="P198" s="31" t="s">
        <v>26</v>
      </c>
      <c r="Q198" s="17" t="s">
        <v>26</v>
      </c>
      <c r="R198" s="38" t="s">
        <v>757</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346</v>
      </c>
      <c r="D199" s="16" t="s">
        <v>347</v>
      </c>
      <c r="E199" s="16">
        <v>0</v>
      </c>
      <c r="F199" s="15">
        <v>1.47</v>
      </c>
      <c r="G199" s="15">
        <v>1.28</v>
      </c>
      <c r="H199" s="15">
        <v>1.1000000000000001</v>
      </c>
      <c r="I199" s="14"/>
      <c r="J199" s="15">
        <v>1.54</v>
      </c>
      <c r="K199" s="15">
        <v>1.9</v>
      </c>
      <c r="L199" s="15">
        <v>2.4900000000000002</v>
      </c>
      <c r="M199" s="54"/>
      <c r="N199" s="15">
        <v>38.577553037000001</v>
      </c>
      <c r="O199" s="15">
        <v>5.5707120000000003</v>
      </c>
      <c r="P199" s="15" t="s">
        <v>26</v>
      </c>
      <c r="Q199" s="16" t="s">
        <v>26</v>
      </c>
      <c r="R199" s="37" t="s">
        <v>758</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528</v>
      </c>
      <c r="D200" s="17" t="s">
        <v>529</v>
      </c>
      <c r="E200" s="17">
        <v>6</v>
      </c>
      <c r="F200" s="14">
        <v>1.21</v>
      </c>
      <c r="G200" s="14">
        <v>0.89</v>
      </c>
      <c r="H200" s="14">
        <v>0.56999999999999995</v>
      </c>
      <c r="I200" s="14"/>
      <c r="J200" s="14">
        <v>1.28</v>
      </c>
      <c r="K200" s="14">
        <v>1.91</v>
      </c>
      <c r="L200" s="14">
        <v>2.94</v>
      </c>
      <c r="M200" s="54"/>
      <c r="N200" s="14">
        <v>71.909895359999993</v>
      </c>
      <c r="O200" s="31">
        <v>2.5081585454999997</v>
      </c>
      <c r="P200" s="31" t="s">
        <v>26</v>
      </c>
      <c r="Q200" s="17" t="s">
        <v>26</v>
      </c>
      <c r="R200" s="38" t="s">
        <v>759</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348</v>
      </c>
      <c r="D201" s="16" t="s">
        <v>349</v>
      </c>
      <c r="E201" s="16">
        <v>4</v>
      </c>
      <c r="F201" s="15">
        <v>19.559999999999999</v>
      </c>
      <c r="G201" s="15">
        <v>17.89</v>
      </c>
      <c r="H201" s="15">
        <v>16.23</v>
      </c>
      <c r="I201" s="14"/>
      <c r="J201" s="15">
        <v>20.149999999999999</v>
      </c>
      <c r="K201" s="15">
        <v>23.47</v>
      </c>
      <c r="L201" s="15">
        <v>28.86</v>
      </c>
      <c r="M201" s="54"/>
      <c r="N201" s="15">
        <v>53.289545122</v>
      </c>
      <c r="O201" s="15">
        <v>172.36223694999998</v>
      </c>
      <c r="P201" s="15" t="s">
        <v>26</v>
      </c>
      <c r="Q201" s="16" t="s">
        <v>26</v>
      </c>
      <c r="R201" s="37" t="s">
        <v>760</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350</v>
      </c>
      <c r="D202" s="17" t="s">
        <v>351</v>
      </c>
      <c r="E202" s="17">
        <v>4</v>
      </c>
      <c r="F202" s="14">
        <v>0.25</v>
      </c>
      <c r="G202" s="14">
        <v>0.14000000000000001</v>
      </c>
      <c r="H202" s="14">
        <v>0.03</v>
      </c>
      <c r="I202" s="14"/>
      <c r="J202" s="14">
        <v>0.28999999999999998</v>
      </c>
      <c r="K202" s="14">
        <v>0.5</v>
      </c>
      <c r="L202" s="14">
        <v>0.84</v>
      </c>
      <c r="M202" s="54"/>
      <c r="N202" s="14">
        <v>53.647893379000003</v>
      </c>
      <c r="O202" s="31">
        <v>3.5052812727</v>
      </c>
      <c r="P202" s="31" t="s">
        <v>26</v>
      </c>
      <c r="Q202" s="17" t="s">
        <v>26</v>
      </c>
      <c r="R202" s="38" t="s">
        <v>761</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352</v>
      </c>
      <c r="D203" s="16" t="s">
        <v>353</v>
      </c>
      <c r="E203" s="16">
        <v>4</v>
      </c>
      <c r="F203" s="15">
        <v>4.8</v>
      </c>
      <c r="G203" s="15">
        <v>4.38</v>
      </c>
      <c r="H203" s="15">
        <v>3.96</v>
      </c>
      <c r="I203" s="14"/>
      <c r="J203" s="15">
        <v>4.91</v>
      </c>
      <c r="K203" s="15">
        <v>5.74</v>
      </c>
      <c r="L203" s="15">
        <v>7.09</v>
      </c>
      <c r="M203" s="54"/>
      <c r="N203" s="15">
        <v>51.597303912000001</v>
      </c>
      <c r="O203" s="15">
        <v>12.145265226999999</v>
      </c>
      <c r="P203" s="15" t="s">
        <v>26</v>
      </c>
      <c r="Q203" s="16" t="s">
        <v>26</v>
      </c>
      <c r="R203" s="37" t="s">
        <v>762</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354</v>
      </c>
      <c r="D204" s="17" t="s">
        <v>355</v>
      </c>
      <c r="E204" s="17">
        <v>1</v>
      </c>
      <c r="F204" s="14">
        <v>0.42</v>
      </c>
      <c r="G204" s="14">
        <v>0.28000000000000003</v>
      </c>
      <c r="H204" s="14">
        <v>0.14000000000000001</v>
      </c>
      <c r="I204" s="14"/>
      <c r="J204" s="14">
        <v>0.44</v>
      </c>
      <c r="K204" s="14">
        <v>0.71</v>
      </c>
      <c r="L204" s="14">
        <v>1.1599999999999999</v>
      </c>
      <c r="M204" s="54"/>
      <c r="N204" s="14">
        <v>36.014534773999998</v>
      </c>
      <c r="O204" s="31">
        <v>3.1635650455</v>
      </c>
      <c r="P204" s="31" t="s">
        <v>26</v>
      </c>
      <c r="Q204" s="17" t="s">
        <v>26</v>
      </c>
      <c r="R204" s="38" t="s">
        <v>552</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356</v>
      </c>
      <c r="D205" s="16" t="s">
        <v>357</v>
      </c>
      <c r="E205" s="16">
        <v>4</v>
      </c>
      <c r="F205" s="15">
        <v>36.53</v>
      </c>
      <c r="G205" s="15">
        <v>34.17</v>
      </c>
      <c r="H205" s="15">
        <v>31.82</v>
      </c>
      <c r="I205" s="14"/>
      <c r="J205" s="15">
        <v>37.71</v>
      </c>
      <c r="K205" s="15">
        <v>42.41</v>
      </c>
      <c r="L205" s="15">
        <v>50.03</v>
      </c>
      <c r="M205" s="54"/>
      <c r="N205" s="15">
        <v>63.787721060000003</v>
      </c>
      <c r="O205" s="15">
        <v>315.27709382</v>
      </c>
      <c r="P205" s="15" t="s">
        <v>26</v>
      </c>
      <c r="Q205" s="16" t="s">
        <v>26</v>
      </c>
      <c r="R205" s="37" t="s">
        <v>763</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358</v>
      </c>
      <c r="D206" s="17" t="s">
        <v>359</v>
      </c>
      <c r="E206" s="17">
        <v>4</v>
      </c>
      <c r="F206" s="14">
        <v>7.05</v>
      </c>
      <c r="G206" s="14">
        <v>5.95</v>
      </c>
      <c r="H206" s="14">
        <v>4.8600000000000003</v>
      </c>
      <c r="I206" s="14"/>
      <c r="J206" s="14">
        <v>7.57</v>
      </c>
      <c r="K206" s="14">
        <v>9.75</v>
      </c>
      <c r="L206" s="14">
        <v>13.28</v>
      </c>
      <c r="M206" s="54"/>
      <c r="N206" s="14">
        <v>47.569420977999997</v>
      </c>
      <c r="O206" s="31">
        <v>12.270040318</v>
      </c>
      <c r="P206" s="31" t="s">
        <v>26</v>
      </c>
      <c r="Q206" s="17" t="s">
        <v>26</v>
      </c>
      <c r="R206" s="38" t="s">
        <v>764</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360</v>
      </c>
      <c r="D207" s="16" t="s">
        <v>361</v>
      </c>
      <c r="E207" s="16">
        <v>4</v>
      </c>
      <c r="F207" s="15">
        <v>14.32</v>
      </c>
      <c r="G207" s="15">
        <v>12.78</v>
      </c>
      <c r="H207" s="15">
        <v>11.24</v>
      </c>
      <c r="I207" s="14"/>
      <c r="J207" s="15">
        <v>14.66</v>
      </c>
      <c r="K207" s="15">
        <v>17.73</v>
      </c>
      <c r="L207" s="15">
        <v>22.71</v>
      </c>
      <c r="M207" s="54"/>
      <c r="N207" s="15">
        <v>51.451120156000002</v>
      </c>
      <c r="O207" s="15">
        <v>187.53518554999999</v>
      </c>
      <c r="P207" s="15" t="s">
        <v>26</v>
      </c>
      <c r="Q207" s="16" t="s">
        <v>26</v>
      </c>
      <c r="R207" s="37" t="s">
        <v>765</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362</v>
      </c>
      <c r="D208" s="17" t="s">
        <v>363</v>
      </c>
      <c r="E208" s="17">
        <v>4</v>
      </c>
      <c r="F208" s="14">
        <v>26.4</v>
      </c>
      <c r="G208" s="14">
        <v>23.41</v>
      </c>
      <c r="H208" s="14">
        <v>20.43</v>
      </c>
      <c r="I208" s="14"/>
      <c r="J208" s="14">
        <v>26.93</v>
      </c>
      <c r="K208" s="14">
        <v>32.89</v>
      </c>
      <c r="L208" s="14">
        <v>42.55</v>
      </c>
      <c r="M208" s="54"/>
      <c r="N208" s="14">
        <v>67.627455455000003</v>
      </c>
      <c r="O208" s="31">
        <v>682.5255923200001</v>
      </c>
      <c r="P208" s="31" t="s">
        <v>26</v>
      </c>
      <c r="Q208" s="17" t="s">
        <v>26</v>
      </c>
      <c r="R208" s="38" t="s">
        <v>766</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364</v>
      </c>
      <c r="D209" s="16" t="s">
        <v>365</v>
      </c>
      <c r="E209" s="16">
        <v>4</v>
      </c>
      <c r="F209" s="15">
        <v>6.83</v>
      </c>
      <c r="G209" s="15">
        <v>6.11</v>
      </c>
      <c r="H209" s="15">
        <v>5.4</v>
      </c>
      <c r="I209" s="14"/>
      <c r="J209" s="15">
        <v>7.1</v>
      </c>
      <c r="K209" s="15">
        <v>8.52</v>
      </c>
      <c r="L209" s="15">
        <v>10.82</v>
      </c>
      <c r="M209" s="54"/>
      <c r="N209" s="15">
        <v>61.202325608999999</v>
      </c>
      <c r="O209" s="15">
        <v>9.8619311364000009</v>
      </c>
      <c r="P209" s="15" t="s">
        <v>26</v>
      </c>
      <c r="Q209" s="16" t="s">
        <v>26</v>
      </c>
      <c r="R209" s="37" t="s">
        <v>767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364</v>
      </c>
      <c r="D210" s="17" t="s">
        <v>366</v>
      </c>
      <c r="E210" s="17">
        <v>4</v>
      </c>
      <c r="F210" s="14">
        <v>35.01</v>
      </c>
      <c r="G210" s="14">
        <v>31.07</v>
      </c>
      <c r="H210" s="14">
        <v>27.14</v>
      </c>
      <c r="I210" s="14"/>
      <c r="J210" s="14">
        <v>36.450000000000003</v>
      </c>
      <c r="K210" s="14">
        <v>44.31</v>
      </c>
      <c r="L210" s="14">
        <v>57.04</v>
      </c>
      <c r="M210" s="54"/>
      <c r="N210" s="14">
        <v>57.875616989999997</v>
      </c>
      <c r="O210" s="31">
        <v>51.115279635999997</v>
      </c>
      <c r="P210" s="31" t="s">
        <v>26</v>
      </c>
      <c r="Q210" s="17" t="s">
        <v>26</v>
      </c>
      <c r="R210" s="38" t="s">
        <v>768</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367</v>
      </c>
      <c r="D211" s="16" t="s">
        <v>368</v>
      </c>
      <c r="E211" s="16">
        <v>7</v>
      </c>
      <c r="F211" s="15">
        <v>14.76</v>
      </c>
      <c r="G211" s="15">
        <v>13.7</v>
      </c>
      <c r="H211" s="15">
        <v>12.65</v>
      </c>
      <c r="I211" s="14"/>
      <c r="J211" s="15">
        <v>14.99</v>
      </c>
      <c r="K211" s="15">
        <v>17.09</v>
      </c>
      <c r="L211" s="15">
        <v>20.49</v>
      </c>
      <c r="M211" s="54"/>
      <c r="N211" s="15">
        <v>53.497133147</v>
      </c>
      <c r="O211" s="15">
        <v>4.9295619091000002</v>
      </c>
      <c r="P211" s="15" t="s">
        <v>27</v>
      </c>
      <c r="Q211" s="16" t="s">
        <v>26</v>
      </c>
      <c r="R211" s="37" t="s">
        <v>769</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367</v>
      </c>
      <c r="D212" s="17" t="s">
        <v>369</v>
      </c>
      <c r="E212" s="17">
        <v>4</v>
      </c>
      <c r="F212" s="14">
        <v>14.71</v>
      </c>
      <c r="G212" s="14">
        <v>13.96</v>
      </c>
      <c r="H212" s="14">
        <v>13.21</v>
      </c>
      <c r="I212" s="14"/>
      <c r="J212" s="14">
        <v>15.02</v>
      </c>
      <c r="K212" s="14">
        <v>16.510000000000002</v>
      </c>
      <c r="L212" s="14">
        <v>18.93</v>
      </c>
      <c r="M212" s="54"/>
      <c r="N212" s="14">
        <v>51.100741081999999</v>
      </c>
      <c r="O212" s="31">
        <v>5.1529354544999997</v>
      </c>
      <c r="P212" s="31" t="s">
        <v>26</v>
      </c>
      <c r="Q212" s="17" t="s">
        <v>26</v>
      </c>
      <c r="R212" s="38" t="s">
        <v>770</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367</v>
      </c>
      <c r="D213" s="16" t="s">
        <v>370</v>
      </c>
      <c r="E213" s="16">
        <v>7</v>
      </c>
      <c r="F213" s="15">
        <v>29.49</v>
      </c>
      <c r="G213" s="15">
        <v>27.7</v>
      </c>
      <c r="H213" s="15">
        <v>25.91</v>
      </c>
      <c r="I213" s="14"/>
      <c r="J213" s="15">
        <v>29.98</v>
      </c>
      <c r="K213" s="15">
        <v>33.549999999999997</v>
      </c>
      <c r="L213" s="15">
        <v>39.33</v>
      </c>
      <c r="M213" s="54"/>
      <c r="N213" s="15">
        <v>55.316110113000001</v>
      </c>
      <c r="O213" s="15">
        <v>139.35980509000001</v>
      </c>
      <c r="P213" s="15" t="s">
        <v>27</v>
      </c>
      <c r="Q213" s="16" t="s">
        <v>26</v>
      </c>
      <c r="R213" s="37" t="s">
        <v>771</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371</v>
      </c>
      <c r="D214" s="17" t="s">
        <v>372</v>
      </c>
      <c r="E214" s="17">
        <v>7</v>
      </c>
      <c r="F214" s="14">
        <v>19.940000000000001</v>
      </c>
      <c r="G214" s="14">
        <v>17.579999999999998</v>
      </c>
      <c r="H214" s="14">
        <v>15.22</v>
      </c>
      <c r="I214" s="14"/>
      <c r="J214" s="14">
        <v>20.68</v>
      </c>
      <c r="K214" s="14">
        <v>25.39</v>
      </c>
      <c r="L214" s="14">
        <v>33.020000000000003</v>
      </c>
      <c r="M214" s="54"/>
      <c r="N214" s="14">
        <v>65.467000898999999</v>
      </c>
      <c r="O214" s="31">
        <v>44.417534955000001</v>
      </c>
      <c r="P214" s="31" t="s">
        <v>27</v>
      </c>
      <c r="Q214" s="17" t="s">
        <v>26</v>
      </c>
      <c r="R214" s="38" t="s">
        <v>772</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373</v>
      </c>
      <c r="D215" s="16" t="s">
        <v>374</v>
      </c>
      <c r="E215" s="16">
        <v>4</v>
      </c>
      <c r="F215" s="15">
        <v>4.4400000000000004</v>
      </c>
      <c r="G215" s="15">
        <v>4.13</v>
      </c>
      <c r="H215" s="15">
        <v>3.82</v>
      </c>
      <c r="I215" s="14"/>
      <c r="J215" s="15">
        <v>4.5</v>
      </c>
      <c r="K215" s="15">
        <v>5.1100000000000003</v>
      </c>
      <c r="L215" s="15">
        <v>6.1</v>
      </c>
      <c r="M215" s="54"/>
      <c r="N215" s="15">
        <v>49.290781696000003</v>
      </c>
      <c r="O215" s="15">
        <v>2.144752</v>
      </c>
      <c r="P215" s="15" t="s">
        <v>26</v>
      </c>
      <c r="Q215" s="16" t="s">
        <v>26</v>
      </c>
      <c r="R215" s="37" t="s">
        <v>773</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375</v>
      </c>
      <c r="D216" s="17" t="s">
        <v>376</v>
      </c>
      <c r="E216" s="17">
        <v>7</v>
      </c>
      <c r="F216" s="14">
        <v>82.7</v>
      </c>
      <c r="G216" s="14">
        <v>69.239999999999995</v>
      </c>
      <c r="H216" s="14">
        <v>55.79</v>
      </c>
      <c r="I216" s="14"/>
      <c r="J216" s="14">
        <v>84.87</v>
      </c>
      <c r="K216" s="14">
        <v>111.77</v>
      </c>
      <c r="L216" s="14">
        <v>155.32</v>
      </c>
      <c r="M216" s="54"/>
      <c r="N216" s="14">
        <v>58.165271187000002</v>
      </c>
      <c r="O216" s="31">
        <v>2.0912517418000003</v>
      </c>
      <c r="P216" s="31" t="s">
        <v>27</v>
      </c>
      <c r="Q216" s="17" t="s">
        <v>26</v>
      </c>
      <c r="R216" s="38" t="s">
        <v>774</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377</v>
      </c>
      <c r="D217" s="16" t="s">
        <v>378</v>
      </c>
      <c r="E217" s="16">
        <v>7</v>
      </c>
      <c r="F217" s="15">
        <v>13.3</v>
      </c>
      <c r="G217" s="15">
        <v>11.97</v>
      </c>
      <c r="H217" s="15">
        <v>10.65</v>
      </c>
      <c r="I217" s="14"/>
      <c r="J217" s="15">
        <v>13.94</v>
      </c>
      <c r="K217" s="15">
        <v>16.579999999999998</v>
      </c>
      <c r="L217" s="15">
        <v>20.86</v>
      </c>
      <c r="M217" s="54"/>
      <c r="N217" s="15">
        <v>70.058589130000001</v>
      </c>
      <c r="O217" s="15">
        <v>19.316348044999998</v>
      </c>
      <c r="P217" s="15" t="s">
        <v>27</v>
      </c>
      <c r="Q217" s="16" t="s">
        <v>26</v>
      </c>
      <c r="R217" s="37" t="s">
        <v>775</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379</v>
      </c>
      <c r="D218" s="17" t="s">
        <v>380</v>
      </c>
      <c r="E218" s="17">
        <v>10</v>
      </c>
      <c r="F218" s="14">
        <v>6.52</v>
      </c>
      <c r="G218" s="14">
        <v>5.55</v>
      </c>
      <c r="H218" s="14">
        <v>4.59</v>
      </c>
      <c r="I218" s="14"/>
      <c r="J218" s="14">
        <v>7.11</v>
      </c>
      <c r="K218" s="14">
        <v>9.0299999999999994</v>
      </c>
      <c r="L218" s="14">
        <v>12.14</v>
      </c>
      <c r="M218" s="54"/>
      <c r="N218" s="14">
        <v>88.091711889999999</v>
      </c>
      <c r="O218" s="31">
        <v>104.41224145</v>
      </c>
      <c r="P218" s="31" t="s">
        <v>27</v>
      </c>
      <c r="Q218" s="17" t="s">
        <v>26</v>
      </c>
      <c r="R218" s="38" t="s">
        <v>776</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777</v>
      </c>
      <c r="D219" s="16" t="s">
        <v>778</v>
      </c>
      <c r="E219" s="16">
        <v>3</v>
      </c>
      <c r="F219" s="15">
        <v>17.559999999999999</v>
      </c>
      <c r="G219" s="15">
        <v>10.02</v>
      </c>
      <c r="H219" s="15">
        <v>2.48</v>
      </c>
      <c r="I219" s="14"/>
      <c r="J219" s="15">
        <v>19.100000000000001</v>
      </c>
      <c r="K219" s="15">
        <v>34.17</v>
      </c>
      <c r="L219" s="15">
        <v>58.56</v>
      </c>
      <c r="M219" s="54"/>
      <c r="N219" s="15">
        <v>35.866118989999997</v>
      </c>
      <c r="O219" s="15">
        <v>1.0338787417999999</v>
      </c>
      <c r="P219" s="15" t="s">
        <v>26</v>
      </c>
      <c r="Q219" s="16" t="s">
        <v>26</v>
      </c>
      <c r="R219" s="37" t="s">
        <v>779</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381</v>
      </c>
      <c r="D220" s="17" t="s">
        <v>382</v>
      </c>
      <c r="E220" s="17">
        <v>4</v>
      </c>
      <c r="F220" s="14">
        <v>7.57</v>
      </c>
      <c r="G220" s="14">
        <v>5.89</v>
      </c>
      <c r="H220" s="14">
        <v>4.21</v>
      </c>
      <c r="I220" s="14"/>
      <c r="J220" s="14">
        <v>8.2200000000000006</v>
      </c>
      <c r="K220" s="14">
        <v>11.57</v>
      </c>
      <c r="L220" s="14">
        <v>17</v>
      </c>
      <c r="M220" s="54"/>
      <c r="N220" s="14">
        <v>61.889952366000003</v>
      </c>
      <c r="O220" s="31">
        <v>21.843695363999998</v>
      </c>
      <c r="P220" s="31" t="s">
        <v>26</v>
      </c>
      <c r="Q220" s="17" t="s">
        <v>26</v>
      </c>
      <c r="R220" s="38" t="s">
        <v>780</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383</v>
      </c>
      <c r="D221" s="16" t="s">
        <v>384</v>
      </c>
      <c r="E221" s="16">
        <v>10</v>
      </c>
      <c r="F221" s="15">
        <v>16.98</v>
      </c>
      <c r="G221" s="15">
        <v>15.2</v>
      </c>
      <c r="H221" s="15">
        <v>13.42</v>
      </c>
      <c r="I221" s="14"/>
      <c r="J221" s="15">
        <v>18.329999999999998</v>
      </c>
      <c r="K221" s="15">
        <v>21.88</v>
      </c>
      <c r="L221" s="15">
        <v>27.63</v>
      </c>
      <c r="M221" s="54"/>
      <c r="N221" s="15">
        <v>87.008488572000005</v>
      </c>
      <c r="O221" s="15">
        <v>58.858281000000005</v>
      </c>
      <c r="P221" s="15" t="s">
        <v>27</v>
      </c>
      <c r="Q221" s="16" t="s">
        <v>26</v>
      </c>
      <c r="R221" s="37" t="s">
        <v>781</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385</v>
      </c>
      <c r="D222" s="17" t="s">
        <v>386</v>
      </c>
      <c r="E222" s="17">
        <v>4</v>
      </c>
      <c r="F222" s="14">
        <v>17.420000000000002</v>
      </c>
      <c r="G222" s="14">
        <v>15.88</v>
      </c>
      <c r="H222" s="14">
        <v>14.34</v>
      </c>
      <c r="I222" s="14"/>
      <c r="J222" s="14">
        <v>17.940000000000001</v>
      </c>
      <c r="K222" s="14">
        <v>21.01</v>
      </c>
      <c r="L222" s="14">
        <v>26</v>
      </c>
      <c r="M222" s="54"/>
      <c r="N222" s="14">
        <v>52.589537995999997</v>
      </c>
      <c r="O222" s="31">
        <v>173.19256005</v>
      </c>
      <c r="P222" s="31" t="s">
        <v>26</v>
      </c>
      <c r="Q222" s="17" t="s">
        <v>26</v>
      </c>
      <c r="R222" s="38" t="s">
        <v>782</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387</v>
      </c>
      <c r="D223" s="16" t="s">
        <v>388</v>
      </c>
      <c r="E223" s="16">
        <v>4</v>
      </c>
      <c r="F223" s="15">
        <v>49.53</v>
      </c>
      <c r="G223" s="15">
        <v>37.159999999999997</v>
      </c>
      <c r="H223" s="15">
        <v>24.79</v>
      </c>
      <c r="I223" s="14"/>
      <c r="J223" s="15">
        <v>51.95</v>
      </c>
      <c r="K223" s="15">
        <v>76.680000000000007</v>
      </c>
      <c r="L223" s="15">
        <v>116.7</v>
      </c>
      <c r="M223" s="54"/>
      <c r="N223" s="15">
        <v>56.873084814999999</v>
      </c>
      <c r="O223" s="15">
        <v>77.095960720999997</v>
      </c>
      <c r="P223" s="15" t="s">
        <v>26</v>
      </c>
      <c r="Q223" s="16" t="s">
        <v>26</v>
      </c>
      <c r="R223" s="37" t="s">
        <v>783</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389</v>
      </c>
      <c r="D224" s="17" t="s">
        <v>390</v>
      </c>
      <c r="E224" s="17">
        <v>4</v>
      </c>
      <c r="F224" s="14">
        <v>50.13</v>
      </c>
      <c r="G224" s="14">
        <v>46.25</v>
      </c>
      <c r="H224" s="14">
        <v>42.38</v>
      </c>
      <c r="I224" s="14"/>
      <c r="J224" s="14">
        <v>51.59</v>
      </c>
      <c r="K224" s="14">
        <v>59.33</v>
      </c>
      <c r="L224" s="14">
        <v>71.87</v>
      </c>
      <c r="M224" s="54"/>
      <c r="N224" s="14">
        <v>47.651217908</v>
      </c>
      <c r="O224" s="31">
        <v>6.3005109254999994</v>
      </c>
      <c r="P224" s="31" t="s">
        <v>26</v>
      </c>
      <c r="Q224" s="17" t="s">
        <v>26</v>
      </c>
      <c r="R224" s="38" t="s">
        <v>784</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391</v>
      </c>
      <c r="D225" s="16" t="s">
        <v>392</v>
      </c>
      <c r="E225" s="16">
        <v>4</v>
      </c>
      <c r="F225" s="15">
        <v>9.6999999999999993</v>
      </c>
      <c r="G225" s="15">
        <v>7.31</v>
      </c>
      <c r="H225" s="15">
        <v>4.92</v>
      </c>
      <c r="I225" s="14"/>
      <c r="J225" s="15">
        <v>10.34</v>
      </c>
      <c r="K225" s="15">
        <v>15.11</v>
      </c>
      <c r="L225" s="15">
        <v>22.83</v>
      </c>
      <c r="M225" s="54"/>
      <c r="N225" s="15">
        <v>57.172947225999998</v>
      </c>
      <c r="O225" s="15">
        <v>32.036713522999996</v>
      </c>
      <c r="P225" s="15" t="s">
        <v>26</v>
      </c>
      <c r="Q225" s="16" t="s">
        <v>26</v>
      </c>
      <c r="R225" s="37" t="s">
        <v>785</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393</v>
      </c>
      <c r="D226" s="17" t="s">
        <v>394</v>
      </c>
      <c r="E226" s="17">
        <v>9</v>
      </c>
      <c r="F226" s="14">
        <v>46.7</v>
      </c>
      <c r="G226" s="14">
        <v>44.05</v>
      </c>
      <c r="H226" s="14">
        <v>41.4</v>
      </c>
      <c r="I226" s="14"/>
      <c r="J226" s="14">
        <v>47.73</v>
      </c>
      <c r="K226" s="14">
        <v>53.02</v>
      </c>
      <c r="L226" s="14">
        <v>61.58</v>
      </c>
      <c r="M226" s="54"/>
      <c r="N226" s="14">
        <v>73.336381959999997</v>
      </c>
      <c r="O226" s="31">
        <v>342.11326214000002</v>
      </c>
      <c r="P226" s="31" t="s">
        <v>27</v>
      </c>
      <c r="Q226" s="17" t="s">
        <v>26</v>
      </c>
      <c r="R226" s="38" t="s">
        <v>786</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395</v>
      </c>
      <c r="D227" s="16" t="s">
        <v>396</v>
      </c>
      <c r="E227" s="16">
        <v>4</v>
      </c>
      <c r="F227" s="15">
        <v>3.67</v>
      </c>
      <c r="G227" s="15">
        <v>3.33</v>
      </c>
      <c r="H227" s="15">
        <v>3</v>
      </c>
      <c r="I227" s="14"/>
      <c r="J227" s="15">
        <v>3.81</v>
      </c>
      <c r="K227" s="15">
        <v>4.47</v>
      </c>
      <c r="L227" s="15">
        <v>5.55</v>
      </c>
      <c r="M227" s="54"/>
      <c r="N227" s="15">
        <v>47.368846990999998</v>
      </c>
      <c r="O227" s="15">
        <v>1.6616380455000002</v>
      </c>
      <c r="P227" s="15" t="s">
        <v>26</v>
      </c>
      <c r="Q227" s="16" t="s">
        <v>26</v>
      </c>
      <c r="R227" s="37" t="s">
        <v>787</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397</v>
      </c>
      <c r="D228" s="17" t="s">
        <v>530</v>
      </c>
      <c r="E228" s="17">
        <v>7</v>
      </c>
      <c r="F228" s="14">
        <v>13.42</v>
      </c>
      <c r="G228" s="14">
        <v>12.86</v>
      </c>
      <c r="H228" s="14">
        <v>12.3</v>
      </c>
      <c r="I228" s="14"/>
      <c r="J228" s="14">
        <v>13.75</v>
      </c>
      <c r="K228" s="14">
        <v>14.86</v>
      </c>
      <c r="L228" s="14">
        <v>16.670000000000002</v>
      </c>
      <c r="M228" s="54"/>
      <c r="N228" s="14">
        <v>63.414294577</v>
      </c>
      <c r="O228" s="31">
        <v>1.7504236364000001</v>
      </c>
      <c r="P228" s="31" t="s">
        <v>27</v>
      </c>
      <c r="Q228" s="17" t="s">
        <v>26</v>
      </c>
      <c r="R228" s="38" t="s">
        <v>788</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397</v>
      </c>
      <c r="D229" s="16" t="s">
        <v>398</v>
      </c>
      <c r="E229" s="16">
        <v>7</v>
      </c>
      <c r="F229" s="15">
        <v>13.78</v>
      </c>
      <c r="G229" s="15">
        <v>13.19</v>
      </c>
      <c r="H229" s="15">
        <v>12.61</v>
      </c>
      <c r="I229" s="14"/>
      <c r="J229" s="15">
        <v>14.16</v>
      </c>
      <c r="K229" s="15">
        <v>15.32</v>
      </c>
      <c r="L229" s="15">
        <v>17.21</v>
      </c>
      <c r="M229" s="54"/>
      <c r="N229" s="15">
        <v>71.944074044000004</v>
      </c>
      <c r="O229" s="15">
        <v>3.2795860455000003</v>
      </c>
      <c r="P229" s="15" t="s">
        <v>27</v>
      </c>
      <c r="Q229" s="16" t="s">
        <v>26</v>
      </c>
      <c r="R229" s="37" t="s">
        <v>789</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397</v>
      </c>
      <c r="D230" s="17" t="s">
        <v>399</v>
      </c>
      <c r="E230" s="17">
        <v>7</v>
      </c>
      <c r="F230" s="14">
        <v>40.869999999999997</v>
      </c>
      <c r="G230" s="14">
        <v>39.11</v>
      </c>
      <c r="H230" s="14">
        <v>37.36</v>
      </c>
      <c r="I230" s="14"/>
      <c r="J230" s="14">
        <v>41.8</v>
      </c>
      <c r="K230" s="14">
        <v>45.3</v>
      </c>
      <c r="L230" s="14">
        <v>50.97</v>
      </c>
      <c r="M230" s="54"/>
      <c r="N230" s="14">
        <v>64.817546002</v>
      </c>
      <c r="O230" s="31">
        <v>90.504652817999997</v>
      </c>
      <c r="P230" s="31" t="s">
        <v>27</v>
      </c>
      <c r="Q230" s="17" t="s">
        <v>26</v>
      </c>
      <c r="R230" s="38" t="s">
        <v>790</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400</v>
      </c>
      <c r="D231" s="16" t="s">
        <v>401</v>
      </c>
      <c r="E231" s="16">
        <v>10</v>
      </c>
      <c r="F231" s="15">
        <v>275.31</v>
      </c>
      <c r="G231" s="15">
        <v>253.39</v>
      </c>
      <c r="H231" s="15">
        <v>231.48</v>
      </c>
      <c r="I231" s="14"/>
      <c r="J231" s="15">
        <v>279.66000000000003</v>
      </c>
      <c r="K231" s="15">
        <v>323.48</v>
      </c>
      <c r="L231" s="15">
        <v>394.39</v>
      </c>
      <c r="M231" s="54"/>
      <c r="N231" s="15">
        <v>63.304279473000001</v>
      </c>
      <c r="O231" s="15">
        <v>28.737843270000003</v>
      </c>
      <c r="P231" s="15" t="s">
        <v>27</v>
      </c>
      <c r="Q231" s="16" t="s">
        <v>26</v>
      </c>
      <c r="R231" s="37" t="s">
        <v>791</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402</v>
      </c>
      <c r="D232" s="17" t="s">
        <v>403</v>
      </c>
      <c r="E232" s="17">
        <v>10</v>
      </c>
      <c r="F232" s="14">
        <v>5.61</v>
      </c>
      <c r="G232" s="14">
        <v>5.03</v>
      </c>
      <c r="H232" s="14">
        <v>4.46</v>
      </c>
      <c r="I232" s="14"/>
      <c r="J232" s="14">
        <v>5.88</v>
      </c>
      <c r="K232" s="14">
        <v>7.02</v>
      </c>
      <c r="L232" s="14">
        <v>8.8699999999999992</v>
      </c>
      <c r="M232" s="54"/>
      <c r="N232" s="14">
        <v>79.881064597000005</v>
      </c>
      <c r="O232" s="31">
        <v>2.2481229091000001</v>
      </c>
      <c r="P232" s="31" t="s">
        <v>27</v>
      </c>
      <c r="Q232" s="17" t="s">
        <v>26</v>
      </c>
      <c r="R232" s="38" t="s">
        <v>792</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404</v>
      </c>
      <c r="D233" s="16" t="s">
        <v>405</v>
      </c>
      <c r="E233" s="16">
        <v>6</v>
      </c>
      <c r="F233" s="15">
        <v>33.630000000000003</v>
      </c>
      <c r="G233" s="15">
        <v>31.41</v>
      </c>
      <c r="H233" s="15">
        <v>29.2</v>
      </c>
      <c r="I233" s="14"/>
      <c r="J233" s="15">
        <v>34.119999999999997</v>
      </c>
      <c r="K233" s="15">
        <v>38.54</v>
      </c>
      <c r="L233" s="15">
        <v>45.69</v>
      </c>
      <c r="M233" s="54"/>
      <c r="N233" s="15">
        <v>51.542590302000001</v>
      </c>
      <c r="O233" s="15">
        <v>9.9451153181999992</v>
      </c>
      <c r="P233" s="15" t="s">
        <v>27</v>
      </c>
      <c r="Q233" s="16" t="s">
        <v>26</v>
      </c>
      <c r="R233" s="37" t="s">
        <v>793</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406</v>
      </c>
      <c r="D234" s="17" t="s">
        <v>407</v>
      </c>
      <c r="E234" s="17">
        <v>5</v>
      </c>
      <c r="F234" s="14">
        <v>29.77</v>
      </c>
      <c r="G234" s="14">
        <v>27.2</v>
      </c>
      <c r="H234" s="14">
        <v>24.64</v>
      </c>
      <c r="I234" s="14"/>
      <c r="J234" s="14">
        <v>30.32</v>
      </c>
      <c r="K234" s="14">
        <v>35.44</v>
      </c>
      <c r="L234" s="14">
        <v>43.73</v>
      </c>
      <c r="M234" s="54"/>
      <c r="N234" s="14">
        <v>52.500159769</v>
      </c>
      <c r="O234" s="31">
        <v>156.35844649999999</v>
      </c>
      <c r="P234" s="31" t="s">
        <v>26</v>
      </c>
      <c r="Q234" s="17" t="s">
        <v>26</v>
      </c>
      <c r="R234" s="38" t="s">
        <v>794</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408</v>
      </c>
      <c r="D235" s="16" t="s">
        <v>409</v>
      </c>
      <c r="E235" s="16">
        <v>7</v>
      </c>
      <c r="F235" s="15">
        <v>32.76</v>
      </c>
      <c r="G235" s="15">
        <v>29.8</v>
      </c>
      <c r="H235" s="15">
        <v>26.85</v>
      </c>
      <c r="I235" s="14"/>
      <c r="J235" s="15">
        <v>34.89</v>
      </c>
      <c r="K235" s="15">
        <v>40.79</v>
      </c>
      <c r="L235" s="15">
        <v>50.33</v>
      </c>
      <c r="M235" s="54"/>
      <c r="N235" s="15">
        <v>49.115692605</v>
      </c>
      <c r="O235" s="15">
        <v>95.564774272999998</v>
      </c>
      <c r="P235" s="15" t="s">
        <v>27</v>
      </c>
      <c r="Q235" s="16" t="s">
        <v>26</v>
      </c>
      <c r="R235" s="37" t="s">
        <v>795</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410</v>
      </c>
      <c r="D236" s="17" t="s">
        <v>411</v>
      </c>
      <c r="E236" s="17">
        <v>6</v>
      </c>
      <c r="F236" s="14">
        <v>57.94</v>
      </c>
      <c r="G236" s="14">
        <v>50.8</v>
      </c>
      <c r="H236" s="14">
        <v>43.66</v>
      </c>
      <c r="I236" s="14"/>
      <c r="J236" s="14">
        <v>59.67</v>
      </c>
      <c r="K236" s="14">
        <v>73.94</v>
      </c>
      <c r="L236" s="14">
        <v>97.04</v>
      </c>
      <c r="M236" s="54"/>
      <c r="N236" s="14">
        <v>56.064304172999996</v>
      </c>
      <c r="O236" s="31">
        <v>81.730806850999997</v>
      </c>
      <c r="P236" s="31" t="s">
        <v>26</v>
      </c>
      <c r="Q236" s="17" t="s">
        <v>26</v>
      </c>
      <c r="R236" s="38" t="s">
        <v>796</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797</v>
      </c>
      <c r="D237" s="16" t="s">
        <v>798</v>
      </c>
      <c r="E237" s="16">
        <v>5</v>
      </c>
      <c r="F237" s="15">
        <v>172.1</v>
      </c>
      <c r="G237" s="15">
        <v>157.96</v>
      </c>
      <c r="H237" s="15">
        <v>143.83000000000001</v>
      </c>
      <c r="I237" s="14"/>
      <c r="J237" s="15">
        <v>176.47</v>
      </c>
      <c r="K237" s="15">
        <v>204.73</v>
      </c>
      <c r="L237" s="15">
        <v>250.48</v>
      </c>
      <c r="M237" s="54"/>
      <c r="N237" s="15">
        <v>46.530016695999997</v>
      </c>
      <c r="O237" s="15">
        <v>1.5892470972999999</v>
      </c>
      <c r="P237" s="15" t="s">
        <v>27</v>
      </c>
      <c r="Q237" s="16" t="s">
        <v>26</v>
      </c>
      <c r="R237" s="37" t="s">
        <v>799</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412</v>
      </c>
      <c r="D238" s="17" t="s">
        <v>413</v>
      </c>
      <c r="E238" s="17">
        <v>7</v>
      </c>
      <c r="F238" s="14">
        <v>18.97</v>
      </c>
      <c r="G238" s="14">
        <v>16.96</v>
      </c>
      <c r="H238" s="14">
        <v>14.95</v>
      </c>
      <c r="I238" s="14"/>
      <c r="J238" s="14">
        <v>19.46</v>
      </c>
      <c r="K238" s="14">
        <v>23.47</v>
      </c>
      <c r="L238" s="14">
        <v>29.96</v>
      </c>
      <c r="M238" s="54"/>
      <c r="N238" s="14">
        <v>68.126067785999993</v>
      </c>
      <c r="O238" s="31">
        <v>136.10269086</v>
      </c>
      <c r="P238" s="31" t="s">
        <v>26</v>
      </c>
      <c r="Q238" s="17" t="s">
        <v>26</v>
      </c>
      <c r="R238" s="38" t="s">
        <v>800</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414</v>
      </c>
      <c r="D239" s="16" t="s">
        <v>415</v>
      </c>
      <c r="E239" s="16">
        <v>4</v>
      </c>
      <c r="F239" s="15">
        <v>33.17</v>
      </c>
      <c r="G239" s="15">
        <v>30.12</v>
      </c>
      <c r="H239" s="15">
        <v>27.07</v>
      </c>
      <c r="I239" s="14"/>
      <c r="J239" s="15">
        <v>34.159999999999997</v>
      </c>
      <c r="K239" s="15">
        <v>40.25</v>
      </c>
      <c r="L239" s="15">
        <v>50.1</v>
      </c>
      <c r="M239" s="54"/>
      <c r="N239" s="15">
        <v>47.856822119999997</v>
      </c>
      <c r="O239" s="15">
        <v>136.84874676999999</v>
      </c>
      <c r="P239" s="15" t="s">
        <v>26</v>
      </c>
      <c r="Q239" s="16" t="s">
        <v>26</v>
      </c>
      <c r="R239" s="37" t="s">
        <v>801</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416</v>
      </c>
      <c r="D240" s="17" t="s">
        <v>417</v>
      </c>
      <c r="E240" s="17">
        <v>0</v>
      </c>
      <c r="F240" s="14">
        <v>12.55</v>
      </c>
      <c r="G240" s="14">
        <v>11.4</v>
      </c>
      <c r="H240" s="14">
        <v>10.26</v>
      </c>
      <c r="I240" s="14"/>
      <c r="J240" s="14">
        <v>12.93</v>
      </c>
      <c r="K240" s="14">
        <v>15.21</v>
      </c>
      <c r="L240" s="14">
        <v>18.89</v>
      </c>
      <c r="M240" s="54"/>
      <c r="N240" s="14">
        <v>34.662683936000001</v>
      </c>
      <c r="O240" s="31">
        <v>9.7049370909000015</v>
      </c>
      <c r="P240" s="31" t="s">
        <v>26</v>
      </c>
      <c r="Q240" s="17" t="s">
        <v>26</v>
      </c>
      <c r="R240" s="38" t="s">
        <v>802</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418</v>
      </c>
      <c r="D241" s="16" t="s">
        <v>419</v>
      </c>
      <c r="E241" s="16">
        <v>7</v>
      </c>
      <c r="F241" s="15">
        <v>15.34</v>
      </c>
      <c r="G241" s="15">
        <v>14.04</v>
      </c>
      <c r="H241" s="15">
        <v>12.75</v>
      </c>
      <c r="I241" s="14"/>
      <c r="J241" s="15">
        <v>15.67</v>
      </c>
      <c r="K241" s="15">
        <v>18.25</v>
      </c>
      <c r="L241" s="15">
        <v>22.43</v>
      </c>
      <c r="M241" s="54"/>
      <c r="N241" s="15">
        <v>49.901252110000001</v>
      </c>
      <c r="O241" s="15">
        <v>9.1707544091000006</v>
      </c>
      <c r="P241" s="15" t="s">
        <v>27</v>
      </c>
      <c r="Q241" s="16" t="s">
        <v>26</v>
      </c>
      <c r="R241" s="37" t="s">
        <v>803</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804</v>
      </c>
      <c r="D242" s="17" t="s">
        <v>805</v>
      </c>
      <c r="E242" s="17">
        <v>0</v>
      </c>
      <c r="F242" s="14">
        <v>90.95</v>
      </c>
      <c r="G242" s="14">
        <v>83.93</v>
      </c>
      <c r="H242" s="14">
        <v>76.92</v>
      </c>
      <c r="I242" s="14"/>
      <c r="J242" s="14">
        <v>93.63</v>
      </c>
      <c r="K242" s="14">
        <v>107.65</v>
      </c>
      <c r="L242" s="14">
        <v>130.34</v>
      </c>
      <c r="M242" s="54"/>
      <c r="N242" s="14">
        <v>30.668091605000001</v>
      </c>
      <c r="O242" s="31">
        <v>1.1476130359000001</v>
      </c>
      <c r="P242" s="31" t="s">
        <v>26</v>
      </c>
      <c r="Q242" s="17" t="s">
        <v>26</v>
      </c>
      <c r="R242" s="38" t="s">
        <v>806</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420</v>
      </c>
      <c r="D243" s="16" t="s">
        <v>421</v>
      </c>
      <c r="E243" s="16">
        <v>9</v>
      </c>
      <c r="F243" s="15">
        <v>37.6</v>
      </c>
      <c r="G243" s="15">
        <v>32.78</v>
      </c>
      <c r="H243" s="15">
        <v>27.97</v>
      </c>
      <c r="I243" s="14"/>
      <c r="J243" s="15">
        <v>38.4</v>
      </c>
      <c r="K243" s="15">
        <v>48.02</v>
      </c>
      <c r="L243" s="15">
        <v>63.58</v>
      </c>
      <c r="M243" s="54"/>
      <c r="N243" s="15">
        <v>85.463204654999998</v>
      </c>
      <c r="O243" s="15">
        <v>389.44638099999997</v>
      </c>
      <c r="P243" s="15" t="s">
        <v>27</v>
      </c>
      <c r="Q243" s="16" t="s">
        <v>26</v>
      </c>
      <c r="R243" s="37" t="s">
        <v>807</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422</v>
      </c>
      <c r="D244" s="17" t="s">
        <v>423</v>
      </c>
      <c r="E244" s="17">
        <v>6</v>
      </c>
      <c r="F244" s="14">
        <v>4.9800000000000004</v>
      </c>
      <c r="G244" s="14">
        <v>4.1500000000000004</v>
      </c>
      <c r="H244" s="14">
        <v>3.32</v>
      </c>
      <c r="I244" s="14"/>
      <c r="J244" s="14">
        <v>5.09</v>
      </c>
      <c r="K244" s="14">
        <v>6.74</v>
      </c>
      <c r="L244" s="14">
        <v>9.41</v>
      </c>
      <c r="M244" s="54"/>
      <c r="N244" s="14">
        <v>61.032937103999998</v>
      </c>
      <c r="O244" s="31">
        <v>5.2997551364</v>
      </c>
      <c r="P244" s="31" t="s">
        <v>26</v>
      </c>
      <c r="Q244" s="17" t="s">
        <v>26</v>
      </c>
      <c r="R244" s="38" t="s">
        <v>808</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424</v>
      </c>
      <c r="D245" s="16" t="s">
        <v>425</v>
      </c>
      <c r="E245" s="16">
        <v>0</v>
      </c>
      <c r="F245" s="15">
        <v>56.5</v>
      </c>
      <c r="G245" s="15">
        <v>53.47</v>
      </c>
      <c r="H245" s="15">
        <v>50.44</v>
      </c>
      <c r="I245" s="14"/>
      <c r="J245" s="15">
        <v>57.56</v>
      </c>
      <c r="K245" s="15">
        <v>63.61</v>
      </c>
      <c r="L245" s="15">
        <v>73.400000000000006</v>
      </c>
      <c r="M245" s="54"/>
      <c r="N245" s="15">
        <v>42.720390371000001</v>
      </c>
      <c r="O245" s="15">
        <v>19.134898864</v>
      </c>
      <c r="P245" s="15" t="s">
        <v>26</v>
      </c>
      <c r="Q245" s="16" t="s">
        <v>26</v>
      </c>
      <c r="R245" s="37" t="s">
        <v>809</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426</v>
      </c>
      <c r="D246" s="17" t="s">
        <v>427</v>
      </c>
      <c r="E246" s="17">
        <v>10</v>
      </c>
      <c r="F246" s="14">
        <v>7</v>
      </c>
      <c r="G246" s="14">
        <v>5.25</v>
      </c>
      <c r="H246" s="14">
        <v>3.51</v>
      </c>
      <c r="I246" s="14"/>
      <c r="J246" s="14">
        <v>7.2</v>
      </c>
      <c r="K246" s="14">
        <v>10.68</v>
      </c>
      <c r="L246" s="14">
        <v>16.32</v>
      </c>
      <c r="M246" s="54"/>
      <c r="N246" s="14">
        <v>63.777247336000002</v>
      </c>
      <c r="O246" s="31">
        <v>6.4907076818</v>
      </c>
      <c r="P246" s="31" t="s">
        <v>27</v>
      </c>
      <c r="Q246" s="17" t="s">
        <v>26</v>
      </c>
      <c r="R246" s="38" t="s">
        <v>810</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426</v>
      </c>
      <c r="D247" s="16" t="s">
        <v>428</v>
      </c>
      <c r="E247" s="16">
        <v>10</v>
      </c>
      <c r="F247" s="15">
        <v>7.48</v>
      </c>
      <c r="G247" s="15">
        <v>5.57</v>
      </c>
      <c r="H247" s="15">
        <v>3.67</v>
      </c>
      <c r="I247" s="14"/>
      <c r="J247" s="15">
        <v>7.76</v>
      </c>
      <c r="K247" s="15">
        <v>11.56</v>
      </c>
      <c r="L247" s="15">
        <v>17.72</v>
      </c>
      <c r="M247" s="54"/>
      <c r="N247" s="15">
        <v>62.412156099000001</v>
      </c>
      <c r="O247" s="15">
        <v>72.194267817999986</v>
      </c>
      <c r="P247" s="15" t="s">
        <v>27</v>
      </c>
      <c r="Q247" s="16" t="s">
        <v>26</v>
      </c>
      <c r="R247" s="37" t="s">
        <v>811</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429</v>
      </c>
      <c r="D248" s="17" t="s">
        <v>430</v>
      </c>
      <c r="E248" s="17">
        <v>9</v>
      </c>
      <c r="F248" s="14">
        <v>78.36</v>
      </c>
      <c r="G248" s="14">
        <v>74.2</v>
      </c>
      <c r="H248" s="14">
        <v>70.040000000000006</v>
      </c>
      <c r="I248" s="14"/>
      <c r="J248" s="14">
        <v>80.040000000000006</v>
      </c>
      <c r="K248" s="14">
        <v>88.35</v>
      </c>
      <c r="L248" s="14">
        <v>101.82</v>
      </c>
      <c r="M248" s="54"/>
      <c r="N248" s="14">
        <v>62.366713099999998</v>
      </c>
      <c r="O248" s="31">
        <v>1585.8122150000002</v>
      </c>
      <c r="P248" s="31" t="s">
        <v>27</v>
      </c>
      <c r="Q248" s="17" t="s">
        <v>26</v>
      </c>
      <c r="R248" s="38" t="s">
        <v>812</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431</v>
      </c>
      <c r="D249" s="16" t="s">
        <v>432</v>
      </c>
      <c r="E249" s="16">
        <v>4</v>
      </c>
      <c r="F249" s="15">
        <v>17.690000000000001</v>
      </c>
      <c r="G249" s="15">
        <v>16.79</v>
      </c>
      <c r="H249" s="15">
        <v>15.9</v>
      </c>
      <c r="I249" s="14"/>
      <c r="J249" s="15">
        <v>18.12</v>
      </c>
      <c r="K249" s="15">
        <v>19.899999999999999</v>
      </c>
      <c r="L249" s="15">
        <v>22.79</v>
      </c>
      <c r="M249" s="54"/>
      <c r="N249" s="15">
        <v>53.906403466</v>
      </c>
      <c r="O249" s="15">
        <v>4.3257224999999995</v>
      </c>
      <c r="P249" s="15" t="s">
        <v>26</v>
      </c>
      <c r="Q249" s="16" t="s">
        <v>26</v>
      </c>
      <c r="R249" s="37" t="s">
        <v>813</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433</v>
      </c>
      <c r="D250" s="17" t="s">
        <v>434</v>
      </c>
      <c r="E250" s="17">
        <v>4</v>
      </c>
      <c r="F250" s="14">
        <v>3.32</v>
      </c>
      <c r="G250" s="14">
        <v>2.83</v>
      </c>
      <c r="H250" s="14">
        <v>2.34</v>
      </c>
      <c r="I250" s="14"/>
      <c r="J250" s="14">
        <v>3.49</v>
      </c>
      <c r="K250" s="14">
        <v>4.46</v>
      </c>
      <c r="L250" s="14">
        <v>6.04</v>
      </c>
      <c r="M250" s="54"/>
      <c r="N250" s="14">
        <v>62.063577029999998</v>
      </c>
      <c r="O250" s="31">
        <v>53.768832318000001</v>
      </c>
      <c r="P250" s="31" t="s">
        <v>26</v>
      </c>
      <c r="Q250" s="17" t="s">
        <v>26</v>
      </c>
      <c r="R250" s="38" t="s">
        <v>814</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435</v>
      </c>
      <c r="D251" s="16" t="s">
        <v>436</v>
      </c>
      <c r="E251" s="16">
        <v>10</v>
      </c>
      <c r="F251" s="15">
        <v>37.090000000000003</v>
      </c>
      <c r="G251" s="15">
        <v>33.75</v>
      </c>
      <c r="H251" s="15">
        <v>30.41</v>
      </c>
      <c r="I251" s="14"/>
      <c r="J251" s="15">
        <v>37.950000000000003</v>
      </c>
      <c r="K251" s="15">
        <v>44.62</v>
      </c>
      <c r="L251" s="15">
        <v>55.43</v>
      </c>
      <c r="M251" s="54"/>
      <c r="N251" s="15">
        <v>79.240407004999994</v>
      </c>
      <c r="O251" s="15">
        <v>366.81824518000002</v>
      </c>
      <c r="P251" s="15" t="s">
        <v>27</v>
      </c>
      <c r="Q251" s="16" t="s">
        <v>26</v>
      </c>
      <c r="R251" s="37" t="s">
        <v>815</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437</v>
      </c>
      <c r="D252" s="17" t="s">
        <v>438</v>
      </c>
      <c r="E252" s="17">
        <v>7</v>
      </c>
      <c r="F252" s="14">
        <v>14.02</v>
      </c>
      <c r="G252" s="14">
        <v>12.97</v>
      </c>
      <c r="H252" s="14">
        <v>11.92</v>
      </c>
      <c r="I252" s="14"/>
      <c r="J252" s="14">
        <v>14.53</v>
      </c>
      <c r="K252" s="14">
        <v>16.62</v>
      </c>
      <c r="L252" s="14">
        <v>20.010000000000002</v>
      </c>
      <c r="M252" s="54"/>
      <c r="N252" s="14">
        <v>63.763847740999999</v>
      </c>
      <c r="O252" s="31">
        <v>10.706311272000001</v>
      </c>
      <c r="P252" s="31" t="s">
        <v>27</v>
      </c>
      <c r="Q252" s="17" t="s">
        <v>26</v>
      </c>
      <c r="R252" s="38" t="s">
        <v>816</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439</v>
      </c>
      <c r="D253" s="16" t="s">
        <v>440</v>
      </c>
      <c r="E253" s="16">
        <v>4</v>
      </c>
      <c r="F253" s="15">
        <v>22.15</v>
      </c>
      <c r="G253" s="15">
        <v>19.440000000000001</v>
      </c>
      <c r="H253" s="15">
        <v>16.739999999999998</v>
      </c>
      <c r="I253" s="14"/>
      <c r="J253" s="15">
        <v>22.75</v>
      </c>
      <c r="K253" s="15">
        <v>28.15</v>
      </c>
      <c r="L253" s="15">
        <v>36.9</v>
      </c>
      <c r="M253" s="54"/>
      <c r="N253" s="15">
        <v>50.045363682999998</v>
      </c>
      <c r="O253" s="15">
        <v>56.994893863999998</v>
      </c>
      <c r="P253" s="15" t="s">
        <v>26</v>
      </c>
      <c r="Q253" s="16" t="s">
        <v>26</v>
      </c>
      <c r="R253" s="37" t="s">
        <v>817</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441</v>
      </c>
      <c r="D254" s="17" t="s">
        <v>442</v>
      </c>
      <c r="E254" s="17">
        <v>0</v>
      </c>
      <c r="F254" s="14">
        <v>12.72</v>
      </c>
      <c r="G254" s="14">
        <v>11.6</v>
      </c>
      <c r="H254" s="14">
        <v>10.48</v>
      </c>
      <c r="I254" s="14"/>
      <c r="J254" s="14">
        <v>13.21</v>
      </c>
      <c r="K254" s="14">
        <v>15.44</v>
      </c>
      <c r="L254" s="14">
        <v>19.059999999999999</v>
      </c>
      <c r="M254" s="54"/>
      <c r="N254" s="14">
        <v>29.139560875000001</v>
      </c>
      <c r="O254" s="31">
        <v>31.305595864000001</v>
      </c>
      <c r="P254" s="31" t="s">
        <v>26</v>
      </c>
      <c r="Q254" s="17" t="s">
        <v>26</v>
      </c>
      <c r="R254" s="38" t="s">
        <v>818</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541</v>
      </c>
      <c r="D255" s="16" t="s">
        <v>542</v>
      </c>
      <c r="E255" s="16">
        <v>3</v>
      </c>
      <c r="F255" s="15">
        <v>33.53</v>
      </c>
      <c r="G255" s="15">
        <v>30.57</v>
      </c>
      <c r="H255" s="15">
        <v>27.61</v>
      </c>
      <c r="I255" s="14"/>
      <c r="J255" s="15">
        <v>33.93</v>
      </c>
      <c r="K255" s="15">
        <v>39.840000000000003</v>
      </c>
      <c r="L255" s="15">
        <v>49.41</v>
      </c>
      <c r="M255" s="54"/>
      <c r="N255" s="15">
        <v>44.104166347000003</v>
      </c>
      <c r="O255" s="15">
        <v>1.3876273559000001</v>
      </c>
      <c r="P255" s="15" t="s">
        <v>26</v>
      </c>
      <c r="Q255" s="16" t="s">
        <v>26</v>
      </c>
      <c r="R255" s="37" t="s">
        <v>819</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443</v>
      </c>
      <c r="D256" s="17" t="s">
        <v>444</v>
      </c>
      <c r="E256" s="17">
        <v>7</v>
      </c>
      <c r="F256" s="14">
        <v>51.32</v>
      </c>
      <c r="G256" s="14">
        <v>47.67</v>
      </c>
      <c r="H256" s="14">
        <v>44.03</v>
      </c>
      <c r="I256" s="14"/>
      <c r="J256" s="14">
        <v>52.45</v>
      </c>
      <c r="K256" s="14">
        <v>59.73</v>
      </c>
      <c r="L256" s="14">
        <v>71.53</v>
      </c>
      <c r="M256" s="54"/>
      <c r="N256" s="14">
        <v>64.227992256999997</v>
      </c>
      <c r="O256" s="31">
        <v>360.2208005</v>
      </c>
      <c r="P256" s="31" t="s">
        <v>27</v>
      </c>
      <c r="Q256" s="17" t="s">
        <v>26</v>
      </c>
      <c r="R256" s="38" t="s">
        <v>820</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821</v>
      </c>
      <c r="D257" s="16" t="s">
        <v>822</v>
      </c>
      <c r="E257" s="16">
        <v>7</v>
      </c>
      <c r="F257" s="15">
        <v>2409.9299999999998</v>
      </c>
      <c r="G257" s="15">
        <v>1785.43</v>
      </c>
      <c r="H257" s="15">
        <v>1160.93</v>
      </c>
      <c r="I257" s="14"/>
      <c r="J257" s="15">
        <v>2520.3200000000002</v>
      </c>
      <c r="K257" s="15">
        <v>3769.31</v>
      </c>
      <c r="L257" s="15">
        <v>5790.33</v>
      </c>
      <c r="M257" s="54"/>
      <c r="N257" s="15">
        <v>50.802556142</v>
      </c>
      <c r="O257" s="15">
        <v>3.7188346608999998</v>
      </c>
      <c r="P257" s="15" t="s">
        <v>27</v>
      </c>
      <c r="Q257" s="16" t="s">
        <v>26</v>
      </c>
      <c r="R257" s="37" t="s">
        <v>823</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445</v>
      </c>
      <c r="D258" s="17" t="s">
        <v>446</v>
      </c>
      <c r="E258" s="17">
        <v>4</v>
      </c>
      <c r="F258" s="14">
        <v>7.84</v>
      </c>
      <c r="G258" s="14">
        <v>7.3</v>
      </c>
      <c r="H258" s="14">
        <v>6.76</v>
      </c>
      <c r="I258" s="14"/>
      <c r="J258" s="14">
        <v>8.01</v>
      </c>
      <c r="K258" s="14">
        <v>9.08</v>
      </c>
      <c r="L258" s="14">
        <v>10.82</v>
      </c>
      <c r="M258" s="54"/>
      <c r="N258" s="14">
        <v>50.411722454</v>
      </c>
      <c r="O258" s="31">
        <v>2.5650095909000004</v>
      </c>
      <c r="P258" s="31" t="s">
        <v>26</v>
      </c>
      <c r="Q258" s="17" t="s">
        <v>26</v>
      </c>
      <c r="R258" s="38" t="s">
        <v>824</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447</v>
      </c>
      <c r="D259" s="16" t="s">
        <v>448</v>
      </c>
      <c r="E259" s="16">
        <v>7</v>
      </c>
      <c r="F259" s="15" t="s">
        <v>133</v>
      </c>
      <c r="G259" s="15" t="s">
        <v>133</v>
      </c>
      <c r="H259" s="15" t="s">
        <v>133</v>
      </c>
      <c r="I259" s="14"/>
      <c r="J259" s="15" t="s">
        <v>133</v>
      </c>
      <c r="K259" s="15" t="s">
        <v>133</v>
      </c>
      <c r="L259" s="15" t="s">
        <v>133</v>
      </c>
      <c r="M259" s="54"/>
      <c r="N259" s="15" t="s">
        <v>133</v>
      </c>
      <c r="O259" s="15" t="s">
        <v>133</v>
      </c>
      <c r="P259" s="15" t="s">
        <v>133</v>
      </c>
      <c r="Q259" s="16" t="s">
        <v>133</v>
      </c>
      <c r="R259" s="37" t="s">
        <v>134</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449</v>
      </c>
      <c r="D260" s="17" t="s">
        <v>450</v>
      </c>
      <c r="E260" s="17">
        <v>7</v>
      </c>
      <c r="F260" s="14">
        <v>9.81</v>
      </c>
      <c r="G260" s="14">
        <v>8.5299999999999994</v>
      </c>
      <c r="H260" s="14">
        <v>7.26</v>
      </c>
      <c r="I260" s="14"/>
      <c r="J260" s="14">
        <v>10.37</v>
      </c>
      <c r="K260" s="14">
        <v>12.91</v>
      </c>
      <c r="L260" s="14">
        <v>17.03</v>
      </c>
      <c r="M260" s="54"/>
      <c r="N260" s="14">
        <v>84.711222126999999</v>
      </c>
      <c r="O260" s="31">
        <v>47.053881864000004</v>
      </c>
      <c r="P260" s="31" t="s">
        <v>26</v>
      </c>
      <c r="Q260" s="17" t="s">
        <v>26</v>
      </c>
      <c r="R260" s="38" t="s">
        <v>825</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531</v>
      </c>
      <c r="D261" s="16" t="s">
        <v>532</v>
      </c>
      <c r="E261" s="16">
        <v>5</v>
      </c>
      <c r="F261" s="15">
        <v>10.1</v>
      </c>
      <c r="G261" s="15">
        <v>9.7799999999999994</v>
      </c>
      <c r="H261" s="15">
        <v>9.4600000000000009</v>
      </c>
      <c r="I261" s="14"/>
      <c r="J261" s="15">
        <v>10.16</v>
      </c>
      <c r="K261" s="15">
        <v>10.79</v>
      </c>
      <c r="L261" s="15">
        <v>11.82</v>
      </c>
      <c r="M261" s="54"/>
      <c r="N261" s="15">
        <v>42.101870494000003</v>
      </c>
      <c r="O261" s="15">
        <v>2.4253190254999999</v>
      </c>
      <c r="P261" s="15" t="s">
        <v>27</v>
      </c>
      <c r="Q261" s="16" t="s">
        <v>26</v>
      </c>
      <c r="R261" s="37" t="s">
        <v>826</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827</v>
      </c>
      <c r="D262" s="17" t="s">
        <v>828</v>
      </c>
      <c r="E262" s="17">
        <v>7</v>
      </c>
      <c r="F262" s="14">
        <v>97.16</v>
      </c>
      <c r="G262" s="14">
        <v>93.22</v>
      </c>
      <c r="H262" s="14">
        <v>89.28</v>
      </c>
      <c r="I262" s="14"/>
      <c r="J262" s="14">
        <v>98.22</v>
      </c>
      <c r="K262" s="14">
        <v>106.09</v>
      </c>
      <c r="L262" s="14">
        <v>118.83</v>
      </c>
      <c r="M262" s="54"/>
      <c r="N262" s="14">
        <v>77.657288250999997</v>
      </c>
      <c r="O262" s="31">
        <v>13.007245991</v>
      </c>
      <c r="P262" s="31" t="s">
        <v>27</v>
      </c>
      <c r="Q262" s="17" t="s">
        <v>26</v>
      </c>
      <c r="R262" s="38" t="s">
        <v>829</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533</v>
      </c>
      <c r="D263" s="16" t="s">
        <v>534</v>
      </c>
      <c r="E263" s="16">
        <v>4</v>
      </c>
      <c r="F263" s="15">
        <v>121.32</v>
      </c>
      <c r="G263" s="15">
        <v>117.96</v>
      </c>
      <c r="H263" s="15">
        <v>114.61</v>
      </c>
      <c r="I263" s="14"/>
      <c r="J263" s="15">
        <v>122.29</v>
      </c>
      <c r="K263" s="15">
        <v>128.99</v>
      </c>
      <c r="L263" s="15">
        <v>139.84</v>
      </c>
      <c r="M263" s="54"/>
      <c r="N263" s="15">
        <v>48.460331570999998</v>
      </c>
      <c r="O263" s="15">
        <v>4.6374169917999994</v>
      </c>
      <c r="P263" s="15" t="s">
        <v>27</v>
      </c>
      <c r="Q263" s="16" t="s">
        <v>26</v>
      </c>
      <c r="R263" s="37" t="s">
        <v>830</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451</v>
      </c>
      <c r="D264" s="17" t="s">
        <v>452</v>
      </c>
      <c r="E264" s="17">
        <v>7</v>
      </c>
      <c r="F264" s="14">
        <v>129.47999999999999</v>
      </c>
      <c r="G264" s="14">
        <v>123.86</v>
      </c>
      <c r="H264" s="14">
        <v>118.24</v>
      </c>
      <c r="I264" s="14"/>
      <c r="J264" s="14">
        <v>131.22</v>
      </c>
      <c r="K264" s="14">
        <v>142.44999999999999</v>
      </c>
      <c r="L264" s="14">
        <v>160.63</v>
      </c>
      <c r="M264" s="54"/>
      <c r="N264" s="14">
        <v>77.298493066999995</v>
      </c>
      <c r="O264" s="31">
        <v>1.3833290472999999</v>
      </c>
      <c r="P264" s="31" t="s">
        <v>27</v>
      </c>
      <c r="Q264" s="17" t="s">
        <v>26</v>
      </c>
      <c r="R264" s="38" t="s">
        <v>831</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453</v>
      </c>
      <c r="D265" s="16" t="s">
        <v>454</v>
      </c>
      <c r="E265" s="16">
        <v>7</v>
      </c>
      <c r="F265" s="15">
        <v>189.89</v>
      </c>
      <c r="G265" s="15">
        <v>182.14</v>
      </c>
      <c r="H265" s="15">
        <v>174.4</v>
      </c>
      <c r="I265" s="14"/>
      <c r="J265" s="15">
        <v>191.57</v>
      </c>
      <c r="K265" s="15">
        <v>207.05</v>
      </c>
      <c r="L265" s="15">
        <v>232.1</v>
      </c>
      <c r="M265" s="54"/>
      <c r="N265" s="15">
        <v>77.673221558999998</v>
      </c>
      <c r="O265" s="15">
        <v>7.4665341905</v>
      </c>
      <c r="P265" s="15" t="s">
        <v>27</v>
      </c>
      <c r="Q265" s="16" t="s">
        <v>26</v>
      </c>
      <c r="R265" s="37" t="s">
        <v>832</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455</v>
      </c>
      <c r="D266" s="17" t="s">
        <v>456</v>
      </c>
      <c r="E266" s="17">
        <v>6</v>
      </c>
      <c r="F266" s="14">
        <v>43.25</v>
      </c>
      <c r="G266" s="14">
        <v>39.85</v>
      </c>
      <c r="H266" s="14">
        <v>36.450000000000003</v>
      </c>
      <c r="I266" s="14"/>
      <c r="J266" s="14">
        <v>43.75</v>
      </c>
      <c r="K266" s="14">
        <v>50.54</v>
      </c>
      <c r="L266" s="14">
        <v>61.53</v>
      </c>
      <c r="M266" s="54"/>
      <c r="N266" s="14">
        <v>59.581494540999998</v>
      </c>
      <c r="O266" s="31">
        <v>2.2962953864000002</v>
      </c>
      <c r="P266" s="31" t="s">
        <v>26</v>
      </c>
      <c r="Q266" s="17" t="s">
        <v>26</v>
      </c>
      <c r="R266" s="38" t="s">
        <v>833</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553</v>
      </c>
      <c r="D267" s="16" t="s">
        <v>554</v>
      </c>
      <c r="E267" s="16">
        <v>6</v>
      </c>
      <c r="F267" s="15">
        <v>107.28</v>
      </c>
      <c r="G267" s="15">
        <v>103.46</v>
      </c>
      <c r="H267" s="15">
        <v>99.64</v>
      </c>
      <c r="I267" s="14"/>
      <c r="J267" s="15">
        <v>107.85</v>
      </c>
      <c r="K267" s="15">
        <v>115.48</v>
      </c>
      <c r="L267" s="15">
        <v>127.83</v>
      </c>
      <c r="M267" s="54"/>
      <c r="N267" s="15">
        <v>43.510903073999998</v>
      </c>
      <c r="O267" s="15">
        <v>1.9940805081999999</v>
      </c>
      <c r="P267" s="15" t="s">
        <v>27</v>
      </c>
      <c r="Q267" s="16" t="s">
        <v>26</v>
      </c>
      <c r="R267" s="37" t="s">
        <v>834</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835</v>
      </c>
      <c r="D268" s="17" t="s">
        <v>836</v>
      </c>
      <c r="E268" s="17">
        <v>5</v>
      </c>
      <c r="F268" s="14">
        <v>91.17</v>
      </c>
      <c r="G268" s="14">
        <v>79.040000000000006</v>
      </c>
      <c r="H268" s="14">
        <v>66.92</v>
      </c>
      <c r="I268" s="14"/>
      <c r="J268" s="14">
        <v>94</v>
      </c>
      <c r="K268" s="14">
        <v>118.24</v>
      </c>
      <c r="L268" s="14">
        <v>157.47999999999999</v>
      </c>
      <c r="M268" s="54"/>
      <c r="N268" s="14">
        <v>54.452601649000002</v>
      </c>
      <c r="O268" s="31">
        <v>1.1813374427000001</v>
      </c>
      <c r="P268" s="31" t="s">
        <v>26</v>
      </c>
      <c r="Q268" s="17" t="s">
        <v>26</v>
      </c>
      <c r="R268" s="38" t="s">
        <v>837</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457</v>
      </c>
      <c r="D269" s="16" t="s">
        <v>458</v>
      </c>
      <c r="E269" s="16">
        <v>6</v>
      </c>
      <c r="F269" s="15">
        <v>94.65</v>
      </c>
      <c r="G269" s="15">
        <v>91.37</v>
      </c>
      <c r="H269" s="15">
        <v>88.09</v>
      </c>
      <c r="I269" s="14"/>
      <c r="J269" s="15">
        <v>95.5</v>
      </c>
      <c r="K269" s="15">
        <v>102.05</v>
      </c>
      <c r="L269" s="15">
        <v>112.65</v>
      </c>
      <c r="M269" s="54"/>
      <c r="N269" s="15">
        <v>49.697111948</v>
      </c>
      <c r="O269" s="15">
        <v>1.6280371182</v>
      </c>
      <c r="P269" s="15" t="s">
        <v>27</v>
      </c>
      <c r="Q269" s="16" t="s">
        <v>26</v>
      </c>
      <c r="R269" s="37" t="s">
        <v>838</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459</v>
      </c>
      <c r="D270" s="17" t="s">
        <v>460</v>
      </c>
      <c r="E270" s="17">
        <v>10</v>
      </c>
      <c r="F270" s="14">
        <v>48.1</v>
      </c>
      <c r="G270" s="14">
        <v>43.83</v>
      </c>
      <c r="H270" s="14">
        <v>39.57</v>
      </c>
      <c r="I270" s="14"/>
      <c r="J270" s="14">
        <v>49.13</v>
      </c>
      <c r="K270" s="14">
        <v>57.65</v>
      </c>
      <c r="L270" s="14">
        <v>71.44</v>
      </c>
      <c r="M270" s="54"/>
      <c r="N270" s="14">
        <v>64.201915911</v>
      </c>
      <c r="O270" s="31">
        <v>2.1226621217999999</v>
      </c>
      <c r="P270" s="31" t="s">
        <v>27</v>
      </c>
      <c r="Q270" s="17" t="s">
        <v>26</v>
      </c>
      <c r="R270" s="38" t="s">
        <v>839</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461</v>
      </c>
      <c r="D271" s="16" t="s">
        <v>462</v>
      </c>
      <c r="E271" s="16">
        <v>9</v>
      </c>
      <c r="F271" s="15">
        <v>50.46</v>
      </c>
      <c r="G271" s="15">
        <v>44.83</v>
      </c>
      <c r="H271" s="15">
        <v>39.21</v>
      </c>
      <c r="I271" s="14"/>
      <c r="J271" s="15">
        <v>51.75</v>
      </c>
      <c r="K271" s="15">
        <v>62.99</v>
      </c>
      <c r="L271" s="15">
        <v>81.19</v>
      </c>
      <c r="M271" s="54"/>
      <c r="N271" s="15">
        <v>60.966340606999999</v>
      </c>
      <c r="O271" s="15">
        <v>2.2963935599999998</v>
      </c>
      <c r="P271" s="15" t="s">
        <v>27</v>
      </c>
      <c r="Q271" s="16" t="s">
        <v>26</v>
      </c>
      <c r="R271" s="37" t="s">
        <v>840</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463</v>
      </c>
      <c r="D272" s="17" t="s">
        <v>464</v>
      </c>
      <c r="E272" s="17">
        <v>9</v>
      </c>
      <c r="F272" s="14">
        <v>89.46</v>
      </c>
      <c r="G272" s="14">
        <v>81.430000000000007</v>
      </c>
      <c r="H272" s="14">
        <v>73.41</v>
      </c>
      <c r="I272" s="14"/>
      <c r="J272" s="14">
        <v>91</v>
      </c>
      <c r="K272" s="14">
        <v>107.04</v>
      </c>
      <c r="L272" s="14">
        <v>133.01</v>
      </c>
      <c r="M272" s="54"/>
      <c r="N272" s="14">
        <v>57.881555314000003</v>
      </c>
      <c r="O272" s="31">
        <v>8.6357455881999989</v>
      </c>
      <c r="P272" s="31" t="s">
        <v>27</v>
      </c>
      <c r="Q272" s="17" t="s">
        <v>26</v>
      </c>
      <c r="R272" s="38" t="s">
        <v>841</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465</v>
      </c>
      <c r="D273" s="16" t="s">
        <v>466</v>
      </c>
      <c r="E273" s="16">
        <v>9</v>
      </c>
      <c r="F273" s="15">
        <v>36.090000000000003</v>
      </c>
      <c r="G273" s="15">
        <v>31.27</v>
      </c>
      <c r="H273" s="15">
        <v>26.45</v>
      </c>
      <c r="I273" s="14"/>
      <c r="J273" s="15">
        <v>36.86</v>
      </c>
      <c r="K273" s="15">
        <v>46.49</v>
      </c>
      <c r="L273" s="15">
        <v>62.08</v>
      </c>
      <c r="M273" s="54"/>
      <c r="N273" s="15">
        <v>63.811052691</v>
      </c>
      <c r="O273" s="15">
        <v>7.3229364299999995</v>
      </c>
      <c r="P273" s="15" t="s">
        <v>27</v>
      </c>
      <c r="Q273" s="16" t="s">
        <v>26</v>
      </c>
      <c r="R273" s="37" t="s">
        <v>842</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467</v>
      </c>
      <c r="D274" s="17" t="s">
        <v>468</v>
      </c>
      <c r="E274" s="17">
        <v>9</v>
      </c>
      <c r="F274" s="14">
        <v>52.18</v>
      </c>
      <c r="G274" s="14">
        <v>47.31</v>
      </c>
      <c r="H274" s="14">
        <v>42.44</v>
      </c>
      <c r="I274" s="14"/>
      <c r="J274" s="14">
        <v>53</v>
      </c>
      <c r="K274" s="14">
        <v>62.73</v>
      </c>
      <c r="L274" s="14">
        <v>78.48</v>
      </c>
      <c r="M274" s="54"/>
      <c r="N274" s="14">
        <v>60.002783762999996</v>
      </c>
      <c r="O274" s="31">
        <v>13.751866534000001</v>
      </c>
      <c r="P274" s="31" t="s">
        <v>27</v>
      </c>
      <c r="Q274" s="17" t="s">
        <v>26</v>
      </c>
      <c r="R274" s="38" t="s">
        <v>843</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469</v>
      </c>
      <c r="D275" s="16" t="s">
        <v>470</v>
      </c>
      <c r="E275" s="16">
        <v>10</v>
      </c>
      <c r="F275" s="15">
        <v>35.43</v>
      </c>
      <c r="G275" s="15">
        <v>31.73</v>
      </c>
      <c r="H275" s="15">
        <v>28.03</v>
      </c>
      <c r="I275" s="14"/>
      <c r="J275" s="15">
        <v>36.18</v>
      </c>
      <c r="K275" s="15">
        <v>43.57</v>
      </c>
      <c r="L275" s="15">
        <v>55.53</v>
      </c>
      <c r="M275" s="54"/>
      <c r="N275" s="15">
        <v>55.925632518999997</v>
      </c>
      <c r="O275" s="15">
        <v>3.5751575349999998</v>
      </c>
      <c r="P275" s="15" t="s">
        <v>27</v>
      </c>
      <c r="Q275" s="16" t="s">
        <v>26</v>
      </c>
      <c r="R275" s="37" t="s">
        <v>844</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471</v>
      </c>
      <c r="D276" s="17" t="s">
        <v>472</v>
      </c>
      <c r="E276" s="17">
        <v>3</v>
      </c>
      <c r="F276" s="14">
        <v>147.41999999999999</v>
      </c>
      <c r="G276" s="14">
        <v>141.69</v>
      </c>
      <c r="H276" s="14">
        <v>135.96</v>
      </c>
      <c r="I276" s="14"/>
      <c r="J276" s="14">
        <v>148.13999999999999</v>
      </c>
      <c r="K276" s="14">
        <v>159.59</v>
      </c>
      <c r="L276" s="14">
        <v>178.13</v>
      </c>
      <c r="M276" s="54"/>
      <c r="N276" s="14">
        <v>41.201924618</v>
      </c>
      <c r="O276" s="31">
        <v>7.0561656531999999</v>
      </c>
      <c r="P276" s="31" t="s">
        <v>27</v>
      </c>
      <c r="Q276" s="17" t="s">
        <v>26</v>
      </c>
      <c r="R276" s="38" t="s">
        <v>845</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555</v>
      </c>
      <c r="D277" s="16" t="s">
        <v>556</v>
      </c>
      <c r="E277" s="16">
        <v>6</v>
      </c>
      <c r="F277" s="15">
        <v>117.82</v>
      </c>
      <c r="G277" s="15">
        <v>112.93</v>
      </c>
      <c r="H277" s="15">
        <v>108.05</v>
      </c>
      <c r="I277" s="14"/>
      <c r="J277" s="15">
        <v>119.03</v>
      </c>
      <c r="K277" s="15">
        <v>128.79</v>
      </c>
      <c r="L277" s="15">
        <v>144.59</v>
      </c>
      <c r="M277" s="54"/>
      <c r="N277" s="15">
        <v>40.330383073</v>
      </c>
      <c r="O277" s="15">
        <v>1.5731129691000001</v>
      </c>
      <c r="P277" s="15" t="s">
        <v>27</v>
      </c>
      <c r="Q277" s="16" t="s">
        <v>26</v>
      </c>
      <c r="R277" s="37" t="s">
        <v>846</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473</v>
      </c>
      <c r="D278" s="17" t="s">
        <v>474</v>
      </c>
      <c r="E278" s="17">
        <v>7</v>
      </c>
      <c r="F278" s="14">
        <v>123</v>
      </c>
      <c r="G278" s="14">
        <v>114.73</v>
      </c>
      <c r="H278" s="14">
        <v>106.47</v>
      </c>
      <c r="I278" s="14"/>
      <c r="J278" s="14">
        <v>125.44</v>
      </c>
      <c r="K278" s="14">
        <v>141.96</v>
      </c>
      <c r="L278" s="14">
        <v>168.7</v>
      </c>
      <c r="M278" s="54"/>
      <c r="N278" s="14">
        <v>68.372258977000001</v>
      </c>
      <c r="O278" s="31">
        <v>9.0501885782000002</v>
      </c>
      <c r="P278" s="31" t="s">
        <v>27</v>
      </c>
      <c r="Q278" s="17" t="s">
        <v>26</v>
      </c>
      <c r="R278" s="38" t="s">
        <v>847</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475</v>
      </c>
      <c r="D279" s="16" t="s">
        <v>476</v>
      </c>
      <c r="E279" s="16">
        <v>3</v>
      </c>
      <c r="F279" s="15">
        <v>113.02</v>
      </c>
      <c r="G279" s="15">
        <v>108.52</v>
      </c>
      <c r="H279" s="15">
        <v>104.03</v>
      </c>
      <c r="I279" s="14"/>
      <c r="J279" s="15">
        <v>114.36</v>
      </c>
      <c r="K279" s="15">
        <v>123.34</v>
      </c>
      <c r="L279" s="15">
        <v>137.88</v>
      </c>
      <c r="M279" s="54"/>
      <c r="N279" s="15">
        <v>41.063732928</v>
      </c>
      <c r="O279" s="15">
        <v>1.9229591195</v>
      </c>
      <c r="P279" s="15" t="s">
        <v>27</v>
      </c>
      <c r="Q279" s="16" t="s">
        <v>26</v>
      </c>
      <c r="R279" s="37" t="s">
        <v>848</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849</v>
      </c>
      <c r="D280" s="17" t="s">
        <v>850</v>
      </c>
      <c r="E280" s="17">
        <v>3</v>
      </c>
      <c r="F280" s="14">
        <v>51.2</v>
      </c>
      <c r="G280" s="14">
        <v>49.32</v>
      </c>
      <c r="H280" s="14">
        <v>47.44</v>
      </c>
      <c r="I280" s="14"/>
      <c r="J280" s="14">
        <v>51.28</v>
      </c>
      <c r="K280" s="14">
        <v>55.03</v>
      </c>
      <c r="L280" s="14">
        <v>61.1</v>
      </c>
      <c r="M280" s="54"/>
      <c r="N280" s="14">
        <v>44.273409258999997</v>
      </c>
      <c r="O280" s="31">
        <v>1.1440662294999999</v>
      </c>
      <c r="P280" s="31" t="s">
        <v>26</v>
      </c>
      <c r="Q280" s="17" t="s">
        <v>26</v>
      </c>
      <c r="R280" s="38" t="s">
        <v>851</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852</v>
      </c>
      <c r="D281" s="16" t="s">
        <v>853</v>
      </c>
      <c r="E281" s="16">
        <v>0</v>
      </c>
      <c r="F281" s="15">
        <v>27.75</v>
      </c>
      <c r="G281" s="15">
        <v>26.7</v>
      </c>
      <c r="H281" s="15">
        <v>25.66</v>
      </c>
      <c r="I281" s="14"/>
      <c r="J281" s="15">
        <v>28.13</v>
      </c>
      <c r="K281" s="15">
        <v>30.21</v>
      </c>
      <c r="L281" s="15">
        <v>33.6</v>
      </c>
      <c r="M281" s="54"/>
      <c r="N281" s="15">
        <v>40.636454800000003</v>
      </c>
      <c r="O281" s="15">
        <v>1.6242614891</v>
      </c>
      <c r="P281" s="15" t="s">
        <v>26</v>
      </c>
      <c r="Q281" s="16" t="s">
        <v>26</v>
      </c>
      <c r="R281" s="37" t="s">
        <v>854</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477</v>
      </c>
      <c r="D282" s="17" t="s">
        <v>478</v>
      </c>
      <c r="E282" s="17">
        <v>7</v>
      </c>
      <c r="F282" s="14">
        <v>75.25</v>
      </c>
      <c r="G282" s="14">
        <v>68.31</v>
      </c>
      <c r="H282" s="14">
        <v>61.37</v>
      </c>
      <c r="I282" s="14"/>
      <c r="J282" s="14">
        <v>76.680000000000007</v>
      </c>
      <c r="K282" s="14">
        <v>90.55</v>
      </c>
      <c r="L282" s="14">
        <v>113</v>
      </c>
      <c r="M282" s="54"/>
      <c r="N282" s="14">
        <v>56.179851663000001</v>
      </c>
      <c r="O282" s="31">
        <v>3.3902742681999998</v>
      </c>
      <c r="P282" s="31" t="s">
        <v>27</v>
      </c>
      <c r="Q282" s="17" t="s">
        <v>26</v>
      </c>
      <c r="R282" s="38" t="s">
        <v>855</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479</v>
      </c>
      <c r="D283" s="16" t="s">
        <v>480</v>
      </c>
      <c r="E283" s="16">
        <v>7</v>
      </c>
      <c r="F283" s="15">
        <v>181.82</v>
      </c>
      <c r="G283" s="15">
        <v>174.24</v>
      </c>
      <c r="H283" s="15">
        <v>166.66</v>
      </c>
      <c r="I283" s="14"/>
      <c r="J283" s="15">
        <v>184.25</v>
      </c>
      <c r="K283" s="15">
        <v>199.4</v>
      </c>
      <c r="L283" s="15">
        <v>223.93</v>
      </c>
      <c r="M283" s="54"/>
      <c r="N283" s="15">
        <v>76.041314348</v>
      </c>
      <c r="O283" s="15">
        <v>717.66684586999997</v>
      </c>
      <c r="P283" s="15" t="s">
        <v>27</v>
      </c>
      <c r="Q283" s="16" t="s">
        <v>26</v>
      </c>
      <c r="R283" s="37" t="s">
        <v>856</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857</v>
      </c>
      <c r="D284" s="17" t="s">
        <v>858</v>
      </c>
      <c r="E284" s="17">
        <v>7</v>
      </c>
      <c r="F284" s="14">
        <v>154.93</v>
      </c>
      <c r="G284" s="14">
        <v>148.53</v>
      </c>
      <c r="H284" s="14">
        <v>142.13999999999999</v>
      </c>
      <c r="I284" s="14"/>
      <c r="J284" s="14">
        <v>157</v>
      </c>
      <c r="K284" s="14">
        <v>169.78</v>
      </c>
      <c r="L284" s="14">
        <v>190.47</v>
      </c>
      <c r="M284" s="54"/>
      <c r="N284" s="14">
        <v>73.266961851999994</v>
      </c>
      <c r="O284" s="31">
        <v>1.4377136077000001</v>
      </c>
      <c r="P284" s="31" t="s">
        <v>27</v>
      </c>
      <c r="Q284" s="17" t="s">
        <v>26</v>
      </c>
      <c r="R284" s="38" t="s">
        <v>859</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557</v>
      </c>
      <c r="D285" s="16" t="s">
        <v>558</v>
      </c>
      <c r="E285" s="16">
        <v>10</v>
      </c>
      <c r="F285" s="15">
        <v>121.07</v>
      </c>
      <c r="G285" s="15">
        <v>104.5</v>
      </c>
      <c r="H285" s="15">
        <v>87.93</v>
      </c>
      <c r="I285" s="14"/>
      <c r="J285" s="15">
        <v>123.35</v>
      </c>
      <c r="K285" s="15">
        <v>156.47999999999999</v>
      </c>
      <c r="L285" s="15">
        <v>210.1</v>
      </c>
      <c r="M285" s="54"/>
      <c r="N285" s="15">
        <v>68.357668023000002</v>
      </c>
      <c r="O285" s="15">
        <v>2.5216740982000001</v>
      </c>
      <c r="P285" s="15" t="s">
        <v>27</v>
      </c>
      <c r="Q285" s="16" t="s">
        <v>26</v>
      </c>
      <c r="R285" s="37" t="s">
        <v>860</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481</v>
      </c>
      <c r="D286" s="17" t="s">
        <v>482</v>
      </c>
      <c r="E286" s="17">
        <v>6</v>
      </c>
      <c r="F286" s="14">
        <v>439.4</v>
      </c>
      <c r="G286" s="14">
        <v>421.99</v>
      </c>
      <c r="H286" s="14">
        <v>404.59</v>
      </c>
      <c r="I286" s="14"/>
      <c r="J286" s="14">
        <v>441.45</v>
      </c>
      <c r="K286" s="14">
        <v>476.25</v>
      </c>
      <c r="L286" s="14">
        <v>532.57000000000005</v>
      </c>
      <c r="M286" s="54"/>
      <c r="N286" s="14">
        <v>39.938262258000002</v>
      </c>
      <c r="O286" s="31">
        <v>69.437368965000005</v>
      </c>
      <c r="P286" s="31" t="s">
        <v>27</v>
      </c>
      <c r="Q286" s="17" t="s">
        <v>26</v>
      </c>
      <c r="R286" s="38" t="s">
        <v>861</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559</v>
      </c>
      <c r="D287" s="16" t="s">
        <v>560</v>
      </c>
      <c r="E287" s="16">
        <v>6</v>
      </c>
      <c r="F287" s="15">
        <v>66.53</v>
      </c>
      <c r="G287" s="15">
        <v>57.99</v>
      </c>
      <c r="H287" s="15">
        <v>49.46</v>
      </c>
      <c r="I287" s="14"/>
      <c r="J287" s="15">
        <v>68.27</v>
      </c>
      <c r="K287" s="15">
        <v>85.33</v>
      </c>
      <c r="L287" s="15">
        <v>112.94</v>
      </c>
      <c r="M287" s="54"/>
      <c r="N287" s="15">
        <v>52.806899813000001</v>
      </c>
      <c r="O287" s="15">
        <v>1.6185269422999999</v>
      </c>
      <c r="P287" s="15" t="s">
        <v>27</v>
      </c>
      <c r="Q287" s="16" t="s">
        <v>26</v>
      </c>
      <c r="R287" s="37" t="s">
        <v>862</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483</v>
      </c>
      <c r="D288" s="17" t="s">
        <v>484</v>
      </c>
      <c r="E288" s="17">
        <v>3</v>
      </c>
      <c r="F288" s="14">
        <v>101.62</v>
      </c>
      <c r="G288" s="14">
        <v>86.8</v>
      </c>
      <c r="H288" s="14">
        <v>71.989999999999995</v>
      </c>
      <c r="I288" s="14"/>
      <c r="J288" s="14">
        <v>104.77</v>
      </c>
      <c r="K288" s="14">
        <v>134.38999999999999</v>
      </c>
      <c r="L288" s="14">
        <v>182.32</v>
      </c>
      <c r="M288" s="54"/>
      <c r="N288" s="14">
        <v>51.985764328999998</v>
      </c>
      <c r="O288" s="31">
        <v>3.5868902668000002</v>
      </c>
      <c r="P288" s="31" t="s">
        <v>26</v>
      </c>
      <c r="Q288" s="17" t="s">
        <v>26</v>
      </c>
      <c r="R288" s="38" t="s">
        <v>863</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485</v>
      </c>
      <c r="D289" s="16" t="s">
        <v>486</v>
      </c>
      <c r="E289" s="16">
        <v>4</v>
      </c>
      <c r="F289" s="15">
        <v>109.71</v>
      </c>
      <c r="G289" s="15">
        <v>103.06</v>
      </c>
      <c r="H289" s="15">
        <v>96.42</v>
      </c>
      <c r="I289" s="14"/>
      <c r="J289" s="15">
        <v>111.5</v>
      </c>
      <c r="K289" s="15">
        <v>124.78</v>
      </c>
      <c r="L289" s="15">
        <v>146.28</v>
      </c>
      <c r="M289" s="54"/>
      <c r="N289" s="15">
        <v>67.231078468000007</v>
      </c>
      <c r="O289" s="15">
        <v>208.76772385999999</v>
      </c>
      <c r="P289" s="15" t="s">
        <v>26</v>
      </c>
      <c r="Q289" s="16" t="s">
        <v>26</v>
      </c>
      <c r="R289" s="37" t="s">
        <v>864</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487</v>
      </c>
      <c r="D290" s="17" t="s">
        <v>488</v>
      </c>
      <c r="E290" s="17">
        <v>7</v>
      </c>
      <c r="F290" s="14">
        <v>63.98</v>
      </c>
      <c r="G290" s="14">
        <v>61.35</v>
      </c>
      <c r="H290" s="14">
        <v>58.72</v>
      </c>
      <c r="I290" s="14"/>
      <c r="J290" s="14">
        <v>64.72</v>
      </c>
      <c r="K290" s="14">
        <v>69.97</v>
      </c>
      <c r="L290" s="14">
        <v>78.48</v>
      </c>
      <c r="M290" s="54"/>
      <c r="N290" s="14">
        <v>70.852952072999997</v>
      </c>
      <c r="O290" s="31">
        <v>1.2720993417999999</v>
      </c>
      <c r="P290" s="31" t="s">
        <v>27</v>
      </c>
      <c r="Q290" s="17" t="s">
        <v>26</v>
      </c>
      <c r="R290" s="38" t="s">
        <v>865</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489</v>
      </c>
      <c r="D291" s="16" t="s">
        <v>490</v>
      </c>
      <c r="E291" s="16">
        <v>7</v>
      </c>
      <c r="F291" s="15">
        <v>190.67</v>
      </c>
      <c r="G291" s="15">
        <v>182.74</v>
      </c>
      <c r="H291" s="15">
        <v>174.81</v>
      </c>
      <c r="I291" s="14"/>
      <c r="J291" s="15">
        <v>193.11</v>
      </c>
      <c r="K291" s="15">
        <v>208.96</v>
      </c>
      <c r="L291" s="15">
        <v>234.61</v>
      </c>
      <c r="M291" s="54"/>
      <c r="N291" s="15">
        <v>76.011257396999994</v>
      </c>
      <c r="O291" s="15">
        <v>116.55055245</v>
      </c>
      <c r="P291" s="15" t="s">
        <v>27</v>
      </c>
      <c r="Q291" s="16" t="s">
        <v>26</v>
      </c>
      <c r="R291" s="37" t="s">
        <v>866</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491</v>
      </c>
      <c r="D292" s="17" t="s">
        <v>492</v>
      </c>
      <c r="E292" s="17">
        <v>7</v>
      </c>
      <c r="F292" s="14">
        <v>132.22</v>
      </c>
      <c r="G292" s="14">
        <v>126.93</v>
      </c>
      <c r="H292" s="14">
        <v>121.65</v>
      </c>
      <c r="I292" s="14"/>
      <c r="J292" s="14">
        <v>134.78</v>
      </c>
      <c r="K292" s="14">
        <v>145.34</v>
      </c>
      <c r="L292" s="14">
        <v>162.44</v>
      </c>
      <c r="M292" s="54"/>
      <c r="N292" s="14">
        <v>67.806183570000002</v>
      </c>
      <c r="O292" s="31">
        <v>31.613148056000004</v>
      </c>
      <c r="P292" s="31" t="s">
        <v>27</v>
      </c>
      <c r="Q292" s="17" t="s">
        <v>26</v>
      </c>
      <c r="R292" s="38" t="s">
        <v>867</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493</v>
      </c>
      <c r="D293" s="16" t="s">
        <v>494</v>
      </c>
      <c r="E293" s="16">
        <v>7</v>
      </c>
      <c r="F293" s="15">
        <v>185.81</v>
      </c>
      <c r="G293" s="15">
        <v>175.63</v>
      </c>
      <c r="H293" s="15">
        <v>165.45</v>
      </c>
      <c r="I293" s="14"/>
      <c r="J293" s="15">
        <v>190.03</v>
      </c>
      <c r="K293" s="15">
        <v>210.38</v>
      </c>
      <c r="L293" s="15">
        <v>243.32</v>
      </c>
      <c r="M293" s="54"/>
      <c r="N293" s="15">
        <v>68.883385138999998</v>
      </c>
      <c r="O293" s="15">
        <v>4.4871729158999996</v>
      </c>
      <c r="P293" s="15" t="s">
        <v>27</v>
      </c>
      <c r="Q293" s="16" t="s">
        <v>26</v>
      </c>
      <c r="R293" s="37" t="s">
        <v>868</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495</v>
      </c>
      <c r="D294" s="17" t="s">
        <v>496</v>
      </c>
      <c r="E294" s="17">
        <v>3</v>
      </c>
      <c r="F294" s="14">
        <v>74.510000000000005</v>
      </c>
      <c r="G294" s="14">
        <v>72</v>
      </c>
      <c r="H294" s="14">
        <v>69.5</v>
      </c>
      <c r="I294" s="14"/>
      <c r="J294" s="14">
        <v>75.239999999999995</v>
      </c>
      <c r="K294" s="14">
        <v>80.239999999999995</v>
      </c>
      <c r="L294" s="14">
        <v>88.34</v>
      </c>
      <c r="M294" s="54"/>
      <c r="N294" s="14">
        <v>47.834892609000001</v>
      </c>
      <c r="O294" s="31">
        <v>21.399455956000001</v>
      </c>
      <c r="P294" s="31" t="s">
        <v>27</v>
      </c>
      <c r="Q294" s="17" t="s">
        <v>26</v>
      </c>
      <c r="R294" s="38" t="s">
        <v>869</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497</v>
      </c>
      <c r="D295" s="16" t="s">
        <v>498</v>
      </c>
      <c r="E295" s="16">
        <v>3</v>
      </c>
      <c r="F295" s="15">
        <v>53.46</v>
      </c>
      <c r="G295" s="15">
        <v>51.33</v>
      </c>
      <c r="H295" s="15">
        <v>49.21</v>
      </c>
      <c r="I295" s="14"/>
      <c r="J295" s="15">
        <v>53.91</v>
      </c>
      <c r="K295" s="15">
        <v>58.15</v>
      </c>
      <c r="L295" s="15">
        <v>65.02</v>
      </c>
      <c r="M295" s="54"/>
      <c r="N295" s="15">
        <v>38.478025350000003</v>
      </c>
      <c r="O295" s="15">
        <v>26.305412354000001</v>
      </c>
      <c r="P295" s="15" t="s">
        <v>27</v>
      </c>
      <c r="Q295" s="16" t="s">
        <v>26</v>
      </c>
      <c r="R295" s="37" t="s">
        <v>870</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499</v>
      </c>
      <c r="D296" s="17" t="s">
        <v>500</v>
      </c>
      <c r="E296" s="17">
        <v>5</v>
      </c>
      <c r="F296" s="14">
        <v>122.36</v>
      </c>
      <c r="G296" s="14">
        <v>115.82</v>
      </c>
      <c r="H296" s="14">
        <v>109.28</v>
      </c>
      <c r="I296" s="14"/>
      <c r="J296" s="14">
        <v>123.33</v>
      </c>
      <c r="K296" s="14">
        <v>136.4</v>
      </c>
      <c r="L296" s="14">
        <v>157.56</v>
      </c>
      <c r="M296" s="54"/>
      <c r="N296" s="14">
        <v>48.025755222999997</v>
      </c>
      <c r="O296" s="31">
        <v>9.9553465395999989</v>
      </c>
      <c r="P296" s="31" t="s">
        <v>27</v>
      </c>
      <c r="Q296" s="17" t="s">
        <v>26</v>
      </c>
      <c r="R296" s="38" t="s">
        <v>871</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535</v>
      </c>
      <c r="D297" s="16" t="s">
        <v>536</v>
      </c>
      <c r="E297" s="16">
        <v>7</v>
      </c>
      <c r="F297" s="15">
        <v>161.02000000000001</v>
      </c>
      <c r="G297" s="15">
        <v>154.32</v>
      </c>
      <c r="H297" s="15">
        <v>147.63</v>
      </c>
      <c r="I297" s="14"/>
      <c r="J297" s="15">
        <v>164.41</v>
      </c>
      <c r="K297" s="15">
        <v>177.79</v>
      </c>
      <c r="L297" s="15">
        <v>199.45</v>
      </c>
      <c r="M297" s="54"/>
      <c r="N297" s="15">
        <v>71.105644624999996</v>
      </c>
      <c r="O297" s="15">
        <v>1.3480526426999999</v>
      </c>
      <c r="P297" s="15" t="s">
        <v>27</v>
      </c>
      <c r="Q297" s="16" t="s">
        <v>26</v>
      </c>
      <c r="R297" s="37" t="s">
        <v>872</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561</v>
      </c>
      <c r="D298" s="17" t="s">
        <v>562</v>
      </c>
      <c r="E298" s="17">
        <v>7</v>
      </c>
      <c r="F298" s="14">
        <v>128.72999999999999</v>
      </c>
      <c r="G298" s="14">
        <v>123.42</v>
      </c>
      <c r="H298" s="14">
        <v>118.11</v>
      </c>
      <c r="I298" s="14"/>
      <c r="J298" s="14">
        <v>130.85</v>
      </c>
      <c r="K298" s="14">
        <v>141.46</v>
      </c>
      <c r="L298" s="14">
        <v>158.63999999999999</v>
      </c>
      <c r="M298" s="54"/>
      <c r="N298" s="14">
        <v>78.831994764000001</v>
      </c>
      <c r="O298" s="31">
        <v>1.5059863077</v>
      </c>
      <c r="P298" s="31" t="s">
        <v>27</v>
      </c>
      <c r="Q298" s="17" t="s">
        <v>26</v>
      </c>
      <c r="R298" s="38" t="s">
        <v>873</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501</v>
      </c>
      <c r="D299" s="16" t="s">
        <v>502</v>
      </c>
      <c r="E299" s="16">
        <v>4</v>
      </c>
      <c r="F299" s="15">
        <v>83.65</v>
      </c>
      <c r="G299" s="15">
        <v>76.069999999999993</v>
      </c>
      <c r="H299" s="15">
        <v>68.5</v>
      </c>
      <c r="I299" s="14"/>
      <c r="J299" s="15">
        <v>86.9</v>
      </c>
      <c r="K299" s="15">
        <v>102.04</v>
      </c>
      <c r="L299" s="15">
        <v>126.55</v>
      </c>
      <c r="M299" s="54"/>
      <c r="N299" s="15">
        <v>71.339599918000005</v>
      </c>
      <c r="O299" s="15">
        <v>3.0050319327000001</v>
      </c>
      <c r="P299" s="15" t="s">
        <v>26</v>
      </c>
      <c r="Q299" s="16" t="s">
        <v>26</v>
      </c>
      <c r="R299" s="37" t="s">
        <v>874</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563</v>
      </c>
      <c r="D300" s="17" t="s">
        <v>564</v>
      </c>
      <c r="E300" s="17">
        <v>7</v>
      </c>
      <c r="F300" s="14">
        <v>141.36000000000001</v>
      </c>
      <c r="G300" s="14">
        <v>135.59</v>
      </c>
      <c r="H300" s="14">
        <v>129.83000000000001</v>
      </c>
      <c r="I300" s="14"/>
      <c r="J300" s="14">
        <v>143.5</v>
      </c>
      <c r="K300" s="14">
        <v>155.02000000000001</v>
      </c>
      <c r="L300" s="14">
        <v>173.67</v>
      </c>
      <c r="M300" s="54"/>
      <c r="N300" s="14">
        <v>73.642923452999995</v>
      </c>
      <c r="O300" s="31">
        <v>1.5336589708999999</v>
      </c>
      <c r="P300" s="31" t="s">
        <v>27</v>
      </c>
      <c r="Q300" s="17" t="s">
        <v>26</v>
      </c>
      <c r="R300" s="38" t="s">
        <v>875</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876</v>
      </c>
      <c r="D301" s="16" t="s">
        <v>877</v>
      </c>
      <c r="E301" s="16">
        <v>7</v>
      </c>
      <c r="F301" s="15">
        <v>152.19999999999999</v>
      </c>
      <c r="G301" s="15">
        <v>146.03</v>
      </c>
      <c r="H301" s="15">
        <v>139.87</v>
      </c>
      <c r="I301" s="14"/>
      <c r="J301" s="15">
        <v>155.84</v>
      </c>
      <c r="K301" s="15">
        <v>168.16</v>
      </c>
      <c r="L301" s="15">
        <v>188.11</v>
      </c>
      <c r="M301" s="54"/>
      <c r="N301" s="15">
        <v>76.786567719000004</v>
      </c>
      <c r="O301" s="15">
        <v>6.4899559822999997</v>
      </c>
      <c r="P301" s="15" t="s">
        <v>27</v>
      </c>
      <c r="Q301" s="16" t="s">
        <v>26</v>
      </c>
      <c r="R301" s="37" t="s">
        <v>878</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503</v>
      </c>
      <c r="D302" s="17" t="s">
        <v>504</v>
      </c>
      <c r="E302" s="17">
        <v>9</v>
      </c>
      <c r="F302" s="14">
        <v>24.12</v>
      </c>
      <c r="G302" s="14">
        <v>21.95</v>
      </c>
      <c r="H302" s="14">
        <v>19.78</v>
      </c>
      <c r="I302" s="14"/>
      <c r="J302" s="14">
        <v>24.5</v>
      </c>
      <c r="K302" s="14">
        <v>28.83</v>
      </c>
      <c r="L302" s="14">
        <v>35.85</v>
      </c>
      <c r="M302" s="54"/>
      <c r="N302" s="14">
        <v>58.881657013999998</v>
      </c>
      <c r="O302" s="31">
        <v>3.7771229481999997</v>
      </c>
      <c r="P302" s="31" t="s">
        <v>27</v>
      </c>
      <c r="Q302" s="17" t="s">
        <v>26</v>
      </c>
      <c r="R302" s="38" t="s">
        <v>879</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565</v>
      </c>
      <c r="D303" s="16" t="s">
        <v>566</v>
      </c>
      <c r="E303" s="16">
        <v>5</v>
      </c>
      <c r="F303" s="15">
        <v>17.18</v>
      </c>
      <c r="G303" s="15">
        <v>16.5</v>
      </c>
      <c r="H303" s="15">
        <v>15.82</v>
      </c>
      <c r="I303" s="14"/>
      <c r="J303" s="15">
        <v>17.3</v>
      </c>
      <c r="K303" s="15">
        <v>18.649999999999999</v>
      </c>
      <c r="L303" s="15">
        <v>20.84</v>
      </c>
      <c r="M303" s="54"/>
      <c r="N303" s="15">
        <v>42.592230864000001</v>
      </c>
      <c r="O303" s="15">
        <v>2.2296012941000001</v>
      </c>
      <c r="P303" s="15" t="s">
        <v>27</v>
      </c>
      <c r="Q303" s="16" t="s">
        <v>26</v>
      </c>
      <c r="R303" s="37" t="s">
        <v>880</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505</v>
      </c>
      <c r="D304" s="17" t="s">
        <v>506</v>
      </c>
      <c r="E304" s="17">
        <v>7</v>
      </c>
      <c r="F304" s="14" t="s">
        <v>133</v>
      </c>
      <c r="G304" s="14" t="s">
        <v>133</v>
      </c>
      <c r="H304" s="14" t="s">
        <v>133</v>
      </c>
      <c r="I304" s="14"/>
      <c r="J304" s="14" t="s">
        <v>133</v>
      </c>
      <c r="K304" s="14" t="s">
        <v>133</v>
      </c>
      <c r="L304" s="14" t="s">
        <v>133</v>
      </c>
      <c r="M304" s="54"/>
      <c r="N304" s="14" t="s">
        <v>133</v>
      </c>
      <c r="O304" s="31" t="s">
        <v>133</v>
      </c>
      <c r="P304" s="31" t="s">
        <v>133</v>
      </c>
      <c r="Q304" s="17" t="s">
        <v>133</v>
      </c>
      <c r="R304" s="38" t="s">
        <v>134</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t="s">
        <v>507</v>
      </c>
      <c r="D305" s="16" t="s">
        <v>508</v>
      </c>
      <c r="E305" s="16">
        <v>7</v>
      </c>
      <c r="F305" s="15">
        <v>18.98</v>
      </c>
      <c r="G305" s="15">
        <v>18.190000000000001</v>
      </c>
      <c r="H305" s="15">
        <v>17.399999999999999</v>
      </c>
      <c r="I305" s="14"/>
      <c r="J305" s="15">
        <v>19.22</v>
      </c>
      <c r="K305" s="15">
        <v>20.79</v>
      </c>
      <c r="L305" s="15">
        <v>23.34</v>
      </c>
      <c r="M305" s="54"/>
      <c r="N305" s="15">
        <v>76.792501611999995</v>
      </c>
      <c r="O305" s="15">
        <v>10.634834633000001</v>
      </c>
      <c r="P305" s="15" t="s">
        <v>27</v>
      </c>
      <c r="Q305" s="16" t="s">
        <v>26</v>
      </c>
      <c r="R305" s="37" t="s">
        <v>881</v>
      </c>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t="s">
        <v>509</v>
      </c>
      <c r="D306" s="17" t="s">
        <v>510</v>
      </c>
      <c r="E306" s="17">
        <v>5</v>
      </c>
      <c r="F306" s="14">
        <v>20.77</v>
      </c>
      <c r="G306" s="14">
        <v>19.95</v>
      </c>
      <c r="H306" s="14">
        <v>19.13</v>
      </c>
      <c r="I306" s="14"/>
      <c r="J306" s="14">
        <v>20.98</v>
      </c>
      <c r="K306" s="14">
        <v>22.61</v>
      </c>
      <c r="L306" s="14">
        <v>25.25</v>
      </c>
      <c r="M306" s="54"/>
      <c r="N306" s="14">
        <v>47.737013720999997</v>
      </c>
      <c r="O306" s="31">
        <v>18.388367788</v>
      </c>
      <c r="P306" s="31" t="s">
        <v>27</v>
      </c>
      <c r="Q306" s="17" t="s">
        <v>26</v>
      </c>
      <c r="R306" s="38" t="s">
        <v>882</v>
      </c>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t="s">
        <v>511</v>
      </c>
      <c r="D307" s="16" t="s">
        <v>512</v>
      </c>
      <c r="E307" s="16">
        <v>2</v>
      </c>
      <c r="F307" s="15">
        <v>23.19</v>
      </c>
      <c r="G307" s="15">
        <v>21.89</v>
      </c>
      <c r="H307" s="15">
        <v>20.6</v>
      </c>
      <c r="I307" s="14"/>
      <c r="J307" s="15">
        <v>23.46</v>
      </c>
      <c r="K307" s="15">
        <v>26.04</v>
      </c>
      <c r="L307" s="15">
        <v>30.22</v>
      </c>
      <c r="M307" s="54"/>
      <c r="N307" s="15">
        <v>44.126216102999997</v>
      </c>
      <c r="O307" s="15">
        <v>27.036200555000001</v>
      </c>
      <c r="P307" s="15" t="s">
        <v>26</v>
      </c>
      <c r="Q307" s="16" t="s">
        <v>26</v>
      </c>
      <c r="R307" s="37" t="s">
        <v>883</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t="s">
        <v>513</v>
      </c>
      <c r="D308" s="17" t="s">
        <v>514</v>
      </c>
      <c r="E308" s="17">
        <v>2</v>
      </c>
      <c r="F308" s="14">
        <v>52.3</v>
      </c>
      <c r="G308" s="14">
        <v>49.12</v>
      </c>
      <c r="H308" s="14">
        <v>45.94</v>
      </c>
      <c r="I308" s="14"/>
      <c r="J308" s="14">
        <v>52.76</v>
      </c>
      <c r="K308" s="14">
        <v>59.11</v>
      </c>
      <c r="L308" s="14">
        <v>69.400000000000006</v>
      </c>
      <c r="M308" s="54"/>
      <c r="N308" s="14">
        <v>48.531376182999999</v>
      </c>
      <c r="O308" s="31">
        <v>6.7415208896000003</v>
      </c>
      <c r="P308" s="31" t="s">
        <v>26</v>
      </c>
      <c r="Q308" s="17" t="s">
        <v>26</v>
      </c>
      <c r="R308" s="38" t="s">
        <v>884</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t="s">
        <v>515</v>
      </c>
      <c r="D309" s="16" t="s">
        <v>516</v>
      </c>
      <c r="E309" s="16">
        <v>1</v>
      </c>
      <c r="F309" s="15">
        <v>58.57</v>
      </c>
      <c r="G309" s="15">
        <v>51.83</v>
      </c>
      <c r="H309" s="15">
        <v>45.09</v>
      </c>
      <c r="I309" s="14"/>
      <c r="J309" s="15">
        <v>58.99</v>
      </c>
      <c r="K309" s="15">
        <v>72.459999999999994</v>
      </c>
      <c r="L309" s="15">
        <v>94.27</v>
      </c>
      <c r="M309" s="54"/>
      <c r="N309" s="15">
        <v>48.437414433999997</v>
      </c>
      <c r="O309" s="15">
        <v>1.8211039964</v>
      </c>
      <c r="P309" s="15" t="s">
        <v>26</v>
      </c>
      <c r="Q309" s="16" t="s">
        <v>26</v>
      </c>
      <c r="R309" s="37" t="s">
        <v>885</v>
      </c>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t="s">
        <v>567</v>
      </c>
      <c r="D310" s="17" t="s">
        <v>568</v>
      </c>
      <c r="E310" s="17">
        <v>6</v>
      </c>
      <c r="F310" s="14">
        <v>28.82</v>
      </c>
      <c r="G310" s="14">
        <v>27.24</v>
      </c>
      <c r="H310" s="14">
        <v>25.67</v>
      </c>
      <c r="I310" s="14"/>
      <c r="J310" s="14">
        <v>29.31</v>
      </c>
      <c r="K310" s="14">
        <v>32.450000000000003</v>
      </c>
      <c r="L310" s="14">
        <v>37.54</v>
      </c>
      <c r="M310" s="54"/>
      <c r="N310" s="14">
        <v>52.178745583000001</v>
      </c>
      <c r="O310" s="31">
        <v>2.39810831</v>
      </c>
      <c r="P310" s="31" t="s">
        <v>27</v>
      </c>
      <c r="Q310" s="17" t="s">
        <v>26</v>
      </c>
      <c r="R310" s="38" t="s">
        <v>886</v>
      </c>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t="s">
        <v>517</v>
      </c>
      <c r="D311" s="16" t="s">
        <v>518</v>
      </c>
      <c r="E311" s="16">
        <v>9</v>
      </c>
      <c r="F311" s="15">
        <v>168.2</v>
      </c>
      <c r="G311" s="15">
        <v>149.21</v>
      </c>
      <c r="H311" s="15">
        <v>130.22</v>
      </c>
      <c r="I311" s="14"/>
      <c r="J311" s="15">
        <v>171.88</v>
      </c>
      <c r="K311" s="15">
        <v>209.85</v>
      </c>
      <c r="L311" s="15">
        <v>271.3</v>
      </c>
      <c r="M311" s="54"/>
      <c r="N311" s="15">
        <v>54.925429387000001</v>
      </c>
      <c r="O311" s="15">
        <v>2.6679014923</v>
      </c>
      <c r="P311" s="15" t="s">
        <v>27</v>
      </c>
      <c r="Q311" s="16" t="s">
        <v>26</v>
      </c>
      <c r="R311" s="37" t="s">
        <v>887</v>
      </c>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e vai mantendo sinal de força altista. Acima dos 81,99 pode buscar projeções nos 88,97 ou 100,27. Teria sinal de realização na perda dos 78,36 mirando os 70,69 ou 67,19.</v>
      </c>
      <c r="F7" s="57">
        <f>_xlfn.XLOOKUP($E5,Tendencias!$D$17:$D$352,Tendencias!$E$17:$E$352)</f>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2026-09-09T22:54:35Z</cp:lastPrinted>
  <dcterms:created xsi:type="dcterms:W3CDTF">2020-05-21T15:06:06Z</dcterms:created>
  <dcterms:modified xsi:type="dcterms:W3CDTF">2026-09-09T22:55:20Z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