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42" documentId="8_{5E2779EE-E030-4840-85AB-DB4BE7FEE8F9}" xr6:coauthVersionLast="47" xr6:coauthVersionMax="47" xr10:uidLastSave="{E3D15713-32C1-4FA0-A267-F78C834BC99B}"/>
  <bookViews>
    <workbookView xWindow="-120" yWindow="16080" windowWidth="29040" windowHeight="1644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<sst xmlns="http://schemas.openxmlformats.org/spreadsheetml/2006/main" count="1465" uniqueCount="844">
  <si>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</si>
  <si>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</si>
  <si>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</si>
  <si>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</si>
  <si>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</si>
  <si>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</si>
  <si>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</si>
  <si>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</si>
  <si>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</si>
  <si>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</si>
  <si>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</si>
  <si>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</si>
  <si>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</si>
  <si>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</si>
  <si>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</si>
  <si>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</si>
  <si>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</si>
  <si>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</si>
  <si>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</si>
  <si>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</si>
  <si>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</si>
  <si>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</si>
  <si>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</si>
  <si>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</si>
  <si>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</si>
  <si>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</si>
  <si>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</si>
  <si>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</si>
  <si>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</si>
  <si>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</si>
  <si>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</si>
  <si>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</si>
  <si>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</si>
  <si>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</si>
  <si>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</si>
  <si>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</si>
  <si>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</si>
  <si>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</si>
  <si>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</si>
  <si>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</si>
  <si>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</si>
  <si>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</si>
  <si>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</si>
  <si>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</si>
  <si>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</si>
  <si>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</si>
  <si>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</si>
  <si>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</si>
  <si>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</si>
  <si>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</si>
  <si>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</si>
  <si>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</si>
  <si>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</si>
  <si>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</si>
  <si>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</si>
  <si>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</si>
  <si>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</si>
  <si>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</si>
  <si>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</si>
  <si>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</si>
  <si>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</si>
  <si>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</si>
  <si>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</si>
  <si>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</si>
  <si>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</si>
  <si>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</si>
  <si>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</si>
  <si>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</si>
  <si>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</si>
  <si>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</si>
  <si>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</si>
  <si>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</si>
  <si>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</si>
  <si>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</si>
  <si>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</si>
  <si>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</si>
  <si>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</si>
  <si>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</si>
  <si>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</si>
  <si>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</si>
  <si>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</si>
  <si>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</si>
  <si>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</si>
  <si>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</si>
  <si>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</si>
  <si>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</si>
  <si>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</si>
  <si>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</si>
  <si>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</si>
  <si>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</si>
  <si>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</si>
  <si>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</si>
  <si>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</si>
  <si>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</si>
  <si>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</si>
  <si>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</si>
  <si>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</si>
  <si>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</si>
  <si>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</si>
  <si>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</si>
  <si>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</si>
  <si>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</si>
  <si>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</si>
  <si>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</si>
  <si>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</si>
  <si>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</si>
  <si>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</si>
  <si>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</si>
  <si>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</si>
  <si>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</si>
  <si>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</si>
  <si>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</si>
  <si>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</si>
  <si>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</si>
  <si>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</si>
  <si>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</si>
  <si>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</si>
  <si>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</si>
  <si>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</si>
  <si>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</si>
  <si>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</si>
  <si>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</si>
  <si>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</si>
  <si>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</si>
  <si>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</si>
  <si>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</si>
  <si>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</si>
  <si>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</si>
  <si>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</si>
  <si>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</si>
  <si>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</si>
  <si>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</si>
  <si>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</si>
  <si>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</si>
  <si>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</si>
  <si>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</si>
  <si>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</si>
  <si>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</si>
  <si>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</si>
  <si>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</si>
  <si>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</si>
  <si>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</si>
  <si>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</si>
  <si>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</si>
  <si>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</si>
  <si>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</si>
  <si>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</si>
  <si>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</si>
  <si>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</si>
  <si>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</si>
  <si>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</si>
  <si>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</si>
  <si>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</si>
  <si>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</si>
  <si>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</si>
  <si>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</si>
  <si>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</si>
  <si>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</si>
  <si>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</si>
  <si>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</si>
  <si>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</si>
  <si>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</si>
  <si>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</si>
  <si>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</si>
  <si>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</si>
  <si>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</si>
  <si>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</si>
  <si>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</si>
  <si>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</si>
  <si>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</si>
  <si>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</si>
  <si>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</si>
  <si>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</si>
  <si>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</si>
  <si>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</si>
  <si>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</si>
  <si>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</si>
  <si>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</si>
  <si>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</si>
  <si>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</si>
  <si>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</si>
  <si>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</si>
  <si>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</si>
  <si>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</si>
  <si>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</si>
  <si>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</si>
  <si>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</si>
  <si>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</si>
  <si>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</si>
  <si>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</si>
  <si>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</si>
  <si>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</si>
  <si>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</si>
  <si>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</si>
  <si>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</si>
  <si>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</si>
  <si>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</si>
  <si>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</si>
  <si>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</si>
  <si>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</si>
  <si>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</si>
  <si>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</si>
  <si>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</si>
  <si>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</si>
  <si>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</si>
  <si>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</si>
  <si>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</si>
  <si>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</si>
  <si>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</si>
  <si>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</si>
  <si>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</si>
  <si>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</si>
  <si>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</si>
  <si>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</si>
  <si>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</si>
  <si>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</si>
  <si>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</si>
  <si>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</si>
  <si>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</si>
  <si>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</si>
  <si>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</si>
  <si>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</si>
  <si>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</si>
  <si>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</si>
  <si>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</si>
  <si>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</si>
  <si>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</si>
  <si>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</si>
  <si>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</si>
  <si>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</si>
  <si>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</si>
  <si>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</si>
  <si>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</si>
  <si>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</si>
  <si>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</si>
  <si>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</si>
  <si>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</si>
  <si>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</si>
  <si>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</si>
  <si>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</si>
  <si>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</si>
  <si>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</si>
  <si>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</si>
  <si>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</si>
  <si>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</si>
  <si>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</si>
  <si>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</si>
  <si>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</si>
  <si>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</si>
  <si>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</si>
  <si>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</si>
  <si>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</si>
  <si>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</si>
  <si>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</si>
  <si>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</si>
  <si>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</si>
  <si>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</si>
  <si>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</si>
  <si>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</si>
  <si>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</si>
  <si>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</si>
  <si>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</si>
  <si>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</si>
  <si>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</si>
  <si>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</si>
  <si>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</si>
  <si>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</si>
  <si>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</si>
  <si>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</si>
  <si>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</si>
  <si>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</si>
  <si>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</si>
  <si>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</si>
  <si>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</si>
  <si>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</si>
  <si>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</si>
  <si>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</si>
  <si>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</si>
  <si>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</si>
  <si>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</si>
  <si>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</si>
  <si>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</si>
  <si>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</si>
  <si>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</si>
  <si>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</si>
  <si>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</si>
  <si>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</si>
  <si>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</si>
  <si>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</si>
  <si>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</si>
  <si>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</si>
  <si>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</si>
  <si>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</si>
  <si>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</si>
  <si>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</si>
  <si>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</si>
  <si>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</si>
  <si>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</si>
  <si>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</si>
  <si>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</si>
  <si>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</si>
  <si>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</si>
  <si>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</si>
  <si>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</si>
  <si>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Palantir Technologies Inc</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</si>
  <si>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</si>
  <si>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</si>
  <si>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</si>
  <si>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</si>
  <si>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</si>
  <si>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</si>
  <si>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</si>
  <si>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</si>
  <si>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</si>
  <si>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</si>
  <si>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</si>
  <si>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</si>
  <si>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</si>
  <si>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</si>
  <si>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</si>
  <si>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</si>
  <si>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</si>
  <si>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</si>
  <si>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</si>
  <si>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</si>
  <si>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</si>
  <si>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</si>
  <si>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</si>
  <si>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</si>
  <si>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</si>
  <si>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</si>
  <si>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</si>
  <si>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</si>
  <si>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</si>
  <si>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</si>
  <si>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</si>
  <si>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</si>
  <si>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</si>
  <si>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</si>
  <si>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</si>
  <si>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</si>
  <si>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</si>
  <si>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</si>
  <si>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</si>
  <si>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</si>
  <si>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</si>
  <si>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</si>
  <si>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</si>
  <si>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</si>
  <si>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</si>
  <si>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</si>
  <si>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</si>
  <si>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</si>
  <si>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</si>
  <si>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</si>
  <si>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</si>
  <si>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</si>
  <si>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</si>
  <si>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</si>
  <si>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</si>
  <si>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</si>
  <si>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</si>
  <si>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</si>
  <si>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</si>
  <si>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</si>
  <si>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</si>
  <si>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</si>
  <si>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</si>
  <si>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</si>
  <si>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</si>
  <si>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</si>
  <si>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</si>
  <si>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</si>
  <si>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</si>
  <si>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</si>
  <si>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</si>
  <si>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</si>
  <si>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</si>
  <si>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</si>
  <si>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</si>
  <si>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</si>
  <si>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</si>
  <si>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</si>
  <si>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</si>
  <si>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</si>
  <si>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</si>
  <si>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</si>
  <si>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</si>
  <si>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</si>
  <si>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</si>
  <si>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</si>
  <si>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</si>
  <si>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</si>
  <si>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</si>
  <si>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</si>
  <si>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</si>
  <si>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</si>
  <si>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</si>
  <si>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</si>
  <si>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</si>
  <si>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</si>
  <si>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</si>
  <si>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</si>
  <si>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</si>
  <si>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</si>
  <si>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</si>
  <si>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</si>
  <si>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</si>
  <si>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</si>
  <si>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</si>
  <si>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</si>
  <si>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</si>
  <si>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</si>
  <si>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</si>
  <si>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</si>
  <si>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</si>
  <si>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</si>
  <si>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</si>
  <si>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</si>
  <si>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</si>
  <si>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</si>
  <si>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</si>
  <si>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</si>
  <si>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</si>
  <si>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</si>
  <si>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</si>
  <si>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</si>
  <si>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</si>
  <si>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</si>
  <si>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</si>
  <si>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</si>
  <si>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</si>
  <si>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</si>
  <si>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</si>
  <si>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</si>
  <si>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</si>
  <si>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</si>
  <si>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</si>
  <si>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</si>
  <si>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</si>
  <si>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</si>
  <si>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</si>
  <si>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</si>
  <si>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</si>
  <si>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</si>
  <si>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</si>
  <si>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</si>
  <si>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</si>
  <si>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</si>
  <si>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</si>
  <si>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</si>
  <si>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</si>
  <si>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</si>
  <si>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</si>
  <si>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</si>
  <si>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</si>
  <si>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</si>
  <si>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</si>
  <si>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</si>
  <si>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</si>
  <si>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Paranapanema</t>
  </si>
  <si>
    <t>PMAM3</t>
  </si>
  <si>
    <t>Etf BV Spyi</t>
  </si>
  <si>
    <t>SPYI11</t>
  </si>
  <si>
    <t>ITSA3</t>
  </si>
  <si>
    <t>Petrorecsa</t>
  </si>
  <si>
    <t>Asml Holding Nv</t>
  </si>
  <si>
    <t>ASML34</t>
  </si>
  <si>
    <t>Crowdstrike Hldg Inc</t>
  </si>
  <si>
    <t>C2RW34</t>
  </si>
  <si>
    <t>Fortinet, Inc</t>
  </si>
  <si>
    <t>F1TN34</t>
  </si>
  <si>
    <t>Palo Alto Networks, Inc</t>
  </si>
  <si>
    <t>P2AN34</t>
  </si>
  <si>
    <t>Porto Seguro</t>
  </si>
  <si>
    <t>Cruzeiro Edu</t>
  </si>
  <si>
    <t>CSED3</t>
  </si>
  <si>
    <t>Petzcobasi</t>
  </si>
  <si>
    <t>Coca Cola Co</t>
  </si>
  <si>
    <t>COCA34</t>
  </si>
  <si>
    <t>Mitre Realty</t>
  </si>
  <si>
    <t>MTRE3</t>
  </si>
  <si>
    <t>Investo Chip</t>
  </si>
  <si>
    <t>CHIP11</t>
  </si>
  <si>
    <t>Azul</t>
  </si>
  <si>
    <t>AZUL3</t>
  </si>
  <si>
    <t>RENT4</t>
  </si>
  <si>
    <t>SANB4</t>
  </si>
  <si>
    <t>iShares Bitcoin Trust</t>
  </si>
  <si>
    <t>IBIT39</t>
  </si>
  <si>
    <t>CMIG3</t>
  </si>
  <si>
    <t>Positivo Tec</t>
  </si>
  <si>
    <t>POSI3</t>
  </si>
  <si>
    <t>Etf BV Coin</t>
  </si>
  <si>
    <t>COIN11</t>
  </si>
  <si>
    <t>Cloudflare, Inc</t>
  </si>
  <si>
    <t>N2ET34</t>
  </si>
  <si>
    <t>KLBN3</t>
  </si>
  <si>
    <t>Mcdonald’S Corp</t>
  </si>
  <si>
    <t>MCDC34</t>
  </si>
  <si>
    <t>Quero-Quero</t>
  </si>
  <si>
    <t>BB Etf Ibov</t>
  </si>
  <si>
    <t>BBOV11</t>
  </si>
  <si>
    <t>Global X Silver Miners</t>
  </si>
  <si>
    <t>BSIL39</t>
  </si>
  <si>
    <t>Vaneck Gold Miners ETF</t>
  </si>
  <si>
    <t>GDXB39</t>
  </si>
  <si>
    <t>Akamai Technologies, Inc</t>
  </si>
  <si>
    <t>A1KA34</t>
  </si>
  <si>
    <t>Etf Brad Bov</t>
  </si>
  <si>
    <t>BOVB11</t>
  </si>
  <si>
    <t>Fundo Buena Vista II Fundo de Índice</t>
  </si>
  <si>
    <t>QQQI11</t>
  </si>
  <si>
    <t>Global X Copper Miners</t>
  </si>
  <si>
    <t>BCPX39</t>
  </si>
  <si>
    <t>Eucatex</t>
  </si>
  <si>
    <t>EUCA4</t>
  </si>
  <si>
    <t>Okta, Inc</t>
  </si>
  <si>
    <t>O1KT34</t>
  </si>
  <si>
    <t>Applied Materials Inc</t>
  </si>
  <si>
    <t>A1MT34</t>
  </si>
  <si>
    <t>AZEV4</t>
  </si>
  <si>
    <t>Hbr Realty</t>
  </si>
  <si>
    <t>HBRE3</t>
  </si>
  <si>
    <t>Melnick</t>
  </si>
  <si>
    <t>MELK3</t>
  </si>
  <si>
    <t>Pine</t>
  </si>
  <si>
    <t>SANB4 está em clara tendência de baixa pelas médias de 21 e 200 dias e segue em movimento de baixa. Abaixo dos 14,52 pode buscar suportes 14,28 ou 14,05. Teria sinal de repique altista fechando acima dos 14,82 mirando resistências em 15,27 ou 15,73.</t>
  </si>
  <si>
    <t>Western Digital Corp</t>
  </si>
  <si>
    <t>W1DC34</t>
  </si>
  <si>
    <t>Btgp Golb</t>
  </si>
  <si>
    <t>GOLB11</t>
  </si>
  <si>
    <t>Pactual Ibov</t>
  </si>
  <si>
    <t>IBOB11</t>
  </si>
  <si>
    <t>TTEN3 está em tendência de baixa pelas médias de 21 e 200 dias, mas começa a dar sinais de repiques de alta. Acima dos 10,25 teria sinal de repique altista mirando resistências nos 12,2 ou 13,57. Já uma perda dos 9,97 traria de volta o sinal de baixa projetando de 9,28 a 8,59.</t>
  </si>
  <si>
    <t>ABCB4 está em tendência de alta pelas médias de 21 e 200 dias e vai mantendo sinal de força altista. Acima dos 25,41 pode buscar projeções nos 26,73 ou 28,88. Teria sinal de realização na perda dos 24,74 mirando os 23,26 ou 22,59. O padrão de volume favorece a alta.</t>
  </si>
  <si>
    <t>A1MD34 está em tendência de alta pelas médias de 21 e 200 dias, mas começa a dar sinal de possível realização. Abaixo dos 394,76 poderia realizar na direção dos suportes 281,56 ou 239,97. Caso supere os 416,13 retomaria sinal de alta com projeções nos 499,29 ou 633,86. O IFR sobrecomprado alerta realizações se perder 394,76.</t>
  </si>
  <si>
    <t>A1KA34 está em tendência de alta pelas médias de 21 e 200 dias e vai mantendo sinal de força altista. Acima dos 48,93 pode buscar projeções nos 52,3 ou 58,12. Teria sinal de realização na perda dos 46,31 mirando os 42,88 ou 39,96. O padrão de volume favorece a alta.</t>
  </si>
  <si>
    <t>BABA34 está em clara tendência de baixa pelas médias de 21 e 200 dias e segue em movimento de baixa. Abaixo dos 19,68 pode buscar suportes 18,92 ou 18,17. Teria sinal de repique altista fechando acima dos 20,27 mirando resistências em 22,12 ou 23,62.</t>
  </si>
  <si>
    <t>ALOS3 está em tendência de alta pelas médias de 21 e 200 dias e vai mantendo sinal de força altista. Acima dos 28,88 pode buscar projeções nos 29,7 ou 31,7. Teria sinal de realização na perda dos 28,37 mirando os 26,45 ou 25,44.</t>
  </si>
  <si>
    <t>ALPA4 está em tendência de alta pelas médias de 21 e 200 dias, mas começa a dar sinal de possível realização. Abaixo dos 13,91 poderia realizar na direção dos suportes 12,51 ou 11,69. Caso supere os 14,34 retomaria sinal de alta com projeções nos 15,15 ou 16,78.</t>
  </si>
  <si>
    <t>GOGL34 está em tendência de alta pelas médias de 21 e 200 dias, mas começa a dar sinal de possível realização. Abaixo dos 147,01 poderia realizar na direção dos suportes 139,17 ou 134,19. Caso supere os 149,58 retomaria sinal de alta com projeções nos 155,27 ou 165,21.</t>
  </si>
  <si>
    <t>ALUP11 está em tendência de baixa pelas médias de 21 e 200 dias, mas começa a dar sinais de repiques de alta. Acima dos 31,93 teria sinal de repique altista mirando resistências nos 34,12 ou 35,82. Já uma perda dos 31,36 traria de volta o sinal de baixa projetando de 30,5 a 29,65.</t>
  </si>
  <si>
    <t>AMZO34 apesar de estar em tendência de alta no longo prazo pela média de 200 dias, no curto prazo está em realização. Abaixo dos 63,13 pode seguir em baixa no curto prazo mirando suportes em 61,99 ou 60,85. Teria sinal de retomada altista fechando acima dos 64,86 mirando resistências em 66,81 ou 69,08.</t>
  </si>
  <si>
    <t>ABEV3 está em tendência de alta no longo prazo, teve uma correção no curto prazo, mas pode estar retomando sinal de altas. Acima dos 15,43 pode buscar 15,95 ou 16,56. Abaixo dos 14,96 retomaria sinal de realização mirando suportes em 14,65 ou 14,34.</t>
  </si>
  <si>
    <t>AMER3 está em tendência de alta no longo prazo, teve uma correção no curto prazo, mas pode estar retomando sinal de altas. Acima dos 5,22 pode buscar 5,68 ou 6,31. Abaixo dos 5,03 retomaria sinal de realização mirando suportes em 4,66 ou 4,34.</t>
  </si>
  <si>
    <t>ANIM3 está em tendência de baixa pelas médias de 21 e 200 dias, mas começa a dar sinais de repiques de alta. Acima dos 2,89 teria sinal de repique altista mirando resistências nos 3,07 ou 3,3. Já uma perda dos 2,83 traria de volta o sinal de baixa projetando de 2,69 a 2,57.</t>
  </si>
  <si>
    <t>AAPL34 está em tendência de alta pelas médias de 21 e 200 dias, mas começa a dar sinal de possível realização. Abaixo dos 85,75 poderia realizar na direção dos suportes 79,01 ou 75,79. Caso supere os 89,4 retomaria sinal de alta com projeções nos 95,82 ou 106,21.</t>
  </si>
  <si>
    <t>A1MT34 está em tendência de alta pelas médias de 21 e 200 dias e vai mantendo sinal de força altista. Acima dos 267,73 pode buscar projeções nos 301,62 ou 356,47. Teria sinal de realização na perda dos 258,42 mirando os 212,88 ou 195,93. O padrão de volume favorece a alta. O IFR sobrecomprado alerta realizações se perder 258,42.</t>
  </si>
  <si>
    <t>ARML3 está em tendência de baixa pelas médias de 21 e 200 dias, mas começa a dar sinais de repiques de alta. Acima dos 4,04 teria sinal de repique altista mirando resistências nos 4,75 ou 5,47. Já uma perda dos 3,57 traria de volta o sinal de baixa projetando de 3,2 a 2,84.</t>
  </si>
  <si>
    <t>ASML34 está em tendência de alta pelas médias de 21 e 200 dias e vai mantendo sinal de força altista. Acima dos 174,78 pode buscar projeções nos 191,99 ou 219,85. Teria sinal de realização na perda dos 170,17 mirando os 146,92 ou 138,31. O IFR sobrecomprado alerta realizações se perder 170,17.</t>
  </si>
  <si>
    <t>ASAI3 está em tendência de alta pelas médias de 21 e 200 dias e vai mantendo sinal de força altista. Acima dos 10,55 pode buscar projeções nos 11,84 ou 13,94. Teria sinal de realização na perda dos 10,19 mirando os 8,45 ou 7,8. O padrão de volume favorece a alta. O IFR sobrecomprado alerta realizações se perder 10,19.</t>
  </si>
  <si>
    <t>AURA33 está em tendência de alta no longo prazo, teve uma correção no curto prazo, mas pode estar retomando sinal de altas. Acima dos 138,99 pode buscar 160,62 ou 176,57. Abaixo dos 134,8 retomaria sinal de realização mirando suportes em 126,82 ou 118,84.</t>
  </si>
  <si>
    <t>AURE3 está em tendência de alta pelas médias de 21 e 200 dias e vai mantendo sinal de força altista. Acima dos 12,86 pode buscar projeções nos 13,96 ou 15,74. Teria sinal de realização na perda dos 12,41 mirando os 11,08 ou 10,52. O padrão de volume favorece a alta.</t>
  </si>
  <si>
    <t>AXIA3 está em tendência de baixa pelas médias de 21 e 200 dias, mas começa a dar sinais de repiques de alta. Acima dos 54,95 teria sinal de repique altista mirando resistências nos 57,27 ou 59,97. Já uma perda dos 52,9 traria de volta o sinal de baixa projetando de 51,54 a 50,19.</t>
  </si>
  <si>
    <t>AXIA7 está em tendência de baixa pelas médias de 21 e 200 dias, mas começa a dar sinais de repiques de alta. Acima dos 55,49 teria sinal de repique altista mirando resistências nos 57,33 ou 60,24. Já uma perda dos 54,29 traria de volta o sinal de baixa projetando de 52,61 a 51,15.</t>
  </si>
  <si>
    <t>AZEV3 está em tendência de alta no longo prazo, teve uma correção no curto prazo, mas pode estar retomando sinal de altas. Acima dos 7,37 pode buscar 9,45 ou 11,73. Abaixo dos 5,76 retomaria sinal de realização mirando suportes em 4,61 ou 3,47.</t>
  </si>
  <si>
    <t>AZEV4 está em tendência de baixa pelas médias de 21 e 200 dias, mas começa a dar sinais de repiques de alta. Acima dos 1,19 teria sinal de repique altista mirando resistências nos 1,67 ou 2,01. Já uma perda dos 1,11 traria de volta o sinal de baixa projetando de 0,93 a 0,76.</t>
  </si>
  <si>
    <t>AZUL3 apesar de estar em tendência de baixa no longo prazo pela média de 200 dias, no curto prazo está com sinal de recuperação favorecendo repiques de alta. Acima dos 17,98 pode seguir repique altista na direção resistências nos 19,23 ou 21,52. Caso perca os 17,2 teria sinal de baixa projetando de 15,52 a 14,37.</t>
  </si>
  <si>
    <t>AZZA3 apesar de estar em tendência de baixa no longo prazo pela média de 200 dias, no curto prazo está com sinal de recuperação favorecendo repiques de alta. Acima dos 17,19 pode seguir repique altista na direção resistências nos 18,28 ou 20,73. Caso perca os 15,4 teria sinal de baixa projetando de 14,3 a 13,07. O padrão de volume favorece a alta.</t>
  </si>
  <si>
    <t>B3SA3 está em tendência de alta pelas médias de 21 e 200 dias e vai mantendo sinal de força altista. Acima dos 18,49 pode buscar projeções nos 20,05 ou 22,58. Teria sinal de realização na perda dos 17,53 mirando os 15,96 ou 15,17. O padrão de volume favorece a alta.</t>
  </si>
  <si>
    <t>BMGB4 está em tendência de alta pelas médias de 21 e 200 dias e vai mantendo sinal de força altista. Acima dos 6,22 pode buscar projeções nos 6,75 ou 7,62. Teria sinal de realização na perda dos 5,91 mirando os 5,35 ou 5,08. O padrão de volume favorece a alta.</t>
  </si>
  <si>
    <t>BRSR6 está em tendência de alta pelas médias de 21 e 200 dias, mas começa a dar sinal de possível realização. Abaixo dos 15,02 poderia realizar na direção dos suportes 13,84 ou 13,26. Caso supere os 15,7 retomaria sinal de alta com projeções nos 16,84 ou 18,7.</t>
  </si>
  <si>
    <t>BBSE3 está em tendência de alta no longo prazo, teve uma correção no curto prazo, mas pode estar retomando sinal de altas. Acima dos 38,97 pode buscar 42,98 ou 45,9. Abaixo dos 38,24 retomaria sinal de realização mirando suportes em 36,77 ou 35,31.</t>
  </si>
  <si>
    <t>BMOB3 está em tendência de alta pelas médias de 21 e 200 dias e vai mantendo sinal de força altista. Acima dos 27,81 pode buscar projeções nos 28,68 ou 31,07. Teria sinal de realização na perda dos 27,09 mirando os 24,8 ou 23,6. O padrão de volume favorece a alta.</t>
  </si>
  <si>
    <t>BERK34 está em tendência de alta pelas médias de 21 e 200 dias e vai mantendo sinal de força altista. Acima dos 131,31 pode buscar projeções nos 135 ou 139,65. Teria sinal de realização na perda dos 130,11 mirando os 127,47 ou 125,14. O padrão de volume favorece a alta.</t>
  </si>
  <si>
    <t>BLAU3 está em tendência de alta pelas médias de 21 e 200 dias e vai mantendo sinal de força altista. Acima dos 10,55 pode buscar projeções nos 10,96 ou 12,15. Teria sinal de realização na perda dos 10,13 mirando os 9,02 ou 8,42.</t>
  </si>
  <si>
    <t>SOJA3 apesar de estar em tendência de alta no longo prazo pela média de 200 dias, no curto prazo está em realização. Abaixo dos 7,54 pode seguir em baixa no curto prazo mirando suportes em 6,9 ou 6,48. Teria sinal de retomada altista fechando acima dos 7,8 mirando resistências em 8,23 ou 9,05.</t>
  </si>
  <si>
    <t>Booking Hldg Inc</t>
  </si>
  <si>
    <t>BKNG34</t>
  </si>
  <si>
    <t>BKNG34 está em clara tendência de baixa pelas médias de 21 e 200 dias e segue em movimento de baixa. Abaixo dos 4,82 pode buscar suportes 4,57 ou 4,15. Teria sinal de repique altista fechando acima dos 4,97 mirando resistências em 5,91 ou 6,73.</t>
  </si>
  <si>
    <t>BRBI11 apesar de estar em tendência de baixa no longo prazo pela média de 200 dias, no curto prazo está com sinal de recuperação favorecendo repiques de alta. Acima dos 14,93 pode seguir repique altista na direção resistências nos 15,83 ou 17,3. Caso perca os 14,37 teria sinal de baixa projetando de 13,46 a 13. O padrão de volume favorece a alta.</t>
  </si>
  <si>
    <t>BBDC3 está em tendência de baixa pelas médias de 21 e 200 dias, mas começa a dar sinais de repiques de alta. Acima dos 15,67 teria sinal de repique altista mirando resistências nos 16,44 ou 17,31. Já uma perda dos 15,45 traria de volta o sinal de baixa projetando de 15,02 a 14,58.</t>
  </si>
  <si>
    <t>BBDC4 está em tendência de baixa pelas médias de 21 e 200 dias, mas começa a dar sinais de repiques de alta. Acima dos 17,78 teria sinal de repique altista mirando resistências nos 18,66 ou 19,66. Já uma perda dos 17,49 traria de volta o sinal de baixa projetando de 17,04 a 16,53.</t>
  </si>
  <si>
    <t>BRAP4 está em clara tendência de baixa pelas médias de 21 e 200 dias e segue em movimento de baixa. Abaixo dos 20,02 pode buscar suportes 18,96 ou 17,91. Teria sinal de repique altista fechando acima dos 20,62 mirando resistências em 23,42 ou 25,52.</t>
  </si>
  <si>
    <t>SAUD3 está em clara tendência de baixa pelas médias de 21 e 200 dias e segue em movimento de baixa. Abaixo dos 12,76 pode buscar suportes 11,86 ou 10,96. Teria sinal de repique altista fechando acima dos 13,26 mirando resistências em 15,67 ou 17,46. O IFR sobrevendido alerta para recuperações se superar 13,26</t>
  </si>
  <si>
    <t>BBAS3 está em tendência de alta no longo prazo, teve uma correção no curto prazo, mas pode estar retomando sinal de altas. Acima dos 22,18 pode buscar 23,38 ou 25,04. Abaixo dos 20,69 retomaria sinal de realização mirando suportes em 19,85 ou 19,02.</t>
  </si>
  <si>
    <t>AGRO3 está em clara tendência de baixa pelas médias de 21 e 200 dias e segue em movimento de baixa. Abaixo dos 17,41 pode buscar suportes 16,65 ou 15,9. Teria sinal de repique altista fechando acima dos 17,83 mirando resistências em 19,84 ou 21,34. O IFR sobrevendido alerta para recuperações se superar 17,83</t>
  </si>
  <si>
    <t>BRKM5 está em clara tendência de baixa pelas médias de 21 e 200 dias e segue em movimento de baixa. Abaixo dos 3,65 pode buscar suportes 3,06 ou 2,48. Teria sinal de repique altista fechando acima dos 3,94 mirando resistências em 5,54 ou 6,7. O IFR sobrevendido alerta para recuperações se superar 3,94</t>
  </si>
  <si>
    <t>BRAV3 apesar de estar em tendência de baixa no longo prazo pela média de 200 dias, no curto prazo está com sinal de recuperação favorecendo repiques de alta. Acima dos 18,42 pode seguir repique altista na direção resistências nos 19,2 ou 20,51. Caso perca os 17,62 teria sinal de baixa projetando de 17,08 a 16,42.</t>
  </si>
  <si>
    <t>AVGO34 apesar de estar em tendência de baixa no longo prazo pela média de 200 dias, no curto prazo está com sinal de recuperação favorecendo repiques de alta. Acima dos 27,3 pode seguir repique altista na direção resistências nos 28,85 ou 31,36. Caso perca os 26,24 teria sinal de baixa projetando de 24,79 a 24,01.</t>
  </si>
  <si>
    <t>BPAC11 está em tendência de alta pelas médias de 21 e 200 dias e vai mantendo sinal de força altista. Acima dos 64,32 pode buscar projeções nos 70,25 ou 79,86. Teria sinal de realização na perda dos 61,79 mirando os 54,71 ou 51,74. O padrão de volume favorece a alta.</t>
  </si>
  <si>
    <t>CXSE3 apesar de estar em tendência de alta no longo prazo pela média de 200 dias, no curto prazo está em realização. Abaixo dos 19,88 pode seguir em baixa no curto prazo mirando suportes em 19,2 ou 18,69. Teria sinal de retomada altista fechando acima dos 20,16 mirando resistências em 20,83 ou 21,83.</t>
  </si>
  <si>
    <t>CAML3 apesar de estar em tendência de baixa no longo prazo pela média de 200 dias, no curto prazo está com sinal de recuperação favorecendo repiques de alta. Acima dos 5,38 pode seguir repique altista na direção resistências nos 5,73 ou 6,31. Caso perca os 5,06 teria sinal de baixa projetando de 4,8 a 4,62.</t>
  </si>
  <si>
    <t>BHIA3 apesar de estar em tendência de baixa no longo prazo pela média de 200 dias, no curto prazo está com sinal de recuperação favorecendo repiques de alta. Acima dos 1,11 pode seguir repique altista na direção resistências nos 1,4 ou 1,88. Caso perca os 0,99 teria sinal de baixa projetando de 0,63 a 0,48. O padrão de volume favorece a alta. O IFR sobrecomprado alerta realizações se perder 0,99.</t>
  </si>
  <si>
    <t>CBAV3 está em tendência de alta pelas médias de 21 e 200 dias e vai mantendo sinal de força altista. Acima dos 11,22 pode buscar projeções nos 11,29 ou 11,39. Teria sinal de realização na perda dos 11,12 mirando os 11,06 ou 11,01. O padrão de volume favorece a alta.</t>
  </si>
  <si>
    <t>CEAB3 apesar de estar em tendência de baixa no longo prazo pela média de 200 dias, no curto prazo está com sinal de recuperação favorecendo repiques de alta. Acima dos 9,75 pode seguir repique altista na direção resistências nos 10,73 ou 12,32. Caso perca os 9,27 teria sinal de baixa projetando de 8,16 a 7,66.</t>
  </si>
  <si>
    <t>CMIG3 está em tendência de alta no longo prazo, teve uma correção no curto prazo, mas pode estar retomando sinal de altas. Acima dos 16,68 pode buscar 17,67 ou 18,56. Abaixo dos 16,22 retomaria sinal de realização mirando suportes em 15,77 ou 15,32.</t>
  </si>
  <si>
    <t>CMIG4 está em tendência de baixa pelas médias de 21 e 200 dias, mas começa a dar sinais de repiques de alta. Acima dos 10,96 teria sinal de repique altista mirando resistências nos 11,71 ou 12,39. Já uma perda dos 10,6 traria de volta o sinal de baixa projetando de 10,25 a 9,91.</t>
  </si>
  <si>
    <t>Chevron Corp</t>
  </si>
  <si>
    <t>CHVX34</t>
  </si>
  <si>
    <t>CHVX34 apesar de estar em tendência de alta no longo prazo pela média de 200 dias, no curto prazo está em realização. Abaixo dos 105,98 pode seguir em baixa no curto prazo mirando suportes em 103 ou 99,97. Teria sinal de retomada altista fechando acima dos 107,45 mirando resistências em 112,78 ou 118,82.</t>
  </si>
  <si>
    <t>N2ET34 está em tendência de alta pelas médias de 21 e 200 dias, mas começa a dar sinal de possível realização. Abaixo dos 101,31 poderia realizar na direção dos suportes 76,45 ou 67,47. Caso supere os 105,5 retomaria sinal de alta com projeções nos 123,45 ou 152,5.</t>
  </si>
  <si>
    <t>COCA34 está em tendência de alta pelas médias de 21 e 200 dias, mas começa a dar sinal de possível realização. Abaixo dos 75,07 poderia realizar na direção dos suportes 73,87 ou 72,76. Caso supere os 76,13 retomaria sinal de alta com projeções nos 77,44 ou 79,64.</t>
  </si>
  <si>
    <t>COGN3 está em tendência de baixa pelas médias de 21 e 200 dias, mas começa a dar sinais de repiques de alta. Acima dos 2,21 teria sinal de repique altista mirando resistências nos 2,52 ou 2,79. Já uma perda dos 2,08 traria de volta o sinal de baixa projetando de 1,94 a 1,8.</t>
  </si>
  <si>
    <t>CSMG3 está em tendência de alta pelas médias de 21 e 200 dias e vai mantendo sinal de força altista. Acima dos 57,94 pode buscar projeções nos 60,22 ou 63,91. Teria sinal de realização na perda dos 56,03 mirando os 54,25 ou 53,1.</t>
  </si>
  <si>
    <t>CPLE3 está em tendência de alta no longo prazo, teve uma correção no curto prazo, mas pode estar retomando sinal de altas. Acima dos 15,82 pode buscar 16,26 ou 17,11. Abaixo dos 15,55 retomaria sinal de realização mirando suportes em 14,88 ou 14,45.</t>
  </si>
  <si>
    <t>CSAN3 está em clara tendência de baixa pelas médias de 21 e 200 dias e segue em movimento de baixa. Abaixo dos 3,5 pode buscar suportes 3,31 ou 3,12. Teria sinal de repique altista fechando acima dos 3,76 mirando resistências em 4,1 ou 4,47.</t>
  </si>
  <si>
    <t>CPFE3 está em tendência de baixa pelas médias de 21 e 200 dias, mas começa a dar sinais de repiques de alta. Acima dos 44,83 teria sinal de repique altista mirando resistências nos 47,77 ou 50,42. Já uma perda dos 43,47 traria de volta o sinal de baixa projetando de 42,14 a 40,81.</t>
  </si>
  <si>
    <t>C2RW34 está em tendência de alta pelas médias de 21 e 200 dias e vai mantendo sinal de força altista. Acima dos 62,35 pode buscar projeções nos 72,03 ou 87,7. Teria sinal de realização na perda dos 60,73 mirando os 46,68 ou 41,83. O padrão de volume favorece a alta.</t>
  </si>
  <si>
    <t>CSED3 está em tendência de baixa pelas médias de 21 e 200 dias, mas começa a dar sinais de repiques de alta. Acima dos 5,17 teria sinal de repique altista mirando resistências nos 5,69 ou 6,2. Já uma perda dos 4,85 traria de volta o sinal de baixa projetando de 4,59 a 4,33.</t>
  </si>
  <si>
    <t>CMIN3 está em clara tendência de baixa pelas médias de 21 e 200 dias e segue em movimento de baixa. Abaixo dos 4,7 pode buscar suportes 3,96 ou 3,23. Teria sinal de repique altista fechando acima dos 4,92 mirando resistências em 7,07 ou 8,53. O IFR sobrevendido alerta para recuperações se superar 4,92</t>
  </si>
  <si>
    <t>CURY3 está em tendência de baixa pelas médias de 21 e 200 dias, mas começa a dar sinais de repiques de alta. Acima dos 28,96 teria sinal de repique altista mirando resistências nos 34,77 ou 39,8. Já uma perda dos 26,63 traria de volta o sinal de baixa projetando de 24,11 a 21,59.</t>
  </si>
  <si>
    <t>CVCB3 está em clara tendência de baixa pelas médias de 21 e 200 dias e segue em movimento de baixa. Abaixo dos 1,33 pode buscar suportes 1,14 ou 0,95. Teria sinal de repique altista fechando acima dos 1,5 mirando resistências em 1,94 ou 2,31.</t>
  </si>
  <si>
    <t>CYRE3 está em tendência de alta pelas médias de 21 e 200 dias e vai mantendo sinal de força altista. Acima dos 27,95 pode buscar projeções nos 30,37 ou 34,3. Teria sinal de realização na perda dos 26,24 mirando os 24,02 ou 22,8.</t>
  </si>
  <si>
    <t>CYRE4 apesar de estar em tendência de baixa no longo prazo pela média de 200 dias, no curto prazo está com sinal de recuperação favorecendo repiques de alta. Acima dos 26,35 pode seguir repique altista na direção resistências nos 28,71 ou 32,53. Caso perca os 24,91 teria sinal de baixa projetando de 22,53 a 21,34.</t>
  </si>
  <si>
    <t>DASA3 está em tendência de alta pelas médias de 21 e 200 dias e vai mantendo sinal de força altista. Acima dos 3,93 pode buscar projeções nos 4,8 ou 6,22. Teria sinal de realização na perda dos 3,67 mirando os 2,51 ou 2,07. O padrão de volume favorece a alta. O IFR sobrecomprado alerta realizações se perder 3,67.</t>
  </si>
  <si>
    <t>D1EL34 está em tendência de alta pelas médias de 21 e 200 dias, mas começa a dar sinal de possível realização. Abaixo dos 112,12 poderia realizar na direção dos suportes 87,02 ou 76. Caso supere os 115,71 retomaria sinal de alta com projeções nos 122,66 ou 144,68.</t>
  </si>
  <si>
    <t>DESK3 está em tendência de alta pelas médias de 21 e 200 dias e vai mantendo sinal de força altista. Acima dos 19,32 pode buscar projeções nos 19,59 ou 20,15. Teria sinal de realização na perda dos 19,11 mirando os 18,67 ou 18,38.</t>
  </si>
  <si>
    <t>DXCO3 está em tendência de alta pelas médias de 21 e 200 dias e vai mantendo sinal de força altista. Acima dos 5,7 pode buscar projeções nos 5,88 ou 6,31. Teria sinal de realização na perda dos 5,59 mirando os 5,18 ou 4,96.</t>
  </si>
  <si>
    <t>PNVL3 está em tendência de baixa pelas médias de 21 e 200 dias, mas começa a dar sinais de repiques de alta. Acima dos 12,6 teria sinal de repique altista mirando resistências nos 13,45 ou 14,46. Já uma perda dos 11,81 traria de volta o sinal de baixa projetando de 11,3 a 10,79.</t>
  </si>
  <si>
    <t>DIRR3 está em tendência de baixa pelas médias de 21 e 200 dias, mas começa a dar sinais de repiques de alta. Acima dos 10,22 teria sinal de repique altista mirando resistências nos 11,89 ou 13,32. Já uma perda dos 9,56 traria de volta o sinal de baixa projetando de 8,84 a 8,12.</t>
  </si>
  <si>
    <t>ECOR3 está em tendência de alta pelas médias de 21 e 200 dias e vai mantendo sinal de força altista. Acima dos 8,72 pode buscar projeções nos 9,22 ou 10,54. Teria sinal de realização na perda dos 8,56 mirando os 7,08 ou 6,41. O padrão de volume favorece a alta.</t>
  </si>
  <si>
    <t>LILY34 está em tendência de alta pelas médias de 21 e 200 dias e vai mantendo sinal de força altista. Acima dos 208,06 pode buscar projeções nos 219,75 ou 238,67. Teria sinal de realização na perda dos 203,33 mirando os 189,14 ou 183,29. O IFR sobrecomprado alerta realizações se perder 203,33.</t>
  </si>
  <si>
    <t>EMBJ3 está em tendência de alta pelas médias de 21 e 200 dias e vai mantendo sinal de força altista. Acima dos 102,05 pode buscar projeções nos 108,48 ou 118,9. Teria sinal de realização na perda dos 99,65 mirando os 91,63 ou 88,41.</t>
  </si>
  <si>
    <t>ENGI11 está em tendência de alta pelas médias de 21 e 200 dias e vai mantendo sinal de força altista. Acima dos 51,88 pode buscar projeções nos 53,36 ou 56,64. Teria sinal de realização na perda dos 50,52 mirando os 48,04 ou 46,39.</t>
  </si>
  <si>
    <t>ENEV3 está em tendência de alta no longo prazo, teve uma correção no curto prazo, mas pode estar retomando sinal de altas. Acima dos 27,21 pode buscar 28,15 ou 29,42. Abaixo dos 26,09 retomaria sinal de realização mirando suportes em 25,45 ou 24,81.</t>
  </si>
  <si>
    <t>EGIE3 está em tendência de baixa pelas médias de 21 e 200 dias, mas começa a dar sinais de repiques de alta. Acima dos 29,25 teria sinal de repique altista mirando resistências nos 31,18 ou 32,68. Já uma perda dos 28,74 traria de volta o sinal de baixa projetando de 27,98 a 27,23.</t>
  </si>
  <si>
    <t>EQTL3 está em tendência de alta pelas médias de 21 e 200 dias e vai mantendo sinal de força altista. Acima dos 40,02 pode buscar projeções nos 40,86 ou 43,44. Teria sinal de realização na perda dos 38,91 mirando os 36,67 ou 35,37. O padrão de volume favorece a alta.</t>
  </si>
  <si>
    <t>EUCA4 está em tendência de alta pelas médias de 21 e 200 dias e vai mantendo sinal de força altista. Acima dos 22,3 pode buscar projeções nos 23,44 ou 25,29. Teria sinal de realização na perda dos 21,23 mirando os 20,45 ou 19,87. O padrão de volume favorece a alta.</t>
  </si>
  <si>
    <t>EVEN3 apesar de estar em tendência de baixa no longo prazo pela média de 200 dias, no curto prazo está com sinal de recuperação favorecendo repiques de alta. Acima dos 4,93 pode seguir repique altista na direção resistências nos 5,54 ou 6,53. Caso perca os 4,75 teria sinal de baixa projetando de 3,94 a 3,63. O IFR sobrecomprado alerta realizações se perder 4,75.</t>
  </si>
  <si>
    <t>EZTC3 está em tendência de alta pelas médias de 21 e 200 dias e vai mantendo sinal de força altista. Acima dos 13,53 pode buscar projeções nos 14,15 ou 15,56. Teria sinal de realização na perda dos 13,24 mirando os 11,86 ou 11,15.</t>
  </si>
  <si>
    <t>FESA4 está em clara tendência de baixa pelas médias de 21 e 200 dias e segue em movimento de baixa. Abaixo dos 5,26 pode buscar suportes 5,08 ou 4,82. Teria sinal de repique altista fechando acima dos 5,42 mirando resistências em 5,91 ou 6,42.</t>
  </si>
  <si>
    <t>FLRY3 está em tendência de alta pelas médias de 21 e 200 dias e vai mantendo sinal de força altista. Acima dos 22,21 pode buscar projeções nos 24,18 ou 27,38. Teria sinal de realização na perda dos 21,31 mirando os 19,01 ou 18,02. O padrão de volume favorece a alta.</t>
  </si>
  <si>
    <t>F1TN34 está em tendência de alta pelas médias de 21 e 200 dias, mas começa a dar sinal de possível realização. Abaixo dos 75,98 poderia realizar na direção dos suportes 64,83 ou 60,63. Caso supere os 78,41 retomaria sinal de alta com projeções nos 86,8 ou 100,38.</t>
  </si>
  <si>
    <t>FRAS3 apesar de estar em tendência de alta no longo prazo pela média de 200 dias, no curto prazo está em realização. Abaixo dos 22,16 pode seguir em baixa no curto prazo mirando suportes em 21,6 ou 21,04. Teria sinal de retomada altista fechando acima dos 22,76 mirando resistências em 23,96 ou 25,07.</t>
  </si>
  <si>
    <t>Freeport-Mcmoran Inc</t>
  </si>
  <si>
    <t>FCXO34</t>
  </si>
  <si>
    <t>FCXO34 apesar de estar em tendência de alta no longo prazo pela média de 200 dias, no curto prazo está em realização. Abaixo dos 122,57 pode seguir em baixa no curto prazo mirando suportes em 115,19 ou 109,57. Teria sinal de retomada altista fechando acima dos 125,24 mirando resistências em 133,36 ou 144,58.</t>
  </si>
  <si>
    <t>GGBR4 apesar de estar em tendência de alta no longo prazo pela média de 200 dias, no curto prazo está em realização. Abaixo dos 23,52 pode seguir em baixa no curto prazo mirando suportes em 22,66 ou 21,81. Teria sinal de retomada altista fechando acima dos 24,95 mirando resistências em 26,28 ou 27,98.</t>
  </si>
  <si>
    <t>GOAU4 apesar de estar em tendência de alta no longo prazo pela média de 200 dias, no curto prazo está em realização. Abaixo dos 10,77 pode seguir em baixa no curto prazo mirando suportes em 10,23 ou 9,75. Teria sinal de retomada altista fechando acima dos 11,21 mirando resistências em 11,78 ou 12,73.</t>
  </si>
  <si>
    <t>GGPS3 está em tendência de baixa pelas médias de 21 e 200 dias, mas começa a dar sinais de repiques de alta. Acima dos 12,31 teria sinal de repique altista mirando resistências nos 13,43 ou 14,29. Já uma perda dos 12,03 traria de volta o sinal de baixa projetando de 11,59 a 11,16.</t>
  </si>
  <si>
    <t>GRND3 apesar de estar em tendência de baixa no longo prazo pela média de 200 dias, no curto prazo está com sinal de recuperação favorecendo repiques de alta. Acima dos 3,83 pode seguir repique altista na direção resistências nos 4,04 ou 4,38. Caso perca os 3,75 teria sinal de baixa projetando de 3,49 a 3,38.</t>
  </si>
  <si>
    <t>GMAT3 está em tendência de alta pelas médias de 21 e 200 dias e vai mantendo sinal de força altista. Acima dos 5,09 pode buscar projeções nos 5,45 ou 6,04. Teria sinal de realização na perda dos 4,82 mirando os 4,5 ou 4,31. O padrão de volume favorece a alta.</t>
  </si>
  <si>
    <t>SBFG3 está em tendência de baixa pelas médias de 21 e 200 dias, mas começa a dar sinais de repiques de alta. Acima dos 7,88 teria sinal de repique altista mirando resistências nos 9,25 ou 10,33. Já uma perda dos 7,5 traria de volta o sinal de baixa projetando de 6,95 a 6,41.</t>
  </si>
  <si>
    <t>HBRE3 está em tendência de baixa pelas médias de 21 e 200 dias, mas começa a dar sinais de repiques de alta. Acima dos 2,65 teria sinal de repique altista mirando resistências nos 2,85 ou 3,07. Já uma perda dos 2,48 traria de volta o sinal de baixa projetando de 2,36 a 2,25.</t>
  </si>
  <si>
    <t>HBSA3 está em clara tendência de baixa pelas médias de 21 e 200 dias e segue em movimento de baixa. Abaixo dos 3,25 pode buscar suportes 3,15 ou 3,05. Teria sinal de repique altista fechando acima dos 3,41 mirando resistências em 3,57 ou 3,76.</t>
  </si>
  <si>
    <t>HYPE3 está em tendência de alta pelas médias de 21 e 200 dias, mas começa a dar sinal de possível realização. Abaixo dos 23,7 poderia realizar na direção dos suportes 21,45 ou 20,4. Caso supere os 24,84 retomaria sinal de alta com projeções nos 26,93 ou 30,32.</t>
  </si>
  <si>
    <t>IGTI11 apesar de estar em tendência de baixa no longo prazo pela média de 200 dias, no curto prazo está com sinal de recuperação favorecendo repiques de alta. Acima dos 26,23 pode seguir repique altista na direção resistências nos 27,18 ou 28,76. Caso perca os 25,73 teria sinal de baixa projetando de 24,62 a 23,82.</t>
  </si>
  <si>
    <t>ITLC34 está em tendência de alta pelas médias de 21 e 200 dias, mas começa a dar sinal de possível realização. Abaixo dos 99,03 poderia realizar na direção dos suportes 73,87 ou 62,36. Caso supere os 103,4 retomaria sinal de alta com projeções nos 111,1 ou 134,1.</t>
  </si>
  <si>
    <t>INTB3 está em tendência de alta no longo prazo, teve uma correção no curto prazo, mas pode estar retomando sinal de altas. Acima dos 14,6 pode buscar 15,51 ou 16,59. Abaixo dos 13,76 retomaria sinal de realização mirando suportes em 13,21 ou 12,67.</t>
  </si>
  <si>
    <t>INBR32 está em tendência de baixa pelas médias de 21 e 200 dias, mas começa a dar sinais de repiques de alta. Acima dos 26,93 teria sinal de repique altista mirando resistências nos 30,95 ou 34,07. Já uma perda dos 25,89 traria de volta o sinal de baixa projetando de 24,32 a 22,76.</t>
  </si>
  <si>
    <t>MYPK3 está em clara tendência de baixa pelas médias de 21 e 200 dias e segue em movimento de baixa. Abaixo dos 8,92 pode buscar suportes 8,57 ou 8,22. Teria sinal de repique altista fechando acima dos 9,38 mirando resistências em 10,04 ou 10,73.</t>
  </si>
  <si>
    <t>RANI3 está em tendência de baixa pelas médias de 21 e 200 dias, mas começa a dar sinais de repiques de alta. Acima dos 7,82 teria sinal de repique altista mirando resistências nos 8,09 ou 8,39. Já uma perda dos 7,73 traria de volta o sinal de baixa projetando de 7,59 a 7,43.</t>
  </si>
  <si>
    <t>IRBR3 está em tendência de alta pelas médias de 21 e 200 dias e vai mantendo sinal de força altista. Acima dos 65,05 pode buscar projeções nos 70,35 ou 78,93. Teria sinal de realização na perda dos 61,04 mirando os 56,47 ou 53,81. O padrão de volume favorece a alta.</t>
  </si>
  <si>
    <t>ISAE4 está em clara tendência de baixa pelas médias de 21 e 200 dias e segue em movimento de baixa. Abaixo dos 26,51 pode buscar suportes 25,96 ou 25,41. Teria sinal de repique altista fechando acima dos 26,85 mirando resistências em 28,28 ou 29,37.</t>
  </si>
  <si>
    <t>ITSA3 está em tendência de alta pelas médias de 21 e 200 dias e vai mantendo sinal de força altista. Acima dos 14,34 pode buscar projeções nos 14,59 ou 15,3. Teria sinal de realização na perda dos 14,13 mirando os 13,43 ou 13,07.</t>
  </si>
  <si>
    <t>ITSA4 está em tendência de alta pelas médias de 21 e 200 dias e vai mantendo sinal de força altista. Acima dos 14,19 pode buscar projeções nos 14,48 ou 15,39. Teria sinal de realização na perda dos 13,87 mirando os 13 ou 12,54. O padrão de volume favorece a alta.</t>
  </si>
  <si>
    <t>ITUB3 está em tendência de alta pelas médias de 21 e 200 dias e vai mantendo sinal de força altista. Acima dos 47,82 pode buscar projeções nos 50,95 ou 56,03. Teria sinal de realização na perda dos 45,65 mirando os 42,74 ou 41,17. O padrão de volume favorece a alta.</t>
  </si>
  <si>
    <t>ITUB4 está em tendência de alta pelas médias de 21 e 200 dias e vai mantendo sinal de força altista. Acima dos 42,36 pode buscar projeções nos 43,72 ou 46,41. Teria sinal de realização na perda dos 41,51 mirando os 39,36 ou 38,01.</t>
  </si>
  <si>
    <t>JALL3 está em clara tendência de baixa pelas médias de 21 e 200 dias e segue em movimento de baixa. Abaixo dos 2,22 pode buscar suportes 2,04 ou 1,86. Teria sinal de repique altista fechando acima dos 2,36 mirando resistências em 2,79 ou 3,14.</t>
  </si>
  <si>
    <t>JBSS32 está em clara tendência de baixa pelas médias de 21 e 200 dias e segue em movimento de baixa. Abaixo dos 58,12 pode buscar suportes 54 ou 49,88. Teria sinal de repique altista fechando acima dos 60,53 mirando resistências em 71,45 ou 79,68. O IFR sobrevendido alerta para recuperações se superar 60,53</t>
  </si>
  <si>
    <t>JHSF3 está em tendência de alta pelas médias de 21 e 200 dias e vai mantendo sinal de força altista. Acima dos 11,71 pode buscar projeções nos 12,26 ou 13,19. Teria sinal de realização na perda dos 11,29 mirando os 10,75 ou 10,28.</t>
  </si>
  <si>
    <t>JPMC34 apesar de estar em tendência de alta no longo prazo pela média de 200 dias, no curto prazo está em realização. Abaixo dos 172,51 pode seguir em baixa no curto prazo mirando suportes em 168,4 ou 164,3. Teria sinal de retomada altista fechando acima dos 176,18 mirando resistências em 185,78 ou 193,98.</t>
  </si>
  <si>
    <t>JSLG3 está em tendência de alta pelas médias de 21 e 200 dias e vai mantendo sinal de força altista. Acima dos 7,09 pode buscar projeções nos 8,08 ou 9,69. Teria sinal de realização na perda dos 6,55 mirando os 5,48 ou 4,98. O padrão de volume favorece a alta. O IFR sobrecomprado alerta realizações se perder 6,55.</t>
  </si>
  <si>
    <t>KEPL3 está em tendência de baixa pelas médias de 21 e 200 dias, mas começa a dar sinais de repiques de alta. Acima dos 6,56 teria sinal de repique altista mirando resistências nos 6,8 ou 7,11. Já uma perda dos 6,47 traria de volta o sinal de baixa projetando de 6,29 a 6,13.</t>
  </si>
  <si>
    <t>KLBN3 apesar de estar em tendência de alta no longo prazo pela média de 200 dias, no curto prazo está em realização. Abaixo dos 3,75 pode seguir em baixa no curto prazo mirando suportes em 3,61 ou 3,47. Teria sinal de retomada altista fechando acima dos 3,83 mirando resistências em 4,19 ou 4,46.</t>
  </si>
  <si>
    <t>KLBN4 está em clara tendência de baixa pelas médias de 21 e 200 dias e segue em movimento de baixa. Abaixo dos 3,53 pode buscar suportes 3,4 ou 3,28. Teria sinal de repique altista fechando acima dos 3,63 mirando resistências em 3,92 ou 4,16.</t>
  </si>
  <si>
    <t>KLBN11 está em clara tendência de baixa pelas médias de 21 e 200 dias e segue em movimento de baixa. Abaixo dos 17,85 pode buscar suportes 17,24 ou 16,63. Teria sinal de repique altista fechando acima dos 18,31 mirando resistências em 19,81 ou 21,02.</t>
  </si>
  <si>
    <t>LAVV3 está em tendência de baixa pelas médias de 21 e 200 dias, mas começa a dar sinais de repiques de alta. Acima dos 10,35 teria sinal de repique altista mirando resistências nos 11,18 ou 11,94. Já uma perda dos 9,95 traria de volta o sinal de baixa projetando de 9,56 a 9,18.</t>
  </si>
  <si>
    <t>LIGT3 apesar de estar em tendência de baixa no longo prazo pela média de 200 dias, no curto prazo está com sinal de recuperação favorecendo repiques de alta. Acima dos 3,79 pode seguir repique altista na direção resistências nos 4,09 ou 4,58. Caso perca os 3,48 teria sinal de baixa projetando de 3,3 a 3,14. O padrão de volume favorece a alta.</t>
  </si>
  <si>
    <t>RENT3 apesar de estar em tendência de baixa no longo prazo pela média de 200 dias, no curto prazo está com sinal de recuperação favorecendo repiques de alta. Acima dos 38,87 pode seguir repique altista na direção resistências nos 42,08 ou 47,28. Caso perca os 37,68 teria sinal de baixa projetando de 33,67 a 32,06. O padrão de volume favorece a alta. O IFR sobrecomprado alerta realizações se perder 37,68.</t>
  </si>
  <si>
    <t>RENT4 apesar de estar em tendência de baixa no longo prazo pela média de 200 dias, no curto prazo está com sinal de recuperação favorecendo repiques de alta. Acima dos 37,93 pode seguir repique altista na direção resistências nos 40,9 ou 45,72. Caso perca os 36,81 teria sinal de baixa projetando de 33,11 a 31,62.</t>
  </si>
  <si>
    <t>LOGG3 está em tendência de alta pelas médias de 21 e 200 dias e vai mantendo sinal de força altista. Acima dos 24,83 pode buscar projeções nos 26,21 ou 28,12. Teria sinal de realização na perda dos 24,11 mirando os 23,11 ou 22,15.</t>
  </si>
  <si>
    <t>LREN3 apesar de estar em tendência de baixa no longo prazo pela média de 200 dias, no curto prazo está com sinal de recuperação favorecendo repiques de alta. Acima dos 11,61 pode seguir repique altista na direção resistências nos 12,21 ou 13,19. Caso perca os 11,09 teria sinal de baixa projetando de 10,63 a 10,32. O padrão de volume favorece a alta.</t>
  </si>
  <si>
    <t>LWSA3 está em tendência de alta no longo prazo, teve uma correção no curto prazo, mas pode estar retomando sinal de altas. Acima dos 4,06 pode buscar 4,32 ou 4,62. Abaixo dos 3,83 retomaria sinal de realização mirando suportes em 3,67 ou 3,52.</t>
  </si>
  <si>
    <t>MDIA3 está em clara tendência de baixa pelas médias de 21 e 200 dias e segue em movimento de baixa. Abaixo dos 16,02 pode buscar suportes 15,4 ou 14,79. Teria sinal de repique altista fechando acima dos 16,35 mirando resistências em 18,01 ou 19,23. O IFR sobrevendido alerta para recuperações se superar 16,35</t>
  </si>
  <si>
    <t>MGLU3 apesar de estar em tendência de baixa no longo prazo pela média de 200 dias, no curto prazo está com sinal de recuperação favorecendo repiques de alta. Acima dos 6,76 pode seguir repique altista na direção resistências nos 7,15 ou 8,72. Caso perca os 6,52 teria sinal de baixa projetando de 4,6 a 3,81. O padrão de volume favorece a alta. O IFR sobrecomprado alerta realizações se perder 6,52.</t>
  </si>
  <si>
    <t>POMO3 está em clara tendência de baixa pelas médias de 21 e 200 dias e segue em movimento de baixa. Abaixo dos 3,83 pode buscar suportes 3,63 ou 3,44. Teria sinal de repique altista fechando acima dos 4,01 mirando resistências em 4,46 ou 4,84.</t>
  </si>
  <si>
    <t>POMO4 está em clara tendência de baixa pelas médias de 21 e 200 dias e segue em movimento de baixa. Abaixo dos 4,03 pode buscar suportes 3,81 ou 3,6. Teria sinal de repique altista fechando acima dos 4,26 mirando resistências em 4,72 ou 5,14.</t>
  </si>
  <si>
    <t>MBRF3 está em clara tendência de baixa pelas médias de 21 e 200 dias e segue em movimento de baixa. Abaixo dos 16,82 pode buscar suportes 16,25 ou 15,42. Teria sinal de repique altista fechando acima dos 17,2 mirando resistências em 18,93 ou 20,58.</t>
  </si>
  <si>
    <t>M2RV34 está em tendência de alta pelas médias de 21 e 200 dias e vai mantendo sinal de força altista. Acima dos 139 pode buscar projeções nos 161,24 ou 197,24. Teria sinal de realização na perda dos 133,5 mirando os 103 ou 91,87.</t>
  </si>
  <si>
    <t>MCDC34 está em clara tendência de baixa pelas médias de 21 e 200 dias e segue em movimento de baixa. Abaixo dos 60,52 pode buscar suportes 57,84 ou 55,16. Teria sinal de repique altista fechando acima dos 61,62 mirando resistências em 69,19 ou 74,54. O IFR sobrevendido alerta para recuperações se superar 61,62</t>
  </si>
  <si>
    <t>CASH3 apesar de estar em tendência de alta no longo prazo pela média de 200 dias, no curto prazo está em realização. Abaixo dos 5,11 pode seguir em baixa no curto prazo mirando suportes em 4,84 ou 4,57. Teria sinal de retomada altista fechando acima dos 5,43 mirando resistências em 5,97 ou 6,5.</t>
  </si>
  <si>
    <t>MELK3 apesar de estar em tendência de baixa no longo prazo pela média de 200 dias, no curto prazo está com sinal de recuperação favorecendo repiques de alta. Acima dos 3,06 pode seguir repique altista na direção resistências nos 3,21 ou 3,46. Caso perca os 2,98 teria sinal de baixa projetando de 2,81 a 2,73.</t>
  </si>
  <si>
    <t>MELI34 está em tendência de baixa pelas médias de 21 e 200 dias, mas começa a dar sinais de repiques de alta. Acima dos 75,32 teria sinal de repique altista mirando resistências nos 87,87 ou 96,89. Já uma perda dos 73,27 traria de volta o sinal de baixa projetando de 68,75 a 64,24.</t>
  </si>
  <si>
    <t>M1TA34 está em tendência de alta pelas médias de 21 e 200 dias e vai mantendo sinal de força altista. Acima dos 137,6 pode buscar projeções nos 144,64 ou 170,55. Teria sinal de realização na perda dos 133,71 mirando os 102,71 ou 89,75.</t>
  </si>
  <si>
    <t>LEVE3 está em tendência de alta pelas médias de 21 e 200 dias, mas começa a dar sinal de possível realização. Abaixo dos 33,37 poderia realizar na direção dos suportes 32,17 ou 31,48. Caso supere os 34,4 retomaria sinal de alta com projeções nos 35,77 ou 38.</t>
  </si>
  <si>
    <t>MUTC34 está em tendência de alta pelas médias de 21 e 200 dias e vai mantendo sinal de força altista. Acima dos 959,1 pode buscar projeções nos 1071,01 ou 1252,11. Teria sinal de realização na perda dos 921 mirando os 778 ou 722,04. O padrão de volume favorece a alta.</t>
  </si>
  <si>
    <t>MSFT34 está em tendência de alta pelas médias de 21 e 200 dias e vai mantendo sinal de força altista. Acima dos 112,39 pode buscar projeções nos 117,74 ou 126,41. Teria sinal de realização na perda dos 109,12 mirando os 103,72 ou 101,04.</t>
  </si>
  <si>
    <t>MILS3 está em tendência de alta pelas médias de 21 e 200 dias, mas começa a dar sinal de possível realização. Abaixo dos 15,88 poderia realizar na direção dos suportes 15,69 ou 15,59. Caso supere os 16 retomaria sinal de alta com projeções nos 16,19 ou 16,5.</t>
  </si>
  <si>
    <t>BEEF3 está em clara tendência de baixa pelas médias de 21 e 200 dias e segue em movimento de baixa. Abaixo dos 3,74 pode buscar suportes 3,59 ou 3,44. Teria sinal de repique altista fechando acima dos 4,02 mirando resistências em 4,22 ou 4,51.</t>
  </si>
  <si>
    <t>MTRE3 apesar de estar em tendência de baixa no longo prazo pela média de 200 dias, no curto prazo está com sinal de recuperação favorecendo repiques de alta. Acima dos 3,42 pode seguir repique altista na direção resistências nos 3,61 ou 3,93. Caso perca os 3,33 teria sinal de baixa projetando de 3,09 a 2,92.</t>
  </si>
  <si>
    <t>M1RN34 está em tendência de alta pelas médias de 21 e 200 dias e vai mantendo sinal de força altista. Acima dos 54,38 pode buscar projeções nos 67,19 ou 87,92. Teria sinal de realização na perda dos 51 mirando os 33,65 ou 27,24. O padrão de volume favorece a alta. O IFR sobrecomprado alerta realizações se perder 51.</t>
  </si>
  <si>
    <t>MOTV3 está em tendência de alta pelas médias de 21 e 200 dias e vai mantendo sinal de força altista. Acima dos 16,83 pode buscar projeções nos 18,09 ou 20,14. Teria sinal de realização na perda dos 16,32 mirando os 14,78 ou 14,14.</t>
  </si>
  <si>
    <t>MDNE3 está em tendência de baixa pelas médias de 21 e 200 dias, mas começa a dar sinais de repiques de alta. Acima dos 25,16 teria sinal de repique altista mirando resistências nos 26,6 ou 28,57. Já uma perda dos 23,4 traria de volta o sinal de baixa projetando de 22,41 a 21,42.</t>
  </si>
  <si>
    <t>MOVI3 apesar de estar em tendência de baixa no longo prazo pela média de 200 dias, no curto prazo está com sinal de recuperação favorecendo repiques de alta. Acima dos 9,34 pode seguir repique altista na direção resistências nos 10,72 ou 12,96. Caso perca os 8,93 teria sinal de baixa projetando de 7,1 a 6,4. O padrão de volume favorece a alta. O IFR sobrecomprado alerta realizações se perder 8,93.</t>
  </si>
  <si>
    <t>MRVE3 está em tendência de baixa pelas médias de 21 e 200 dias, mas começa a dar sinais de repiques de alta. Acima dos 5,38 teria sinal de repique altista mirando resistências nos 5,97 ou 6,52. Já uma perda dos 5,07 traria de volta o sinal de baixa projetando de 4,79 a 4,51.</t>
  </si>
  <si>
    <t>MLAS3 está em tendência de alta pelas médias de 21 e 200 dias, mas começa a dar sinal de possível realização. Abaixo dos 1,8 poderia realizar na direção dos suportes 1,73 ou 1,67. Caso supere os 1,9 retomaria sinal de alta com projeções nos 2 ou 2,12.</t>
  </si>
  <si>
    <t>MULT3 está em tendência de alta pelas médias de 21 e 200 dias e vai mantendo sinal de força altista. Acima dos 30,66 pode buscar projeções nos 32,01 ou 34,56. Teria sinal de realização na perda dos 30,16 mirando os 27,87 ou 26,59. O padrão de volume favorece a alta.</t>
  </si>
  <si>
    <t>NATU3 está em clara tendência de baixa pelas médias de 21 e 200 dias e segue em movimento de baixa. Abaixo dos 6,42 pode buscar suportes 5,48 ou 4,54. Teria sinal de repique altista fechando acima dos 6,75 mirando resistências em 9,45 ou 11,32. O IFR sobrevendido alerta para recuperações se superar 6,75</t>
  </si>
  <si>
    <t>NFLX34 está em tendência de baixa pelas médias de 21 e 200 dias, mas começa a dar sinais de repiques de alta. Acima dos 7,45 teria sinal de repique altista mirando resistências nos 8,53 ou 9,35. Já uma perda dos 7,19 traria de volta o sinal de baixa projetando de 6,77 a 6,36.</t>
  </si>
  <si>
    <t>Novo Nordisk A S</t>
  </si>
  <si>
    <t>N1VO34</t>
  </si>
  <si>
    <t>N1VO34 está em clara tendência de baixa pelas médias de 21 e 200 dias e segue em movimento de baixa. Abaixo dos 24,52 pode buscar suportes 22,62 ou 20,72. Teria sinal de repique altista fechando acima dos 25,02 mirando resistências em 30,66 ou 34,45. O IFR sobrevendido alerta para recuperações se superar 25,02</t>
  </si>
  <si>
    <t>ROXO34 está em tendência de baixa pelas médias de 21 e 200 dias, mas começa a dar sinais de repiques de alta. Acima dos 10,82 teria sinal de repique altista mirando resistências nos 13,4 ou 15,15. Já uma perda dos 10,56 traria de volta o sinal de baixa projetando de 9,68 a 8,8. O IFR sobrevendido alerta para recuperações se superar 10,82</t>
  </si>
  <si>
    <t>NVDC34 está em tendência de alta pelas médias de 21 e 200 dias, mas começa a dar sinal de possível realização. Abaixo dos 24,73 poderia realizar na direção dos suportes 22,5 ou 21,61. Caso supere os 25,35 retomaria sinal de alta com projeções nos 27,11 ou 29,96.</t>
  </si>
  <si>
    <t>OPCT3 está em tendência de baixa pelas médias de 21 e 200 dias, mas começa a dar sinais de repiques de alta. Acima dos 8,59 teria sinal de repique altista mirando resistências nos 11,69 ou 13,91. Já uma perda dos 8,09 traria de volta o sinal de baixa projetando de 6,97 a 5,86. O IFR sobrevendido alerta para recuperações se superar 8,59</t>
  </si>
  <si>
    <t>O1KT34 está em tendência de alta pelas médias de 21 e 200 dias e vai mantendo sinal de força altista. Acima dos 55,14 pode buscar projeções nos 64,07 ou 78,53. Teria sinal de realização na perda dos 52,6 mirando os 40,68 ou 36,21. O padrão de volume favorece a alta.</t>
  </si>
  <si>
    <t>ONCO3 está em tendência de baixa pelas médias de 21 e 200 dias, mas começa a dar sinais de repiques de alta. Acima dos 1,05 teria sinal de repique altista mirando resistências nos 1,52 ou 1,89. Já uma perda dos 0,92 traria de volta o sinal de baixa projetando de 0,73 a 0,54.</t>
  </si>
  <si>
    <t>ORCL34 está em tendência de baixa pelas médias de 21 e 200 dias, mas começa a dar sinais de repiques de alta. Acima dos 124,92 teria sinal de repique altista mirando resistências nos 144,45 ou 162,84. Já uma perda dos 114,69 traria de volta o sinal de baixa projetando de 105,49 a 96,29.</t>
  </si>
  <si>
    <t>OBTC3 está em tendência de alta pelas médias de 21 e 200 dias e vai mantendo sinal de força altista. Acima dos 7,77 pode buscar projeções nos 8,8 ou 10,47. Teria sinal de realização na perda dos 7,38 mirando os 6,1 ou 5,58.</t>
  </si>
  <si>
    <t>ORVR3 está em tendência de baixa pelas médias de 21 e 200 dias, mas começa a dar sinais de repiques de alta. Acima dos 16,55 teria sinal de repique altista mirando resistências nos 17,94 ou 19,08. Já uma perda dos 16,08 traria de volta o sinal de baixa projetando de 15,5 a 14,93.</t>
  </si>
  <si>
    <t>PCAR3 está em tendência de alta pelas médias de 21 e 200 dias e vai mantendo sinal de força altista. Acima dos 3,01 pode buscar projeções nos 3,39 ou 3,84. Teria sinal de realização na perda dos 2,84 mirando os 2,65 ou 2,42.</t>
  </si>
  <si>
    <t>PGMN3 está em tendência de baixa pelas médias de 21 e 200 dias, mas começa a dar sinais de repiques de alta. Acima dos 3,5 teria sinal de repique altista mirando resistências nos 4,05 ou 4,53. Já uma perda dos 3,27 traria de volta o sinal de baixa projetando de 3,02 a 2,78.</t>
  </si>
  <si>
    <t>P2LT34 está em tendência de alta pelas médias de 21 e 200 dias, mas começa a dar sinal de possível realização. Abaixo dos 321,44 poderia realizar na direção dos suportes 280,65 ou 263,24. Caso supere os 326,13 retomaria sinal de alta com projeções nos 336,99 ou 371,8.</t>
  </si>
  <si>
    <t>P2AN34 está em tendência de alta pelas médias de 21 e 200 dias, mas começa a dar sinal de possível realização. Abaixo dos 32,94 poderia realizar na direção dos suportes 27,37 ou 25,02. Caso supere os 34,96 retomaria sinal de alta com projeções nos 39,65 ou 47,24.</t>
  </si>
  <si>
    <t>PMAM3 está em clara tendência de baixa pelas médias de 21 e 200 dias e segue em movimento de baixa. Abaixo dos 0,4 pode buscar suportes 0,15 ou -0,14. Teria sinal de repique altista fechando acima dos 0,46 mirando resistências em 1,1 ou 1,68.</t>
  </si>
  <si>
    <t>PETR3 está em tendência de alta pelas médias de 21 e 200 dias e vai mantendo sinal de força altista. Acima dos 54,06 pode buscar projeções nos 56,65 ou 60,25. Teria sinal de realização na perda dos 52,91 mirando os 50,82 ou 49,01.</t>
  </si>
  <si>
    <t>PETR4 está em tendência de alta pelas médias de 21 e 200 dias e vai mantendo sinal de força altista. Acima dos 49,1 pode buscar projeções nos 50,7 ou 53,91. Teria sinal de realização na perda dos 47,89 mirando os 45,5 ou 43,89.</t>
  </si>
  <si>
    <t>RECV3 está em clara tendência de baixa pelas médias de 21 e 200 dias e segue em movimento de baixa. Abaixo dos 10,47 pode buscar suportes 10,05 ou 9,64. Teria sinal de repique altista fechando acima dos 10,88 mirando resistências em 11,8 ou 12,62.</t>
  </si>
  <si>
    <t>Petrorio</t>
  </si>
  <si>
    <t>PRIO3 apesar de estar em tendência de alta no longo prazo pela média de 200 dias, no curto prazo está em realização. Abaixo dos 59,08 pode seguir em baixa no curto prazo mirando suportes em 56,91 ou 54,75. Teria sinal de retomada altista fechando acima dos 61,78 mirando resistências em 66,08 ou 70,4.</t>
  </si>
  <si>
    <t>AUAU3 está em tendência de alta pelas médias de 21 e 200 dias, mas começa a dar sinal de possível realização. Abaixo dos 4,12 poderia realizar na direção dos suportes 3,42 ou 3,14. Caso supere os 4,32 retomaria sinal de alta com projeções nos 4,87 ou 5,77.</t>
  </si>
  <si>
    <t>PINE4 apesar de estar em tendência de baixa no longo prazo pela média de 200 dias, no curto prazo está com sinal de recuperação favorecendo repiques de alta. Acima dos 12,1 pode seguir repique altista na direção resistências nos 12,84 ou 14,05. Caso perca os 11,55 teria sinal de baixa projetando de 10,89 a 10,51.</t>
  </si>
  <si>
    <t>PLPL3 está em tendência de baixa pelas médias de 21 e 200 dias, mas começa a dar sinais de repiques de alta. Acima dos 6,8 teria sinal de repique altista mirando resistências nos 7,76 ou 8,65. Já uma perda dos 6,31 traria de volta o sinal de baixa projetando de 5,86 a 5,41.</t>
  </si>
  <si>
    <t>PSSA3 está em clara tendência de baixa pelas médias de 21 e 200 dias e segue em movimento de baixa. Abaixo dos 46,58 pode buscar suportes 44,95 ou 43,32. Teria sinal de repique altista fechando acima dos 47,08 mirando resistências em 51,85 ou 55,1. O IFR sobrevendido alerta para recuperações se superar 47,08</t>
  </si>
  <si>
    <t>POSI3 está em tendência de baixa pela média de 200 dias, a parece ter completado movimento de repique de alta de curto prazo e pode estar retomando o movimento baixista. Abaixo dos 3,54 pode seguir em queda na direção dos suportes 3,28 ou 3,15. Teria sinal de repique altista fechando acima dos 3,69 mirando resistências em 3,94 ou 4,35.</t>
  </si>
  <si>
    <t>PRNR3 está em tendência de alta pelas médias de 21 e 200 dias e vai mantendo sinal de força altista. Acima dos 19,46 pode buscar projeções nos 20,69 ou 22,69. Teria sinal de realização na perda dos 18,56 mirando os 17,46 ou 16,84. O padrão de volume favorece a alta.</t>
  </si>
  <si>
    <t>Qualcomm Inc</t>
  </si>
  <si>
    <t>QCOM34</t>
  </si>
  <si>
    <t>QCOM34 está em tendência de alta pelas médias de 21 e 200 dias, mas começa a dar sinal de possível realização. Abaixo dos 79,77 poderia realizar na direção dos suportes 69,79 ou 63,85. Caso supere os 82,63 retomaria sinal de alta com projeções nos 89 ou 100,87.</t>
  </si>
  <si>
    <t>QUAL3 está em clara tendência de baixa pelas médias de 21 e 200 dias e segue em movimento de baixa. Abaixo dos 1,55 pode buscar suportes 1,44 ou 1,34. Teria sinal de repique altista fechando acima dos 1,6 mirando resistências em 1,74 ou 1,92.</t>
  </si>
  <si>
    <t>LJQQ3 apesar de estar em tendência de baixa no longo prazo pela média de 200 dias, no curto prazo está com sinal de recuperação favorecendo repiques de alta. Acima dos 1,41 pode seguir repique altista na direção resistências nos 1,58 ou 1,86. Caso perca os 1,27 teria sinal de baixa projetando de 1,13 a 1,04. O padrão de volume favorece a alta.</t>
  </si>
  <si>
    <t>RADL3 está em tendência de baixa pelas médias de 21 e 200 dias, mas começa a dar sinais de repiques de alta. Acima dos 18,3 teria sinal de repique altista mirando resistências nos 20,73 ou 22,69. Já uma perda dos 17,55 traria de volta o sinal de baixa projetando de 16,56 a 15,58.</t>
  </si>
  <si>
    <t>RAIZ4 está em tendência de baixa pela média de 200 dias, a parece ter completado movimento de repique de alta de curto prazo e pode estar retomando o movimento baixista. Abaixo dos 0,28 pode seguir em queda na direção dos suportes 0,22 ou 0,19. Teria sinal de repique altista fechando acima dos 0,3 mirando resistências em 0,34 ou 0,42.</t>
  </si>
  <si>
    <t>RAPT4 está em tendência de baixa pelas médias de 21 e 200 dias, mas começa a dar sinais de repiques de alta. Acima dos 4,85 teria sinal de repique altista mirando resistências nos 5,37 ou 5,82. Já uma perda dos 4,64 traria de volta o sinal de baixa projetando de 4,41 a 4,18.</t>
  </si>
  <si>
    <t>RDOR3 está em tendência de alta pelas médias de 21 e 200 dias e vai mantendo sinal de força altista. Acima dos 38,62 pode buscar projeções nos 40,9 ou 44,6. Teria sinal de realização na perda dos 37,24 mirando os 34,92 ou 33,77. O padrão de volume favorece a alta.</t>
  </si>
  <si>
    <t>RIAA3 está em tendência de baixa pelas médias de 21 e 200 dias, mas começa a dar sinais de repiques de alta. Acima dos 7,15 teria sinal de repique altista mirando resistências nos 7,75 ou 8,39. Já uma perda dos 6,7 traria de volta o sinal de baixa projetando de 6,37 a 6,05.</t>
  </si>
  <si>
    <t>Romi</t>
  </si>
  <si>
    <t>ROMI3</t>
  </si>
  <si>
    <t>ROMI3 está em tendência de baixa pela média de 200 dias, a parece ter completado movimento de repique de alta de curto prazo e pode estar retomando o movimento baixista. Abaixo dos 6,25 pode seguir em queda na direção dos suportes 5,68 ou 5,41. Teria sinal de repique altista fechando acima dos 6,53 mirando resistências em 7,05 ou 7,9.</t>
  </si>
  <si>
    <t>RAIL3 está em tendência de alta pelas médias de 21 e 200 dias e vai mantendo sinal de força altista. Acima dos 16,21 pode buscar projeções nos 17,39 ou 19,3. Teria sinal de realização na perda dos 15,55 mirando os 14,3 ou 13,7.</t>
  </si>
  <si>
    <t>SBSP3 apesar de estar em tendência de baixa no longo prazo pela média de 200 dias, no curto prazo está com sinal de recuperação favorecendo repiques de alta. Acima dos 27,14 pode seguir repique altista na direção resistências nos 28,08 ou 29,92. Caso perca os 26,44 teria sinal de baixa projetando de 25,1 a 24,17.</t>
  </si>
  <si>
    <t>SAPR3</t>
  </si>
  <si>
    <t>SAPR3 está em clara tendência de baixa pelas médias de 21 e 200 dias e segue em movimento de baixa. Abaixo dos 6,99 pode buscar suportes 6,68 ou 6,37. Teria sinal de repique altista fechando acima dos 7,19 mirando resistências em 7,98 ou 8,59.</t>
  </si>
  <si>
    <t>SAPR4 está em clara tendência de baixa pelas médias de 21 e 200 dias e segue em movimento de baixa. Abaixo dos 6,48 pode buscar suportes 6,28 ou 6,09. Teria sinal de repique altista fechando acima dos 6,57 mirando resistências em 7,1 ou 7,48.</t>
  </si>
  <si>
    <t>SAPR11 está em clara tendência de baixa pelas médias de 21 e 200 dias e segue em movimento de baixa. Abaixo dos 32,76 pode buscar suportes 31,61 ou 30,47. Teria sinal de repique altista fechando acima dos 33,23 mirando resistências em 36,45 ou 38,73.</t>
  </si>
  <si>
    <t>SANB11 apesar de estar em tendência de alta no longo prazo pela média de 200 dias, no curto prazo está em realização. Abaixo dos 29,17 pode seguir em baixa no curto prazo mirando suportes em 28,68 ou 28,19. Teria sinal de retomada altista fechando acima dos 29,73 mirando resistências em 30,75 ou 31,72.</t>
  </si>
  <si>
    <t>SMTO3 está em tendência de alta no longo prazo, teve uma correção no curto prazo, mas pode estar retomando sinal de altas. Acima dos 17,65 pode buscar 21,38 ou 24,01. Abaixo dos 17,11 retomaria sinal de realização mirando suportes em 15,79 ou 14,47.</t>
  </si>
  <si>
    <t>SHUL4 está em tendência de baixa pela média de 200 dias, a parece ter completado movimento de repique de alta de curto prazo e pode estar retomando o movimento baixista. Abaixo dos 4,33 pode seguir em queda na direção dos suportes 4,2 ou 4,11. Teria sinal de repique altista fechando acima dos 4,47 mirando resistências em 4,63 ou 4,9.</t>
  </si>
  <si>
    <t>SEER3 está em tendência de alta no longo prazo, teve uma correção no curto prazo, mas pode estar retomando sinal de altas. Acima dos 13,44 pode buscar 14,4 ou 15,8. Abaixo dos 12,86 retomaria sinal de realização mirando suportes em 12,12 ou 11,41.</t>
  </si>
  <si>
    <t>CSNA3 está em clara tendência de baixa pelas médias de 21 e 200 dias e segue em movimento de baixa. Abaixo dos 5,24 pode buscar suportes 4,61 ou 3,99. Teria sinal de repique altista fechando acima dos 6,02 mirando resistências em 7,26 ou 8,5.</t>
  </si>
  <si>
    <t>SIMH3 apesar de estar em tendência de baixa no longo prazo pela média de 200 dias, no curto prazo está com sinal de recuperação favorecendo repiques de alta. Acima dos 8,76 pode seguir repique altista na direção resistências nos 10,1 ou 12,28. Caso perca os 8,33 teria sinal de baixa projetando de 6,58 a 5,9. O padrão de volume favorece a alta. O IFR sobrecomprado alerta realizações se perder 8,33.</t>
  </si>
  <si>
    <t>SLCE3 apesar de estar em tendência de alta no longo prazo pela média de 200 dias, no curto prazo está em realização. Abaixo dos 16,52 pode seguir em baixa no curto prazo mirando suportes em 16,04 ou 15,21. Teria sinal de retomada altista fechando acima dos 16,9 mirando resistências em 18,7 ou 20,34.</t>
  </si>
  <si>
    <t>SMFT3 está em clara tendência de baixa pelas médias de 21 e 200 dias e segue em movimento de baixa. Abaixo dos 16,55 pode buscar suportes 15,89 ou 15,23. Teria sinal de repique altista fechando acima dos 16,98 mirando resistências em 18,68 ou 19,99.</t>
  </si>
  <si>
    <t>SPCX34 apesar de estar em tendência de baixa no longo prazo pela média de 200 dias, no curto prazo está com sinal de recuperação favorecendo repiques de alta. Acima dos 53,96 pode seguir repique altista na direção resistências nos 58,11 ou 64,83. Caso perca os 50,63 teria sinal de baixa projetando de 47,24 a 45,16. O padrão de volume favorece a alta.</t>
  </si>
  <si>
    <t>STOC34 está em tendência de baixa pelas médias de 21 e 200 dias, mas começa a dar sinais de repiques de alta. Acima dos 49,04 teria sinal de repique altista mirando resistências nos 54,83 ou 59,65. Já uma perda dos 47,03 traria de volta o sinal de baixa projetando de 44,61 a 42,2.</t>
  </si>
  <si>
    <t>M2ST34 está em tendência de alta pelas médias de 21 e 200 dias, mas começa a dar sinal de possível realização. Abaixo dos 11,39 poderia realizar na direção dos suportes 8,87 ou 7,74. Caso supere os 12,52 retomaria sinal de alta com projeções nos 14,77 ou 18,42.</t>
  </si>
  <si>
    <t>SUZB3 está em clara tendência de baixa pelas médias de 21 e 200 dias e segue em movimento de baixa. Abaixo dos 43,92 pode buscar suportes 42,44 ou 40,97. Teria sinal de repique altista fechando acima dos 44,77 mirando resistências em 48,69 ou 51,63.</t>
  </si>
  <si>
    <t>TAEE4 está em tendência de alta no longo prazo, teve uma correção no curto prazo, mas pode estar retomando sinal de altas. Acima dos 13,71 pode buscar 14,21 ou 14,87. Abaixo dos 13,41 retomaria sinal de realização mirando suportes em 13,13 ou 12,79.</t>
  </si>
  <si>
    <t>TAEE11 está em tendência de alta no longo prazo, teve uma correção no curto prazo, mas pode estar retomando sinal de altas. Acima dos 40,71 pode buscar 42,41 ou 44,45. Abaixo dos 39,1 retomaria sinal de realização mirando suportes em 38,07 ou 37,05.</t>
  </si>
  <si>
    <t>TSMC34 está em tendência de alta pelas médias de 21 e 200 dias e vai mantendo sinal de força altista. Acima dos 299,52 pode buscar projeções nos 324,09 ou 363,85. Teria sinal de realização na perda dos 291,38 mirando os 259,76 ou 247,47. O IFR sobrecomprado alerta realizações se perder 291,38.</t>
  </si>
  <si>
    <t>TASA4 está em tendência de alta pelas médias de 21 e 200 dias e vai mantendo sinal de força altista. Acima dos 7,86 pode buscar projeções nos 9,49 ou 12,02. Teria sinal de realização na perda dos 7,4 mirando os 5,39 ou 4,12.</t>
  </si>
  <si>
    <t>TGMA3 está em tendência de alta pelas médias de 21 e 200 dias e vai mantendo sinal de força altista. Acima dos 36,75 pode buscar projeções nos 38,69 ou 41,84. Teria sinal de realização na perda dos 35,47 mirando os 33,6 ou 32,62. O padrão de volume favorece a alta.</t>
  </si>
  <si>
    <t>VIVT3 está em tendência de baixa pelas médias de 21 e 200 dias, mas começa a dar sinais de repiques de alta. Acima dos 29,79 teria sinal de repique altista mirando resistências nos 31,12 ou 32,2. Já uma perda dos 29,36 traria de volta o sinal de baixa projetando de 28,81 a 28,27.</t>
  </si>
  <si>
    <t>TEND3 está em clara tendência de baixa pelas médias de 21 e 200 dias e segue em movimento de baixa. Abaixo dos 26,06 pode buscar suportes 23,1 ou 20,14. Teria sinal de repique altista fechando acima dos 28,79 mirando resistências em 35,63 ou 41,54.</t>
  </si>
  <si>
    <t>TSLA34 está em clara tendência de baixa pelas médias de 21 e 200 dias e segue em movimento de baixa. Abaixo dos 56,03 pode buscar suportes 53,93 ou 51,84. Teria sinal de repique altista fechando acima dos 58,45 mirando resistências em 62,8 ou 66,98.</t>
  </si>
  <si>
    <t>The Goldman Sachs Group, Inc</t>
  </si>
  <si>
    <t>GSGI34</t>
  </si>
  <si>
    <t>GSGI34 está em tendência de baixa pelas médias de 21 e 200 dias, mas começa a dar sinais de repiques de alta. Acima dos 160,5 teria sinal de repique altista mirando resistências nos 178,43 ou 191,16. Já uma perda dos 157,83 traria de volta o sinal de baixa projetando de 151,46 a 145,09.</t>
  </si>
  <si>
    <t>TIMS3 está em tendência de baixa pelas médias de 21 e 200 dias, mas começa a dar sinais de repiques de alta. Acima dos 18,62 teria sinal de repique altista mirando resistências nos 19,54 ou 20,3. Já uma perda dos 18,31 traria de volta o sinal de baixa projetando de 17,92 a 17,54.</t>
  </si>
  <si>
    <t>TOTS3 apesar de estar em tendência de baixa no longo prazo pela média de 200 dias, no curto prazo está com sinal de recuperação favorecendo repiques de alta. Acima dos 36,18 pode seguir repique altista na direção resistências nos 38,83 ou 43,12. Caso perca os 33,63 teria sinal de baixa projetando de 31,89 a 30,56. O padrão de volume favorece a alta.</t>
  </si>
  <si>
    <t>TFCO4 está em clara tendência de baixa pelas médias de 21 e 200 dias e segue em movimento de baixa. Abaixo dos 12,89 pode buscar suportes 12,22 ou 11,75. Teria sinal de repique altista fechando acima dos 13,14 mirando resistências em 13,74 ou 14,67.</t>
  </si>
  <si>
    <t>TUPY3 está em tendência de alta pelas médias de 21 e 200 dias e vai mantendo sinal de força altista. Acima dos 16,86 pode buscar projeções nos 17,92 ou 19,65. Teria sinal de realização na perda dos 16,07 mirando os 15,13 ou 14,59. O padrão de volume favorece a alta.</t>
  </si>
  <si>
    <t>Uber Technologies, Inc</t>
  </si>
  <si>
    <t>U1BE34</t>
  </si>
  <si>
    <t>U1BE34 está em tendência de baixa pelas médias de 21 e 200 dias, mas começa a dar sinais de repiques de alta. Acima dos 92,45 teria sinal de repique altista mirando resistências nos 100,05 ou 107,34. Já uma perda dos 88,24 traria de volta o sinal de baixa projetando de 84,59 a 80,94.</t>
  </si>
  <si>
    <t>UGPA3 está em tendência de alta pelas médias de 21 e 200 dias e vai mantendo sinal de força altista. Acima dos 38,35 pode buscar projeções nos 40,22 ou 43,56. Teria sinal de realização na perda dos 36,56 mirando os 34,8 ou 33,12. O padrão de volume favorece a alta.</t>
  </si>
  <si>
    <t>FIQE3 está em tendência de baixa pelas médias de 21 e 200 dias, mas começa a dar sinais de repiques de alta. Acima dos 4,99 teria sinal de repique altista mirando resistências nos 5,26 ou 5,55. Já uma perda dos 4,91 traria de volta o sinal de baixa projetando de 4,78 a 4,63.</t>
  </si>
  <si>
    <t>UNIP6 está em clara tendência de baixa pelas médias de 21 e 200 dias e segue em movimento de baixa. Abaixo dos 55,49 pode buscar suportes 54,44 ou 53,39. Teria sinal de repique altista fechando acima dos 56,66 mirando resistências em 58,88 ou 60,97.</t>
  </si>
  <si>
    <t>USIM3 está em clara tendência de baixa pelas médias de 21 e 200 dias e segue em movimento de baixa. Abaixo dos 6,22 pode buscar suportes 5,84 ou 5,46. Teria sinal de repique altista fechando acima dos 6,52 mirando resistências em 7,44 ou 8,19.</t>
  </si>
  <si>
    <t>USIM5 está em clara tendência de baixa pelas médias de 21 e 200 dias e segue em movimento de baixa. Abaixo dos 6,68 pode buscar suportes 6,24 ou 5,81. Teria sinal de repique altista fechando acima dos 6,97 mirando resistências em 8,08 ou 8,94.</t>
  </si>
  <si>
    <t>VALE3 está em clara tendência de baixa pelas médias de 21 e 200 dias e segue em movimento de baixa. Abaixo dos 69,29 pode buscar suportes 65,36 ou 61,44. Teria sinal de repique altista fechando acima dos 71,59 mirando resistências em 81,99 ou 89,83. O IFR sobrevendido alerta para recuperações se superar 71,59</t>
  </si>
  <si>
    <t>VLID3 está em clara tendência de baixa pelas médias de 21 e 200 dias e segue em movimento de baixa. Abaixo dos 16,91 pode buscar suportes 16,47 ou 16,04. Teria sinal de repique altista fechando acima dos 17,34 mirando resistências em 18,31 ou 19,17.</t>
  </si>
  <si>
    <t>VAMO3 está em tendência de alta pelas médias de 21 e 200 dias e vai mantendo sinal de força altista. Acima dos 4,03 pode buscar projeções nos 4,69 ou 5,77. Teria sinal de realização na perda dos 3,83 mirando os 2,95 ou 2,61. O IFR sobrecomprado alerta realizações se perder 3,83.</t>
  </si>
  <si>
    <t>VBBR3 está em tendência de alta pelas médias de 21 e 200 dias, mas começa a dar sinal de possível realização. Abaixo dos 37,31 poderia realizar na direção dos suportes 33,73 ou 31,64. Caso supere os 38,14 retomaria sinal de alta com projeções nos 40,48 ou 44,65.</t>
  </si>
  <si>
    <t>VTRU3 está em tendência de alta pelas médias de 21 e 200 dias e vai mantendo sinal de força altista. Acima dos 15,11 pode buscar projeções nos 15,6 ou 16,63. Teria sinal de realização na perda dos 14,77 mirando os 13,93 ou 13,41.</t>
  </si>
  <si>
    <t>VIVA3 apesar de estar em tendência de baixa no longo prazo pela média de 200 dias, no curto prazo está com sinal de recuperação favorecendo repiques de alta. Acima dos 23,2 pode seguir repique altista na direção resistências nos 24,88 ou 27,14. Caso perca os 21,21 teria sinal de baixa projetando de 20,07 a 18,94.</t>
  </si>
  <si>
    <t>VULC3 apesar de estar em tendência de baixa no longo prazo pela média de 200 dias, no curto prazo está com sinal de recuperação favorecendo repiques de alta. Acima dos 13,45 pode seguir repique altista na direção resistências nos 14,12 ou 14,98. Caso perca os 13,2 teria sinal de baixa projetando de 12,72 a 12,28.</t>
  </si>
  <si>
    <t>WEGE3 está em tendência de alta no longo prazo, teve uma correção no curto prazo, mas pode estar retomando sinal de altas. Acima dos 50,49 pode buscar 52,88 ou 55. Abaixo dos 49,44 retomaria sinal de realização mirando suportes em 48,37 ou 47,31.</t>
  </si>
  <si>
    <t>W1DC34 está em tendência de alta pelas médias de 21 e 200 dias, mas começa a dar sinal de possível realização. Abaixo dos 2355,86 poderia realizar na direção dos suportes 2100 ou 1970,12. Caso supere os 2410 retomaria sinal de alta com projeções nos 2520,32 ou 2780,07.</t>
  </si>
  <si>
    <t>WIZC3 está em clara tendência de baixa pelas médias de 21 e 200 dias e segue em movimento de baixa. Abaixo dos 7,67 pode buscar suportes 7,49 ou 7,31. Teria sinal de repique altista fechando acima dos 7,78 mirando resistências em 8,25 ou 8,6.</t>
  </si>
  <si>
    <t>YDUQ3 está em tendência de baixa pela média de 200 dias, a parece ter completado movimento de repique de alta de curto prazo e pode estar retomando o movimento baixista. Abaixo dos 10,37 pode seguir em queda na direção dos suportes 8,62 ou 7,68. Teria sinal de repique altista fechando acima dos 10,93 mirando resistências em 11,64 ou 13,5.</t>
  </si>
  <si>
    <t>Zscaler, Inc</t>
  </si>
  <si>
    <t>Z2SC34</t>
  </si>
  <si>
    <t>Z2SC34 está em tendência de alta pelas médias de 21 e 200 dias, mas começa a dar sinal de possível realização. Abaixo dos 34,14 poderia realizar na direção dos suportes 27,3 ou 23,68. Caso supere os 34,54 retomaria sinal de alta com projeções nos 39 ou 46,23.</t>
  </si>
  <si>
    <t>B Index Defe</t>
  </si>
  <si>
    <t>BDEF11</t>
  </si>
  <si>
    <t>BDEF11 está em tendência de baixa pelas médias de 21 e 200 dias, mas começa a dar sinais de repiques de alta. Acima dos 165,37 teria sinal de repique altista mirando resistências nos 171,82 ou 178,35. Já uma perda dos 165,37 traria de volta o sinal de baixa projetando de 161,24 a 157,97.</t>
  </si>
  <si>
    <t>DOLA11 está em tendência de alta pelas médias de 21 e 200 dias, mas começa a dar sinal de possível realização. Abaixo dos 10,32 poderia realizar na direção dos suportes 10,07 ou 9,96. Caso supere os 10,42 retomaria sinal de alta com projeções nos 10,63 ou 10,98.</t>
  </si>
  <si>
    <t>BBOV11 está em tendência de alta no longo prazo, teve uma correção no curto prazo, mas pode estar retomando sinal de altas. Acima dos 96,8 pode buscar 99,5 ou 103,09. Abaixo dos 95,39 retomaria sinal de realização mirando suportes em 93,69 ou 91,89.</t>
  </si>
  <si>
    <t>BTG Sphedge</t>
  </si>
  <si>
    <t>SPBZ11</t>
  </si>
  <si>
    <t>SPBZ11 está em tendência de alta pelas médias de 21 e 200 dias, mas começa a dar sinal de possível realização. Abaixo dos 122,28 poderia realizar na direção dos suportes 120 ou 118,65. Caso supere os 123,1 retomaria sinal de alta com projeções nos 124,36 ou 127,05.</t>
  </si>
  <si>
    <t>GOLB11 está em tendência de baixa pelas médias de 21 e 200 dias, mas começa a dar sinais de repiques de alta. Acima dos 106,29 teria sinal de repique altista mirando resistências nos 114,17 ou 120,25. Já uma perda dos 104,32 traria de volta o sinal de baixa projetando de 101,27 a 98,23.</t>
  </si>
  <si>
    <t>Btgteva Auvp</t>
  </si>
  <si>
    <t>AUVP11</t>
  </si>
  <si>
    <t>AUVP11 está em tendência de alta pelas médias de 21 e 200 dias e vai mantendo sinal de força altista. Acima dos 130,68 pode buscar projeções nos 133,73 ou 140,17. Teria sinal de realização na perda dos 128,45 mirando os 123,3 ou 120,07.</t>
  </si>
  <si>
    <t>BOVB11 está em tendência de alta no longo prazo, teve uma correção no curto prazo, mas pode estar retomando sinal de altas. Acima dos 188,57 pode buscar 194 ou 200,85. Abaixo dos 186,61 retomaria sinal de realização mirando suportes em 182,91 ou 179,48.</t>
  </si>
  <si>
    <t>COIN11 está em tendência de alta pelas médias de 21 e 200 dias, mas começa a dar sinal de possível realização. Abaixo dos 45,9 poderia realizar na direção dos suportes 41,12 ou 39,4. Caso supere os 46,66 retomaria sinal de alta com projeções nos 50,08 ou 55,62.</t>
  </si>
  <si>
    <t>SPYI11 está em tendência de alta pelas médias de 21 e 200 dias, mas começa a dar sinal de possível realização. Abaixo dos 109,36 poderia realizar na direção dos suportes 105,62 ou 104,29. Caso supere os 109,9 retomaria sinal de alta com projeções nos 112,54 ou 116,82.</t>
  </si>
  <si>
    <t>QQQI11 está em tendência de alta pelas médias de 21 e 200 dias e vai mantendo sinal de força altista. Acima dos 99,19 pode buscar projeções nos 102,95 ou 109,04. Teria sinal de realização na perda dos 98,53 mirando os 93,1 ou 91,21. O padrão de volume favorece a alta. O IFR sobrecomprado alerta realizações se perder 98,53.</t>
  </si>
  <si>
    <t>BCPX39 apesar de estar em tendência de alta no longo prazo pela média de 200 dias, no curto prazo está em realização. Abaixo dos 44,29 pode seguir em baixa no curto prazo mirando suportes em 42,93 ou 41,01. Teria sinal de retomada altista fechando acima dos 44,89 mirando resistências em 49,13 ou 52,96.</t>
  </si>
  <si>
    <t>BSIL39 está em clara tendência de baixa pelas médias de 21 e 200 dias e segue em movimento de baixa. Abaixo dos 44,83 pode buscar suportes 42,57 ou 40,31. Teria sinal de repique altista fechando acima dos 45,5 mirando resistências em 52,14 ou 56,65.</t>
  </si>
  <si>
    <t>BITH11 está em tendência de alta pelas médias de 21 e 200 dias, mas começa a dar sinal de possível realização. Abaixo dos 97,19 poderia realizar na direção dos suportes 86,67 ou 82,58. Caso supere os 99,88 retomaria sinal de alta com projeções nos 108,04 ou 121,25.</t>
  </si>
  <si>
    <t>ETHE11 está em tendência de alta pelas médias de 21 e 200 dias e vai mantendo sinal de força altista. Acima dos 41,49 pode buscar projeções nos 45,46 ou 51,9. Teria sinal de realização na perda dos 40,11 mirando os 35,05 ou 33,06.</t>
  </si>
  <si>
    <t>HASH11 está em tendência de alta pelas médias de 21 e 200 dias, mas começa a dar sinal de possível realização. Abaixo dos 57 poderia realizar na direção dos suportes 50,32 ou 47,93. Caso supere os 58,05 retomaria sinal de alta com projeções nos 62,82 ou 70,55.</t>
  </si>
  <si>
    <t>CHIP11 está em tendência de alta pelas médias de 21 e 200 dias e vai mantendo sinal de força altista. Acima dos 39,44 pode buscar projeções nos 42,87 ou 48,43. Teria sinal de realização na perda dos 38,64 mirando os 33,88 ou 32,16. O padrão de volume favorece a alta. O IFR sobrecomprado alerta realizações se perder 38,64.</t>
  </si>
  <si>
    <t>WRLD11 está em tendência de alta pelas médias de 21 e 200 dias, mas começa a dar sinal de possível realização. Abaixo dos 149,4 poderia realizar na direção dos suportes 146 ou 144,14. Caso supere os 150,2 retomaria sinal de alta com projeções nos 152,01 ou 155,72.</t>
  </si>
  <si>
    <t>Investogps&amp;P</t>
  </si>
  <si>
    <t>GPUS11</t>
  </si>
  <si>
    <t>GPUS11 está em tendência de alta pelas médias de 21 e 200 dias, mas começa a dar sinal de possível realização. Abaixo dos 121 poderia realizar na direção dos suportes 116,86 ou 115,19. Caso supere os 122,25 retomaria sinal de alta com projeções nos 125,58 ou 130,97.</t>
  </si>
  <si>
    <t>UTLL11 está em tendência de alta no longo prazo, teve uma correção no curto prazo, mas pode estar retomando sinal de altas. Acima dos 124,23 pode buscar 130 ou 137,4. Abaixo dos 121,8 retomaria sinal de realização mirando suportes em 118,01 ou 114,3.</t>
  </si>
  <si>
    <t>IBIT39 está em tendência de alta pelas médias de 21 e 200 dias e vai mantendo sinal de força altista. Acima dos 83,99 pode buscar projeções nos 90,84 ou 101,94. Teria sinal de realização na perda dos 81,93 mirando os 72,89 ou 69,46.</t>
  </si>
  <si>
    <t>BOVA11 está em tendência de alta no longo prazo, teve uma correção no curto prazo, mas pode estar retomando sinal de altas. Acima dos 181,05 pode buscar 186,6 ou 194,09. Abaixo dos 178,68 retomaria sinal de realização mirando suportes em 174,48 ou 170,73.</t>
  </si>
  <si>
    <t>iShares MSCI South Korea Capped ETF</t>
  </si>
  <si>
    <t>BEWY39</t>
  </si>
  <si>
    <t>BEWY39 está em tendência de alta pelas médias de 21 e 200 dias e vai mantendo sinal de força altista. Acima dos 123,35 pode buscar projeções nos 130,23 ou 141,37. Teria sinal de realização na perda dos 120,61 mirando os 112,21 ou 108,76. O padrão de volume favorece a alta.</t>
  </si>
  <si>
    <t>IVVB11 está em tendência de alta pelas médias de 21 e 200 dias, mas começa a dar sinal de possível realização. Abaixo dos 451,27 poderia realizar na direção dos suportes 431,35 ou 424,14. Caso supere os 454,67 retomaria sinal de alta com projeções nos 469,08 ou 492,4.</t>
  </si>
  <si>
    <t>iShares Semiconductor ETF</t>
  </si>
  <si>
    <t>BSOX39</t>
  </si>
  <si>
    <t>BSOX39 está em tendência de alta pelas médias de 21 e 200 dias e vai mantendo sinal de força altista. Acima dos 75,1 pode buscar projeções nos 82,8 ou 95,27. Teria sinal de realização na perda dos 73,51 mirando os 62,63 ou 58,77. O padrão de volume favorece a alta.</t>
  </si>
  <si>
    <t>BSLV39 está em tendência de baixa pelas médias de 21 e 200 dias, mas começa a dar sinais de repiques de alta. Acima dos 96,44 teria sinal de repique altista mirando resistências nos 104,77 ou 110,68. Já uma perda dos 95,2 traria de volta o sinal de baixa projetando de 92,24 a 89,28.</t>
  </si>
  <si>
    <t>SMAL11 está em tendência de baixa pelas médias de 21 e 200 dias, mas começa a dar sinais de repiques de alta. Acima dos 110 teria sinal de repique altista mirando resistências nos 113,66 ou 118,39. Já uma perda dos 108,03 traria de volta o sinal de baixa projetando de 106 a 103,63.</t>
  </si>
  <si>
    <t>BOVV11 está em tendência de alta no longo prazo, teve uma correção no curto prazo, mas pode estar retomando sinal de altas. Acima dos 190,13 pode buscar 195,77 ou 203,52. Abaixo dos 187,5 retomaria sinal de realização mirando suportes em 183,22 ou 179,34.</t>
  </si>
  <si>
    <t>DIVO11 está em tendência de alta no longo prazo, teve uma correção no curto prazo, mas pode estar retomando sinal de altas. Acima dos 130,63 pode buscar 135,38 ou 140,73. Abaixo dos 128,8 retomaria sinal de realização mirando suportes em 126,71 ou 124,03.</t>
  </si>
  <si>
    <t>SPXR11 está em tendência de alta pelas médias de 21 e 200 dias, mas começa a dar sinal de possível realização. Abaixo dos 75,5 poderia realizar na direção dos suportes 73,75 ou 72,74. Caso supere os 76,07 retomaria sinal de alta com projeções nos 77 ou 79.</t>
  </si>
  <si>
    <t>SPXI11 está em tendência de alta pelas médias de 21 e 200 dias, mas começa a dar sinal de possível realização. Abaixo dos 54,82 poderia realizar na direção dos suportes 53,11 ou 52,37. Caso supere os 55,48 retomaria sinal de alta com projeções nos 56,94 ou 59,31.</t>
  </si>
  <si>
    <t>TECK11 está em tendência de alta pelas médias de 21 e 200 dias e vai mantendo sinal de força altista. Acima dos 131,19 pode buscar projeções nos 136,99 ou 146,39. Teria sinal de realização na perda dos 129,09 mirando os 121,79 ou 118,88.</t>
  </si>
  <si>
    <t>HIGH11 apesar de estar em tendência de baixa no longo prazo pela média de 200 dias, no curto prazo está com sinal de recuperação favorecendo repiques de alta. Acima dos 84,54 pode seguir repique altista na direção resistências nos 87,17 ou 92,5. Caso perca os 83,24 teria sinal de baixa projetando de 78,54 a 75,87.</t>
  </si>
  <si>
    <t>IBOB11 está em tendência de alta no longo prazo, teve uma correção no curto prazo, mas pode estar retomando sinal de altas. Acima dos 151,54 pode buscar 155,94 ou 161,92. Abaixo dos 149,87 retomaria sinal de realização mirando suportes em 146,25 ou 143,25.</t>
  </si>
  <si>
    <t>Pibb Ind Brasil 50</t>
  </si>
  <si>
    <t>PIBB11</t>
  </si>
  <si>
    <t>PIBB11 está em tendência de alta no longo prazo, teve uma correção no curto prazo, mas pode estar retomando sinal de altas. Acima dos 331,11 pode buscar 350,77 ou 370,71. Abaixo dos 325,5 retomaria sinal de realização mirando suportes em 318,5 ou 308,52.</t>
  </si>
  <si>
    <t>QBTC11 está em tendência de alta pelas médias de 21 e 200 dias e vai mantendo sinal de força altista. Acima dos 26,87 pode buscar projeções nos 29,03 ou 32,53. Teria sinal de realização na perda dos 26,02 mirando os 23,37 ou 22,28.</t>
  </si>
  <si>
    <t>Trend Acwi</t>
  </si>
  <si>
    <t>ACWI11</t>
  </si>
  <si>
    <t>ACWI11 está em tendência de alta pelas médias de 21 e 200 dias, mas começa a dar sinal de possível realização. Abaixo dos 17,46 poderia realizar na direção dos suportes 17 ou 16,73. Caso supere os 17,61 retomaria sinal de alta com projeções nos 17,87 ou 18,4.</t>
  </si>
  <si>
    <t>BOVX11 está em tendência de alta no longo prazo, teve uma correção no curto prazo, mas pode estar retomando sinal de altas. Acima dos 18,91 pode buscar 19,47 ou 20,22. Abaixo dos 18,65 retomaria sinal de realização mirando suportes em 18,25 ou 17,87.</t>
  </si>
  <si>
    <t>NASD11 está em tendência de alta pelas médias de 21 e 200 dias e vai mantendo sinal de força altista. Acima dos 22,22 pode buscar projeções nos 23,18 ou 24,74. Teria sinal de realização na perda dos 21,99 mirando os 20,66 ou 20,17. O IFR sobrecomprado alerta realizações se perder 21,99.</t>
  </si>
  <si>
    <t>GOLD11 está em tendência de baixa pelas médias de 21 e 200 dias, mas começa a dar sinais de repiques de alta. Acima dos 22,62 teria sinal de repique altista mirando resistências nos 23,92 ou 24,93. Já uma perda dos 22,28 traria de volta o sinal de baixa projetando de 21,77 a 21,26.</t>
  </si>
  <si>
    <t>GOLX11 está em tendência de baixa pelas médias de 21 e 200 dias, mas começa a dar sinais de repiques de alta. Acima dos 49,88 teria sinal de repique altista mirando resistências nos 55,24 ou 58,97. Já uma perda dos 49,19 traria de volta o sinal de baixa projetando de 47,32 a 45,45.</t>
  </si>
  <si>
    <t>GDXB39 está em clara tendência de baixa pelas médias de 21 e 200 dias e segue em movimento de baixa. Abaixo dos 152,79 pode buscar suportes 146,02 ou 139,25. Teria sinal de repique altista fechando acima dos 156,98 mirando resistências em 174,69 ou 188,22.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</si>
</sst>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C17" sqref="C17:R296"/>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109</v>
      </c>
      <c r="X3" s="50">
        <f>X7-X10</f>
        <v>121</v>
      </c>
      <c r="Y3" s="51">
        <f>W3/(X3+W3)</f>
        <v>0.47391304347826085</v>
      </c>
      <c r="Z3" s="35" t="s">
        <v>11</v>
      </c>
    </row>
    <row r="4" spans="2:28" ht="15" customHeight="1" x14ac:dyDescent="0.25">
      <c r="B4" s="3"/>
      <c r="C4" s="26"/>
      <c r="D4" s="27"/>
      <c r="E4" s="27"/>
      <c r="F4" s="27"/>
      <c r="G4" s="27"/>
      <c r="H4" s="27"/>
      <c r="I4" s="27"/>
      <c r="J4" s="27"/>
      <c r="K4" s="27"/>
      <c r="L4" s="27"/>
      <c r="M4" s="27"/>
      <c r="N4" s="27"/>
      <c r="O4" s="28"/>
      <c r="P4" s="53"/>
      <c r="Q4" s="27"/>
      <c r="R4" s="29"/>
      <c r="S4" s="20"/>
      <c r="Y4" s="52">
        <f>U10</f>
        <v>0.65217391304347827</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139</v>
      </c>
      <c r="X7" s="33">
        <f>COUNTIF($Q$17:$Q$352,"Baixa")</f>
        <v>137</v>
      </c>
      <c r="Y7" s="33"/>
      <c r="Z7" s="33">
        <f>W7+X7</f>
        <v>276</v>
      </c>
    </row>
    <row r="8" spans="2:28" ht="15" customHeight="1" x14ac:dyDescent="0.25">
      <c r="B8" s="3"/>
      <c r="C8" s="26"/>
      <c r="D8" s="27"/>
      <c r="E8" s="27"/>
      <c r="F8" s="27"/>
      <c r="G8" s="27"/>
      <c r="H8" s="27"/>
      <c r="I8" s="27"/>
      <c r="J8" s="27"/>
      <c r="K8" s="27"/>
      <c r="L8" s="27"/>
      <c r="M8" s="27"/>
      <c r="N8" s="27"/>
      <c r="O8" s="28"/>
      <c r="P8" s="53"/>
      <c r="Q8" s="27"/>
      <c r="R8" s="29"/>
      <c r="S8" s="20"/>
      <c r="W8" s="34">
        <f>W7/Z7</f>
        <v>0.50362318840579712</v>
      </c>
      <c r="X8" s="34">
        <f>X7/Z7</f>
        <v>0.49637681159420288</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46</v>
      </c>
      <c r="V9" s="49" t="s">
        <v>14</v>
      </c>
      <c r="W9" s="45">
        <f>SUMIF(D17:D352,"=*34*",E17:E352)/U9</f>
        <v>5.9347826086956523</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0.65217391304347827</v>
      </c>
      <c r="V10" s="44" t="s">
        <v>9</v>
      </c>
      <c r="W10" s="47">
        <f>COUNTIFS(D17:D352,"=*34*",Q17:Q352,"Alta")</f>
        <v>30</v>
      </c>
      <c r="X10" s="48">
        <f>U9-W10</f>
        <v>16</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46295</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clara tendência de baixa pelas médias de 21 e 200 dias e segue em movimento de baixa. Abaixo dos 16,82 pode buscar suportes 16,25 ou 15,42. Teria sinal de repique altista fechando acima dos 17,2 mirando resistências em 18,93 ou 20,58.</v>
      </c>
    </row>
    <row r="17" spans="2:260" s="12" customFormat="1" ht="65.099999999999994" customHeight="1" x14ac:dyDescent="0.25">
      <c r="B17" s="3"/>
      <c r="C17" s="9" t="s">
        <v>24</v>
      </c>
      <c r="D17" s="16" t="s">
        <v>25</v>
      </c>
      <c r="E17" s="16">
        <v>2</v>
      </c>
      <c r="F17" s="15">
        <v>10</v>
      </c>
      <c r="G17" s="15">
        <v>8.0299999999999994</v>
      </c>
      <c r="H17" s="15">
        <v>6.06</v>
      </c>
      <c r="I17" s="14"/>
      <c r="J17" s="15">
        <v>10.25</v>
      </c>
      <c r="K17" s="15">
        <v>14.18</v>
      </c>
      <c r="L17" s="15">
        <v>20.55</v>
      </c>
      <c r="M17" s="54"/>
      <c r="N17" s="15">
        <v>38.10329668</v>
      </c>
      <c r="O17" s="15">
        <v>19.861449047999997</v>
      </c>
      <c r="P17" s="15" t="s">
        <v>26</v>
      </c>
      <c r="Q17" s="16" t="s">
        <v>26</v>
      </c>
      <c r="R17" s="37" t="s">
        <v>534</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10</v>
      </c>
      <c r="F18" s="14">
        <v>24.74</v>
      </c>
      <c r="G18" s="14">
        <v>23.72</v>
      </c>
      <c r="H18" s="14">
        <v>22.7</v>
      </c>
      <c r="I18" s="14"/>
      <c r="J18" s="14">
        <v>25.41</v>
      </c>
      <c r="K18" s="14">
        <v>27.44</v>
      </c>
      <c r="L18" s="14">
        <v>30.74</v>
      </c>
      <c r="M18" s="54"/>
      <c r="N18" s="14">
        <v>63.333855227999997</v>
      </c>
      <c r="O18" s="31">
        <v>12.742700000000001</v>
      </c>
      <c r="P18" s="31" t="s">
        <v>27</v>
      </c>
      <c r="Q18" s="17" t="s">
        <v>27</v>
      </c>
      <c r="R18" s="38" t="s">
        <v>535</v>
      </c>
      <c r="S18" s="10"/>
      <c r="T18" s="11"/>
      <c r="U18" s="11"/>
      <c r="V18" s="11"/>
      <c r="W18" s="36">
        <f>SUM(E17:E352)/X18</f>
        <v>5.0428571428571427</v>
      </c>
      <c r="X18" s="11">
        <f>COUNT(E17:E352)</f>
        <v>280</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7</v>
      </c>
      <c r="F19" s="15">
        <v>394.76</v>
      </c>
      <c r="G19" s="15">
        <v>350.37</v>
      </c>
      <c r="H19" s="15">
        <v>305.99</v>
      </c>
      <c r="I19" s="14"/>
      <c r="J19" s="15">
        <v>416.13</v>
      </c>
      <c r="K19" s="15">
        <v>504.89</v>
      </c>
      <c r="L19" s="15">
        <v>648.52</v>
      </c>
      <c r="M19" s="54"/>
      <c r="N19" s="15">
        <v>70.665820452000006</v>
      </c>
      <c r="O19" s="15">
        <v>28.617433969999997</v>
      </c>
      <c r="P19" s="15" t="s">
        <v>27</v>
      </c>
      <c r="Q19" s="16" t="s">
        <v>27</v>
      </c>
      <c r="R19" s="37" t="s">
        <v>536</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507</v>
      </c>
      <c r="D20" s="17" t="s">
        <v>508</v>
      </c>
      <c r="E20" s="17">
        <v>10</v>
      </c>
      <c r="F20" s="14">
        <v>46.31</v>
      </c>
      <c r="G20" s="14">
        <v>38.24</v>
      </c>
      <c r="H20" s="14">
        <v>30.17</v>
      </c>
      <c r="I20" s="14"/>
      <c r="J20" s="14">
        <v>52.3</v>
      </c>
      <c r="K20" s="14">
        <v>68.430000000000007</v>
      </c>
      <c r="L20" s="14">
        <v>94.54</v>
      </c>
      <c r="M20" s="54"/>
      <c r="N20" s="14">
        <v>54.280036783</v>
      </c>
      <c r="O20" s="31">
        <v>1.4604564062000001</v>
      </c>
      <c r="P20" s="31" t="s">
        <v>27</v>
      </c>
      <c r="Q20" s="17" t="s">
        <v>27</v>
      </c>
      <c r="R20" s="38" t="s">
        <v>537</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v>0</v>
      </c>
      <c r="F21" s="15">
        <v>20.059999999999999</v>
      </c>
      <c r="G21" s="15">
        <v>17.829999999999998</v>
      </c>
      <c r="H21" s="15">
        <v>15.6</v>
      </c>
      <c r="I21" s="14"/>
      <c r="J21" s="15">
        <v>20.27</v>
      </c>
      <c r="K21" s="15">
        <v>24.72</v>
      </c>
      <c r="L21" s="15">
        <v>31.93</v>
      </c>
      <c r="M21" s="54"/>
      <c r="N21" s="15">
        <v>40.168213667000003</v>
      </c>
      <c r="O21" s="15">
        <v>5.0561986337999993</v>
      </c>
      <c r="P21" s="15" t="s">
        <v>26</v>
      </c>
      <c r="Q21" s="16" t="s">
        <v>26</v>
      </c>
      <c r="R21" s="37" t="s">
        <v>538</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34</v>
      </c>
      <c r="D22" s="17" t="s">
        <v>35</v>
      </c>
      <c r="E22" s="17">
        <v>9</v>
      </c>
      <c r="F22" s="14">
        <v>28.37</v>
      </c>
      <c r="G22" s="14">
        <v>26.81</v>
      </c>
      <c r="H22" s="14">
        <v>25.26</v>
      </c>
      <c r="I22" s="14"/>
      <c r="J22" s="14">
        <v>29.7</v>
      </c>
      <c r="K22" s="14">
        <v>32.799999999999997</v>
      </c>
      <c r="L22" s="14">
        <v>37.83</v>
      </c>
      <c r="M22" s="54"/>
      <c r="N22" s="14">
        <v>55.859163596999998</v>
      </c>
      <c r="O22" s="31">
        <v>151.27007924</v>
      </c>
      <c r="P22" s="31" t="s">
        <v>27</v>
      </c>
      <c r="Q22" s="17" t="s">
        <v>27</v>
      </c>
      <c r="R22" s="38" t="s">
        <v>539</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36</v>
      </c>
      <c r="D23" s="16" t="s">
        <v>37</v>
      </c>
      <c r="E23" s="16">
        <v>7</v>
      </c>
      <c r="F23" s="15">
        <v>13.91</v>
      </c>
      <c r="G23" s="15">
        <v>12.56</v>
      </c>
      <c r="H23" s="15">
        <v>11.22</v>
      </c>
      <c r="I23" s="14"/>
      <c r="J23" s="15">
        <v>15.15</v>
      </c>
      <c r="K23" s="15">
        <v>17.829999999999998</v>
      </c>
      <c r="L23" s="15">
        <v>22.18</v>
      </c>
      <c r="M23" s="54"/>
      <c r="N23" s="15">
        <v>59.921494502000002</v>
      </c>
      <c r="O23" s="15">
        <v>34.788562095000003</v>
      </c>
      <c r="P23" s="15" t="s">
        <v>27</v>
      </c>
      <c r="Q23" s="16" t="s">
        <v>27</v>
      </c>
      <c r="R23" s="37" t="s">
        <v>540</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38</v>
      </c>
      <c r="D24" s="17" t="s">
        <v>39</v>
      </c>
      <c r="E24" s="17">
        <v>7</v>
      </c>
      <c r="F24" s="14">
        <v>147.01</v>
      </c>
      <c r="G24" s="14">
        <v>136.91</v>
      </c>
      <c r="H24" s="14">
        <v>126.82</v>
      </c>
      <c r="I24" s="14"/>
      <c r="J24" s="14">
        <v>155.27000000000001</v>
      </c>
      <c r="K24" s="14">
        <v>175.45</v>
      </c>
      <c r="L24" s="14">
        <v>208.12</v>
      </c>
      <c r="M24" s="54"/>
      <c r="N24" s="14">
        <v>52.315207842</v>
      </c>
      <c r="O24" s="31">
        <v>47.963074063999997</v>
      </c>
      <c r="P24" s="31" t="s">
        <v>27</v>
      </c>
      <c r="Q24" s="17" t="s">
        <v>27</v>
      </c>
      <c r="R24" s="38" t="s">
        <v>541</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40</v>
      </c>
      <c r="D25" s="16" t="s">
        <v>41</v>
      </c>
      <c r="E25" s="16">
        <v>2</v>
      </c>
      <c r="F25" s="15">
        <v>31.36</v>
      </c>
      <c r="G25" s="15">
        <v>30.27</v>
      </c>
      <c r="H25" s="15">
        <v>29.18</v>
      </c>
      <c r="I25" s="14"/>
      <c r="J25" s="15">
        <v>31.93</v>
      </c>
      <c r="K25" s="15">
        <v>34.1</v>
      </c>
      <c r="L25" s="15">
        <v>37.619999999999997</v>
      </c>
      <c r="M25" s="54"/>
      <c r="N25" s="15">
        <v>34.754443064999997</v>
      </c>
      <c r="O25" s="15">
        <v>36.704022857000005</v>
      </c>
      <c r="P25" s="15" t="s">
        <v>26</v>
      </c>
      <c r="Q25" s="16" t="s">
        <v>26</v>
      </c>
      <c r="R25" s="37" t="s">
        <v>542</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42</v>
      </c>
      <c r="D26" s="17" t="s">
        <v>43</v>
      </c>
      <c r="E26" s="17">
        <v>3</v>
      </c>
      <c r="F26" s="14">
        <v>63.94</v>
      </c>
      <c r="G26" s="14">
        <v>59.35</v>
      </c>
      <c r="H26" s="14">
        <v>54.76</v>
      </c>
      <c r="I26" s="14"/>
      <c r="J26" s="14">
        <v>64.86</v>
      </c>
      <c r="K26" s="14">
        <v>74.03</v>
      </c>
      <c r="L26" s="14">
        <v>88.87</v>
      </c>
      <c r="M26" s="54"/>
      <c r="N26" s="14">
        <v>41.763781627999997</v>
      </c>
      <c r="O26" s="31">
        <v>43.046334784999999</v>
      </c>
      <c r="P26" s="31" t="s">
        <v>27</v>
      </c>
      <c r="Q26" s="17" t="s">
        <v>26</v>
      </c>
      <c r="R26" s="38" t="s">
        <v>543</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44</v>
      </c>
      <c r="D27" s="16" t="s">
        <v>45</v>
      </c>
      <c r="E27" s="16">
        <v>5</v>
      </c>
      <c r="F27" s="15">
        <v>15.08</v>
      </c>
      <c r="G27" s="15">
        <v>14.37</v>
      </c>
      <c r="H27" s="15">
        <v>13.67</v>
      </c>
      <c r="I27" s="14"/>
      <c r="J27" s="15">
        <v>15.43</v>
      </c>
      <c r="K27" s="15">
        <v>16.829999999999998</v>
      </c>
      <c r="L27" s="15">
        <v>19.100000000000001</v>
      </c>
      <c r="M27" s="54"/>
      <c r="N27" s="15">
        <v>44.069056754000002</v>
      </c>
      <c r="O27" s="15">
        <v>417.94808104999998</v>
      </c>
      <c r="P27" s="15" t="s">
        <v>27</v>
      </c>
      <c r="Q27" s="16" t="s">
        <v>26</v>
      </c>
      <c r="R27" s="37" t="s">
        <v>544</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46</v>
      </c>
      <c r="D28" s="17" t="s">
        <v>47</v>
      </c>
      <c r="E28" s="17">
        <v>5</v>
      </c>
      <c r="F28" s="14">
        <v>5.03</v>
      </c>
      <c r="G28" s="14">
        <v>4.3099999999999996</v>
      </c>
      <c r="H28" s="14">
        <v>3.6</v>
      </c>
      <c r="I28" s="14"/>
      <c r="J28" s="14">
        <v>5.22</v>
      </c>
      <c r="K28" s="14">
        <v>6.64</v>
      </c>
      <c r="L28" s="14">
        <v>8.9499999999999993</v>
      </c>
      <c r="M28" s="54"/>
      <c r="N28" s="14">
        <v>52.044372561000003</v>
      </c>
      <c r="O28" s="31">
        <v>7.1856650476000006</v>
      </c>
      <c r="P28" s="31" t="s">
        <v>27</v>
      </c>
      <c r="Q28" s="17" t="s">
        <v>26</v>
      </c>
      <c r="R28" s="38" t="s">
        <v>545</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48</v>
      </c>
      <c r="D29" s="16" t="s">
        <v>49</v>
      </c>
      <c r="E29" s="16">
        <v>2</v>
      </c>
      <c r="F29" s="15">
        <v>2.83</v>
      </c>
      <c r="G29" s="15">
        <v>2.36</v>
      </c>
      <c r="H29" s="15">
        <v>1.89</v>
      </c>
      <c r="I29" s="14"/>
      <c r="J29" s="15">
        <v>2.89</v>
      </c>
      <c r="K29" s="15">
        <v>3.82</v>
      </c>
      <c r="L29" s="15">
        <v>5.33</v>
      </c>
      <c r="M29" s="54"/>
      <c r="N29" s="15">
        <v>48.196928309999997</v>
      </c>
      <c r="O29" s="15">
        <v>17.685806856999999</v>
      </c>
      <c r="P29" s="15" t="s">
        <v>26</v>
      </c>
      <c r="Q29" s="16" t="s">
        <v>26</v>
      </c>
      <c r="R29" s="37" t="s">
        <v>546</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50</v>
      </c>
      <c r="D30" s="17" t="s">
        <v>51</v>
      </c>
      <c r="E30" s="17">
        <v>7</v>
      </c>
      <c r="F30" s="14">
        <v>85.75</v>
      </c>
      <c r="G30" s="14">
        <v>80.010000000000005</v>
      </c>
      <c r="H30" s="14">
        <v>74.27</v>
      </c>
      <c r="I30" s="14"/>
      <c r="J30" s="14">
        <v>89.4</v>
      </c>
      <c r="K30" s="14">
        <v>100.87</v>
      </c>
      <c r="L30" s="14">
        <v>119.44</v>
      </c>
      <c r="M30" s="54"/>
      <c r="N30" s="14">
        <v>49.989419366</v>
      </c>
      <c r="O30" s="31">
        <v>26.584955864000001</v>
      </c>
      <c r="P30" s="31" t="s">
        <v>27</v>
      </c>
      <c r="Q30" s="17" t="s">
        <v>27</v>
      </c>
      <c r="R30" s="38" t="s">
        <v>547</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519</v>
      </c>
      <c r="D31" s="16" t="s">
        <v>520</v>
      </c>
      <c r="E31" s="16">
        <v>10</v>
      </c>
      <c r="F31" s="15">
        <v>258.42</v>
      </c>
      <c r="G31" s="15">
        <v>206.03</v>
      </c>
      <c r="H31" s="15">
        <v>153.65</v>
      </c>
      <c r="I31" s="14"/>
      <c r="J31" s="15">
        <v>267.73</v>
      </c>
      <c r="K31" s="15">
        <v>372.49</v>
      </c>
      <c r="L31" s="15">
        <v>542.02</v>
      </c>
      <c r="M31" s="54"/>
      <c r="N31" s="15">
        <v>75.941354028000006</v>
      </c>
      <c r="O31" s="15">
        <v>1.9411356052000002</v>
      </c>
      <c r="P31" s="15" t="s">
        <v>27</v>
      </c>
      <c r="Q31" s="16" t="s">
        <v>27</v>
      </c>
      <c r="R31" s="37" t="s">
        <v>548</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v>
      </c>
      <c r="D32" s="17" t="s">
        <v>53</v>
      </c>
      <c r="E32" s="17">
        <v>2</v>
      </c>
      <c r="F32" s="14">
        <v>3.86</v>
      </c>
      <c r="G32" s="14">
        <v>3.21</v>
      </c>
      <c r="H32" s="14">
        <v>2.56</v>
      </c>
      <c r="I32" s="14"/>
      <c r="J32" s="14">
        <v>4.04</v>
      </c>
      <c r="K32" s="14">
        <v>5.33</v>
      </c>
      <c r="L32" s="14">
        <v>7.42</v>
      </c>
      <c r="M32" s="54"/>
      <c r="N32" s="14">
        <v>45.844371572999997</v>
      </c>
      <c r="O32" s="31">
        <v>4.9628011905000005</v>
      </c>
      <c r="P32" s="31" t="s">
        <v>26</v>
      </c>
      <c r="Q32" s="17" t="s">
        <v>26</v>
      </c>
      <c r="R32" s="38" t="s">
        <v>549</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466</v>
      </c>
      <c r="D33" s="16" t="s">
        <v>467</v>
      </c>
      <c r="E33" s="16">
        <v>9</v>
      </c>
      <c r="F33" s="15">
        <v>170.17</v>
      </c>
      <c r="G33" s="15">
        <v>155.55000000000001</v>
      </c>
      <c r="H33" s="15">
        <v>140.93</v>
      </c>
      <c r="I33" s="14"/>
      <c r="J33" s="15">
        <v>174.78</v>
      </c>
      <c r="K33" s="15">
        <v>204.01</v>
      </c>
      <c r="L33" s="15">
        <v>251.32</v>
      </c>
      <c r="M33" s="54"/>
      <c r="N33" s="15">
        <v>76.542112611999997</v>
      </c>
      <c r="O33" s="15">
        <v>6.1489375567</v>
      </c>
      <c r="P33" s="15" t="s">
        <v>27</v>
      </c>
      <c r="Q33" s="16" t="s">
        <v>27</v>
      </c>
      <c r="R33" s="37" t="s">
        <v>550</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54</v>
      </c>
      <c r="D34" s="17" t="s">
        <v>55</v>
      </c>
      <c r="E34" s="17">
        <v>10</v>
      </c>
      <c r="F34" s="14">
        <v>10.19</v>
      </c>
      <c r="G34" s="14">
        <v>9.27</v>
      </c>
      <c r="H34" s="14">
        <v>8.36</v>
      </c>
      <c r="I34" s="14"/>
      <c r="J34" s="14">
        <v>10.55</v>
      </c>
      <c r="K34" s="14">
        <v>12.37</v>
      </c>
      <c r="L34" s="14">
        <v>15.33</v>
      </c>
      <c r="M34" s="54"/>
      <c r="N34" s="14">
        <v>70.284291984999996</v>
      </c>
      <c r="O34" s="31">
        <v>125.95246195</v>
      </c>
      <c r="P34" s="31" t="s">
        <v>27</v>
      </c>
      <c r="Q34" s="17" t="s">
        <v>27</v>
      </c>
      <c r="R34" s="38" t="s">
        <v>551</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56</v>
      </c>
      <c r="D35" s="16" t="s">
        <v>57</v>
      </c>
      <c r="E35" s="16">
        <v>5</v>
      </c>
      <c r="F35" s="15">
        <v>136.30000000000001</v>
      </c>
      <c r="G35" s="15">
        <v>111.94</v>
      </c>
      <c r="H35" s="15">
        <v>87.58</v>
      </c>
      <c r="I35" s="14"/>
      <c r="J35" s="15">
        <v>138.99</v>
      </c>
      <c r="K35" s="15">
        <v>187.7</v>
      </c>
      <c r="L35" s="15">
        <v>266.54000000000002</v>
      </c>
      <c r="M35" s="54"/>
      <c r="N35" s="15">
        <v>41.110757223</v>
      </c>
      <c r="O35" s="15">
        <v>130.08903974</v>
      </c>
      <c r="P35" s="15" t="s">
        <v>27</v>
      </c>
      <c r="Q35" s="16" t="s">
        <v>26</v>
      </c>
      <c r="R35" s="37" t="s">
        <v>552</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59</v>
      </c>
      <c r="E36" s="17">
        <v>10</v>
      </c>
      <c r="F36" s="14">
        <v>12.41</v>
      </c>
      <c r="G36" s="14">
        <v>11.46</v>
      </c>
      <c r="H36" s="14">
        <v>10.52</v>
      </c>
      <c r="I36" s="14"/>
      <c r="J36" s="14">
        <v>12.86</v>
      </c>
      <c r="K36" s="14">
        <v>14.74</v>
      </c>
      <c r="L36" s="14">
        <v>17.79</v>
      </c>
      <c r="M36" s="54"/>
      <c r="N36" s="14">
        <v>63.818202042999999</v>
      </c>
      <c r="O36" s="31">
        <v>37.276137761999998</v>
      </c>
      <c r="P36" s="31" t="s">
        <v>27</v>
      </c>
      <c r="Q36" s="17" t="s">
        <v>27</v>
      </c>
      <c r="R36" s="38" t="s">
        <v>553</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60</v>
      </c>
      <c r="D37" s="16" t="s">
        <v>61</v>
      </c>
      <c r="E37" s="16">
        <v>2</v>
      </c>
      <c r="F37" s="15">
        <v>54.06</v>
      </c>
      <c r="G37" s="15">
        <v>51.39</v>
      </c>
      <c r="H37" s="15">
        <v>48.72</v>
      </c>
      <c r="I37" s="14"/>
      <c r="J37" s="15">
        <v>54.95</v>
      </c>
      <c r="K37" s="15">
        <v>60.28</v>
      </c>
      <c r="L37" s="15">
        <v>68.91</v>
      </c>
      <c r="M37" s="54"/>
      <c r="N37" s="15">
        <v>51.527235679999997</v>
      </c>
      <c r="O37" s="15">
        <v>728.18288847999997</v>
      </c>
      <c r="P37" s="15" t="s">
        <v>26</v>
      </c>
      <c r="Q37" s="16" t="s">
        <v>26</v>
      </c>
      <c r="R37" s="37" t="s">
        <v>554</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62</v>
      </c>
      <c r="E38" s="17">
        <v>3</v>
      </c>
      <c r="F38" s="14">
        <v>54.29</v>
      </c>
      <c r="G38" s="14">
        <v>51.41</v>
      </c>
      <c r="H38" s="14">
        <v>48.53</v>
      </c>
      <c r="I38" s="14"/>
      <c r="J38" s="14">
        <v>55.49</v>
      </c>
      <c r="K38" s="14">
        <v>61.24</v>
      </c>
      <c r="L38" s="14">
        <v>70.56</v>
      </c>
      <c r="M38" s="54"/>
      <c r="N38" s="14">
        <v>52.860784754000001</v>
      </c>
      <c r="O38" s="31">
        <v>136.89133467000002</v>
      </c>
      <c r="P38" s="31" t="s">
        <v>26</v>
      </c>
      <c r="Q38" s="17" t="s">
        <v>26</v>
      </c>
      <c r="R38" s="38" t="s">
        <v>555</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63</v>
      </c>
      <c r="D39" s="16" t="s">
        <v>64</v>
      </c>
      <c r="E39" s="16">
        <v>5</v>
      </c>
      <c r="F39" s="15">
        <v>6.34</v>
      </c>
      <c r="G39" s="15">
        <v>2.08</v>
      </c>
      <c r="H39" s="15">
        <v>-2.16</v>
      </c>
      <c r="I39" s="14"/>
      <c r="J39" s="15">
        <v>7.37</v>
      </c>
      <c r="K39" s="15">
        <v>15.87</v>
      </c>
      <c r="L39" s="15">
        <v>29.64</v>
      </c>
      <c r="M39" s="54"/>
      <c r="N39" s="15">
        <v>49.137623634000001</v>
      </c>
      <c r="O39" s="15">
        <v>8.1788072856999996</v>
      </c>
      <c r="P39" s="15" t="s">
        <v>27</v>
      </c>
      <c r="Q39" s="16" t="s">
        <v>26</v>
      </c>
      <c r="R39" s="37" t="s">
        <v>556</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63</v>
      </c>
      <c r="D40" s="17" t="s">
        <v>521</v>
      </c>
      <c r="E40" s="17">
        <v>2</v>
      </c>
      <c r="F40" s="14">
        <v>1.1100000000000001</v>
      </c>
      <c r="G40" s="14">
        <v>0.57999999999999996</v>
      </c>
      <c r="H40" s="14">
        <v>0.05</v>
      </c>
      <c r="I40" s="14"/>
      <c r="J40" s="14">
        <v>1.19</v>
      </c>
      <c r="K40" s="14">
        <v>2.2400000000000002</v>
      </c>
      <c r="L40" s="14">
        <v>3.95</v>
      </c>
      <c r="M40" s="54"/>
      <c r="N40" s="14">
        <v>33.546177651000001</v>
      </c>
      <c r="O40" s="31">
        <v>3.0036856189999996</v>
      </c>
      <c r="P40" s="31" t="s">
        <v>26</v>
      </c>
      <c r="Q40" s="17" t="s">
        <v>26</v>
      </c>
      <c r="R40" s="38" t="s">
        <v>557</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484</v>
      </c>
      <c r="D41" s="16" t="s">
        <v>485</v>
      </c>
      <c r="E41" s="16">
        <v>6</v>
      </c>
      <c r="F41" s="15">
        <v>17.2</v>
      </c>
      <c r="G41" s="15">
        <v>14.03</v>
      </c>
      <c r="H41" s="15">
        <v>10.87</v>
      </c>
      <c r="I41" s="14"/>
      <c r="J41" s="15">
        <v>19.23</v>
      </c>
      <c r="K41" s="15">
        <v>25.55</v>
      </c>
      <c r="L41" s="15">
        <v>35.78</v>
      </c>
      <c r="M41" s="54"/>
      <c r="N41" s="15">
        <v>54.776509077</v>
      </c>
      <c r="O41" s="15">
        <v>2.1041206189999997</v>
      </c>
      <c r="P41" s="15" t="s">
        <v>26</v>
      </c>
      <c r="Q41" s="16" t="s">
        <v>27</v>
      </c>
      <c r="R41" s="37" t="s">
        <v>558</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65</v>
      </c>
      <c r="D42" s="17" t="s">
        <v>66</v>
      </c>
      <c r="E42" s="17">
        <v>7</v>
      </c>
      <c r="F42" s="14">
        <v>15.4</v>
      </c>
      <c r="G42" s="14">
        <v>13.32</v>
      </c>
      <c r="H42" s="14">
        <v>11.25</v>
      </c>
      <c r="I42" s="14"/>
      <c r="J42" s="14">
        <v>18.28</v>
      </c>
      <c r="K42" s="14">
        <v>22.42</v>
      </c>
      <c r="L42" s="14">
        <v>29.13</v>
      </c>
      <c r="M42" s="54"/>
      <c r="N42" s="14">
        <v>63.475540651999999</v>
      </c>
      <c r="O42" s="31">
        <v>61.701567189999999</v>
      </c>
      <c r="P42" s="31" t="s">
        <v>26</v>
      </c>
      <c r="Q42" s="17" t="s">
        <v>27</v>
      </c>
      <c r="R42" s="38" t="s">
        <v>559</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67</v>
      </c>
      <c r="D43" s="16" t="s">
        <v>68</v>
      </c>
      <c r="E43" s="16">
        <v>10</v>
      </c>
      <c r="F43" s="15">
        <v>17.53</v>
      </c>
      <c r="G43" s="15">
        <v>16.079999999999998</v>
      </c>
      <c r="H43" s="15">
        <v>14.64</v>
      </c>
      <c r="I43" s="14"/>
      <c r="J43" s="15">
        <v>18.489999999999998</v>
      </c>
      <c r="K43" s="15">
        <v>21.37</v>
      </c>
      <c r="L43" s="15">
        <v>26.03</v>
      </c>
      <c r="M43" s="54"/>
      <c r="N43" s="15">
        <v>63.143230656</v>
      </c>
      <c r="O43" s="15">
        <v>794.63771967000002</v>
      </c>
      <c r="P43" s="15" t="s">
        <v>27</v>
      </c>
      <c r="Q43" s="16" t="s">
        <v>27</v>
      </c>
      <c r="R43" s="37" t="s">
        <v>560</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69</v>
      </c>
      <c r="D44" s="17" t="s">
        <v>70</v>
      </c>
      <c r="E44" s="17">
        <v>10</v>
      </c>
      <c r="F44" s="14">
        <v>5.91</v>
      </c>
      <c r="G44" s="14">
        <v>5.44</v>
      </c>
      <c r="H44" s="14">
        <v>4.9800000000000004</v>
      </c>
      <c r="I44" s="14"/>
      <c r="J44" s="14">
        <v>6.22</v>
      </c>
      <c r="K44" s="14">
        <v>7.14</v>
      </c>
      <c r="L44" s="14">
        <v>8.6300000000000008</v>
      </c>
      <c r="M44" s="54"/>
      <c r="N44" s="14">
        <v>62.545764841999997</v>
      </c>
      <c r="O44" s="31">
        <v>9.0727540476000001</v>
      </c>
      <c r="P44" s="31" t="s">
        <v>27</v>
      </c>
      <c r="Q44" s="17" t="s">
        <v>27</v>
      </c>
      <c r="R44" s="38" t="s">
        <v>561</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71</v>
      </c>
      <c r="D45" s="16" t="s">
        <v>72</v>
      </c>
      <c r="E45" s="16">
        <v>7</v>
      </c>
      <c r="F45" s="15">
        <v>15.02</v>
      </c>
      <c r="G45" s="15">
        <v>14.13</v>
      </c>
      <c r="H45" s="15">
        <v>13.24</v>
      </c>
      <c r="I45" s="14"/>
      <c r="J45" s="15">
        <v>15.7</v>
      </c>
      <c r="K45" s="15">
        <v>17.47</v>
      </c>
      <c r="L45" s="15">
        <v>20.329999999999998</v>
      </c>
      <c r="M45" s="54"/>
      <c r="N45" s="15">
        <v>60.704243032999997</v>
      </c>
      <c r="O45" s="15">
        <v>45.864845523999996</v>
      </c>
      <c r="P45" s="15" t="s">
        <v>27</v>
      </c>
      <c r="Q45" s="16" t="s">
        <v>27</v>
      </c>
      <c r="R45" s="37" t="s">
        <v>562</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73</v>
      </c>
      <c r="D46" s="17" t="s">
        <v>74</v>
      </c>
      <c r="E46" s="17">
        <v>5</v>
      </c>
      <c r="F46" s="14">
        <v>38.24</v>
      </c>
      <c r="G46" s="14">
        <v>35.1</v>
      </c>
      <c r="H46" s="14">
        <v>31.97</v>
      </c>
      <c r="I46" s="14"/>
      <c r="J46" s="14">
        <v>38.97</v>
      </c>
      <c r="K46" s="14">
        <v>45.23</v>
      </c>
      <c r="L46" s="14">
        <v>55.36</v>
      </c>
      <c r="M46" s="54"/>
      <c r="N46" s="14">
        <v>40.049788431000003</v>
      </c>
      <c r="O46" s="31">
        <v>257.24714913999998</v>
      </c>
      <c r="P46" s="31" t="s">
        <v>27</v>
      </c>
      <c r="Q46" s="17" t="s">
        <v>26</v>
      </c>
      <c r="R46" s="38" t="s">
        <v>563</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75</v>
      </c>
      <c r="D47" s="16" t="s">
        <v>76</v>
      </c>
      <c r="E47" s="16">
        <v>10</v>
      </c>
      <c r="F47" s="15">
        <v>27.09</v>
      </c>
      <c r="G47" s="15">
        <v>25.02</v>
      </c>
      <c r="H47" s="15">
        <v>22.96</v>
      </c>
      <c r="I47" s="14"/>
      <c r="J47" s="15">
        <v>28.68</v>
      </c>
      <c r="K47" s="15">
        <v>32.799999999999997</v>
      </c>
      <c r="L47" s="15">
        <v>39.479999999999997</v>
      </c>
      <c r="M47" s="54"/>
      <c r="N47" s="15">
        <v>61.087644599999997</v>
      </c>
      <c r="O47" s="15">
        <v>20.461675809999999</v>
      </c>
      <c r="P47" s="15" t="s">
        <v>27</v>
      </c>
      <c r="Q47" s="16" t="s">
        <v>27</v>
      </c>
      <c r="R47" s="37" t="s">
        <v>564</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77</v>
      </c>
      <c r="D48" s="17" t="s">
        <v>78</v>
      </c>
      <c r="E48" s="17">
        <v>9</v>
      </c>
      <c r="F48" s="14">
        <v>130.11000000000001</v>
      </c>
      <c r="G48" s="14">
        <v>124.03</v>
      </c>
      <c r="H48" s="14">
        <v>117.96</v>
      </c>
      <c r="I48" s="14"/>
      <c r="J48" s="14">
        <v>135</v>
      </c>
      <c r="K48" s="14">
        <v>147.13999999999999</v>
      </c>
      <c r="L48" s="14">
        <v>166.8</v>
      </c>
      <c r="M48" s="54"/>
      <c r="N48" s="14">
        <v>51.634900674999997</v>
      </c>
      <c r="O48" s="31">
        <v>4.4656839710000007</v>
      </c>
      <c r="P48" s="31" t="s">
        <v>27</v>
      </c>
      <c r="Q48" s="17" t="s">
        <v>27</v>
      </c>
      <c r="R48" s="38" t="s">
        <v>565</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79</v>
      </c>
      <c r="D49" s="16" t="s">
        <v>80</v>
      </c>
      <c r="E49" s="16">
        <v>9</v>
      </c>
      <c r="F49" s="15">
        <v>10.130000000000001</v>
      </c>
      <c r="G49" s="15">
        <v>9.19</v>
      </c>
      <c r="H49" s="15">
        <v>8.26</v>
      </c>
      <c r="I49" s="14"/>
      <c r="J49" s="15">
        <v>10.96</v>
      </c>
      <c r="K49" s="15">
        <v>12.82</v>
      </c>
      <c r="L49" s="15">
        <v>15.85</v>
      </c>
      <c r="M49" s="54"/>
      <c r="N49" s="15">
        <v>65.133506013000002</v>
      </c>
      <c r="O49" s="15">
        <v>2.7560954286000001</v>
      </c>
      <c r="P49" s="15" t="s">
        <v>27</v>
      </c>
      <c r="Q49" s="16" t="s">
        <v>27</v>
      </c>
      <c r="R49" s="37" t="s">
        <v>566</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81</v>
      </c>
      <c r="D50" s="17" t="s">
        <v>82</v>
      </c>
      <c r="E50" s="17">
        <v>4</v>
      </c>
      <c r="F50" s="14">
        <v>7.54</v>
      </c>
      <c r="G50" s="14">
        <v>6.52</v>
      </c>
      <c r="H50" s="14">
        <v>5.5</v>
      </c>
      <c r="I50" s="14"/>
      <c r="J50" s="14">
        <v>7.8</v>
      </c>
      <c r="K50" s="14">
        <v>9.83</v>
      </c>
      <c r="L50" s="14">
        <v>13.13</v>
      </c>
      <c r="M50" s="54"/>
      <c r="N50" s="14">
        <v>51.121088352000001</v>
      </c>
      <c r="O50" s="31">
        <v>6.2137034285999997</v>
      </c>
      <c r="P50" s="31" t="s">
        <v>27</v>
      </c>
      <c r="Q50" s="17" t="s">
        <v>26</v>
      </c>
      <c r="R50" s="38" t="s">
        <v>567</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568</v>
      </c>
      <c r="D51" s="16" t="s">
        <v>569</v>
      </c>
      <c r="E51" s="16">
        <v>0</v>
      </c>
      <c r="F51" s="15">
        <v>4.82</v>
      </c>
      <c r="G51" s="15">
        <v>4.22</v>
      </c>
      <c r="H51" s="15">
        <v>3.63</v>
      </c>
      <c r="I51" s="14"/>
      <c r="J51" s="15">
        <v>4.97</v>
      </c>
      <c r="K51" s="15">
        <v>6.15</v>
      </c>
      <c r="L51" s="15">
        <v>8.0500000000000007</v>
      </c>
      <c r="M51" s="54"/>
      <c r="N51" s="15">
        <v>36.354209877000002</v>
      </c>
      <c r="O51" s="15">
        <v>1.1801634680999999</v>
      </c>
      <c r="P51" s="15" t="s">
        <v>26</v>
      </c>
      <c r="Q51" s="16" t="s">
        <v>26</v>
      </c>
      <c r="R51" s="37" t="s">
        <v>570</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83</v>
      </c>
      <c r="D52" s="17" t="s">
        <v>84</v>
      </c>
      <c r="E52" s="17">
        <v>7</v>
      </c>
      <c r="F52" s="14">
        <v>14.37</v>
      </c>
      <c r="G52" s="14">
        <v>12.94</v>
      </c>
      <c r="H52" s="14">
        <v>11.51</v>
      </c>
      <c r="I52" s="14"/>
      <c r="J52" s="14">
        <v>14.93</v>
      </c>
      <c r="K52" s="14">
        <v>17.78</v>
      </c>
      <c r="L52" s="14">
        <v>22.41</v>
      </c>
      <c r="M52" s="54"/>
      <c r="N52" s="14">
        <v>59.017425154000001</v>
      </c>
      <c r="O52" s="31">
        <v>4.0914217619000004</v>
      </c>
      <c r="P52" s="31" t="s">
        <v>26</v>
      </c>
      <c r="Q52" s="17" t="s">
        <v>27</v>
      </c>
      <c r="R52" s="38" t="s">
        <v>571</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85</v>
      </c>
      <c r="D53" s="16" t="s">
        <v>86</v>
      </c>
      <c r="E53" s="16">
        <v>3</v>
      </c>
      <c r="F53" s="15">
        <v>15.45</v>
      </c>
      <c r="G53" s="15">
        <v>14.57</v>
      </c>
      <c r="H53" s="15">
        <v>13.7</v>
      </c>
      <c r="I53" s="14"/>
      <c r="J53" s="15">
        <v>15.67</v>
      </c>
      <c r="K53" s="15">
        <v>17.41</v>
      </c>
      <c r="L53" s="15">
        <v>20.239999999999998</v>
      </c>
      <c r="M53" s="54"/>
      <c r="N53" s="15">
        <v>45.444382693999998</v>
      </c>
      <c r="O53" s="15">
        <v>128.35919938000001</v>
      </c>
      <c r="P53" s="15" t="s">
        <v>26</v>
      </c>
      <c r="Q53" s="16" t="s">
        <v>26</v>
      </c>
      <c r="R53" s="37" t="s">
        <v>572</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85</v>
      </c>
      <c r="D54" s="17" t="s">
        <v>87</v>
      </c>
      <c r="E54" s="17">
        <v>2</v>
      </c>
      <c r="F54" s="14">
        <v>17.489999999999998</v>
      </c>
      <c r="G54" s="14">
        <v>16.43</v>
      </c>
      <c r="H54" s="14">
        <v>15.37</v>
      </c>
      <c r="I54" s="14"/>
      <c r="J54" s="14">
        <v>17.78</v>
      </c>
      <c r="K54" s="14">
        <v>19.89</v>
      </c>
      <c r="L54" s="14">
        <v>23.31</v>
      </c>
      <c r="M54" s="54"/>
      <c r="N54" s="14">
        <v>46.424908399000003</v>
      </c>
      <c r="O54" s="31">
        <v>763.04701876000001</v>
      </c>
      <c r="P54" s="31" t="s">
        <v>26</v>
      </c>
      <c r="Q54" s="17" t="s">
        <v>26</v>
      </c>
      <c r="R54" s="38" t="s">
        <v>573</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88</v>
      </c>
      <c r="D55" s="16" t="s">
        <v>89</v>
      </c>
      <c r="E55" s="16">
        <v>0</v>
      </c>
      <c r="F55" s="15">
        <v>20.09</v>
      </c>
      <c r="G55" s="15">
        <v>18.920000000000002</v>
      </c>
      <c r="H55" s="15">
        <v>17.75</v>
      </c>
      <c r="I55" s="14"/>
      <c r="J55" s="15">
        <v>20.62</v>
      </c>
      <c r="K55" s="15">
        <v>22.95</v>
      </c>
      <c r="L55" s="15">
        <v>26.73</v>
      </c>
      <c r="M55" s="54"/>
      <c r="N55" s="15">
        <v>35.008162761999998</v>
      </c>
      <c r="O55" s="15">
        <v>49.779144475999999</v>
      </c>
      <c r="P55" s="15" t="s">
        <v>26</v>
      </c>
      <c r="Q55" s="16" t="s">
        <v>26</v>
      </c>
      <c r="R55" s="37" t="s">
        <v>574</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90</v>
      </c>
      <c r="D56" s="17" t="s">
        <v>91</v>
      </c>
      <c r="E56" s="17">
        <v>0</v>
      </c>
      <c r="F56" s="14">
        <v>12.76</v>
      </c>
      <c r="G56" s="14">
        <v>11.49</v>
      </c>
      <c r="H56" s="14">
        <v>10.23</v>
      </c>
      <c r="I56" s="14"/>
      <c r="J56" s="14">
        <v>13.26</v>
      </c>
      <c r="K56" s="14">
        <v>15.78</v>
      </c>
      <c r="L56" s="14">
        <v>19.86</v>
      </c>
      <c r="M56" s="54"/>
      <c r="N56" s="14">
        <v>24.889449075999998</v>
      </c>
      <c r="O56" s="31">
        <v>117.25668060999999</v>
      </c>
      <c r="P56" s="31" t="s">
        <v>26</v>
      </c>
      <c r="Q56" s="17" t="s">
        <v>26</v>
      </c>
      <c r="R56" s="38" t="s">
        <v>575</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11</v>
      </c>
      <c r="D57" s="16" t="s">
        <v>92</v>
      </c>
      <c r="E57" s="16">
        <v>5</v>
      </c>
      <c r="F57" s="15">
        <v>21.34</v>
      </c>
      <c r="G57" s="15">
        <v>19.57</v>
      </c>
      <c r="H57" s="15">
        <v>17.809999999999999</v>
      </c>
      <c r="I57" s="14"/>
      <c r="J57" s="15">
        <v>22.18</v>
      </c>
      <c r="K57" s="15">
        <v>25.7</v>
      </c>
      <c r="L57" s="15">
        <v>31.41</v>
      </c>
      <c r="M57" s="54"/>
      <c r="N57" s="15">
        <v>52.136491126999999</v>
      </c>
      <c r="O57" s="15">
        <v>842.83860709999999</v>
      </c>
      <c r="P57" s="15" t="s">
        <v>27</v>
      </c>
      <c r="Q57" s="16" t="s">
        <v>26</v>
      </c>
      <c r="R57" s="37" t="s">
        <v>576</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93</v>
      </c>
      <c r="D58" s="17" t="s">
        <v>94</v>
      </c>
      <c r="E58" s="17">
        <v>0</v>
      </c>
      <c r="F58" s="14">
        <v>17.41</v>
      </c>
      <c r="G58" s="14">
        <v>16.649999999999999</v>
      </c>
      <c r="H58" s="14">
        <v>15.9</v>
      </c>
      <c r="I58" s="14"/>
      <c r="J58" s="14">
        <v>17.829999999999998</v>
      </c>
      <c r="K58" s="14">
        <v>19.329999999999998</v>
      </c>
      <c r="L58" s="14">
        <v>21.76</v>
      </c>
      <c r="M58" s="54"/>
      <c r="N58" s="14">
        <v>24.573214297</v>
      </c>
      <c r="O58" s="31">
        <v>4.4812160476000003</v>
      </c>
      <c r="P58" s="31" t="s">
        <v>26</v>
      </c>
      <c r="Q58" s="17" t="s">
        <v>26</v>
      </c>
      <c r="R58" s="38" t="s">
        <v>577</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95</v>
      </c>
      <c r="D59" s="16" t="s">
        <v>96</v>
      </c>
      <c r="E59" s="16">
        <v>0</v>
      </c>
      <c r="F59" s="15">
        <v>3.65</v>
      </c>
      <c r="G59" s="15">
        <v>1.05</v>
      </c>
      <c r="H59" s="15">
        <v>-1.54</v>
      </c>
      <c r="I59" s="14"/>
      <c r="J59" s="15">
        <v>3.94</v>
      </c>
      <c r="K59" s="15">
        <v>9.1300000000000008</v>
      </c>
      <c r="L59" s="15">
        <v>17.54</v>
      </c>
      <c r="M59" s="54"/>
      <c r="N59" s="15">
        <v>27.338169554</v>
      </c>
      <c r="O59" s="15">
        <v>24.155347667000001</v>
      </c>
      <c r="P59" s="15" t="s">
        <v>26</v>
      </c>
      <c r="Q59" s="16" t="s">
        <v>26</v>
      </c>
      <c r="R59" s="37" t="s">
        <v>578</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97</v>
      </c>
      <c r="D60" s="17" t="s">
        <v>98</v>
      </c>
      <c r="E60" s="17">
        <v>6</v>
      </c>
      <c r="F60" s="14">
        <v>17.62</v>
      </c>
      <c r="G60" s="14">
        <v>16.22</v>
      </c>
      <c r="H60" s="14">
        <v>14.82</v>
      </c>
      <c r="I60" s="14"/>
      <c r="J60" s="14">
        <v>19.2</v>
      </c>
      <c r="K60" s="14">
        <v>21.99</v>
      </c>
      <c r="L60" s="14">
        <v>26.52</v>
      </c>
      <c r="M60" s="54"/>
      <c r="N60" s="14">
        <v>57.116767238999998</v>
      </c>
      <c r="O60" s="31">
        <v>64.083563905000005</v>
      </c>
      <c r="P60" s="31" t="s">
        <v>26</v>
      </c>
      <c r="Q60" s="17" t="s">
        <v>27</v>
      </c>
      <c r="R60" s="38" t="s">
        <v>579</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99</v>
      </c>
      <c r="D61" s="16" t="s">
        <v>100</v>
      </c>
      <c r="E61" s="16">
        <v>5</v>
      </c>
      <c r="F61" s="15">
        <v>26.24</v>
      </c>
      <c r="G61" s="15">
        <v>22.87</v>
      </c>
      <c r="H61" s="15">
        <v>19.510000000000002</v>
      </c>
      <c r="I61" s="14"/>
      <c r="J61" s="15">
        <v>27.3</v>
      </c>
      <c r="K61" s="15">
        <v>34.020000000000003</v>
      </c>
      <c r="L61" s="15">
        <v>44.9</v>
      </c>
      <c r="M61" s="54"/>
      <c r="N61" s="15">
        <v>55.173000940000001</v>
      </c>
      <c r="O61" s="15">
        <v>7.4892493481000004</v>
      </c>
      <c r="P61" s="15" t="s">
        <v>26</v>
      </c>
      <c r="Q61" s="16" t="s">
        <v>27</v>
      </c>
      <c r="R61" s="37" t="s">
        <v>580</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101</v>
      </c>
      <c r="D62" s="17" t="s">
        <v>102</v>
      </c>
      <c r="E62" s="17">
        <v>10</v>
      </c>
      <c r="F62" s="14">
        <v>61.79</v>
      </c>
      <c r="G62" s="14">
        <v>56.75</v>
      </c>
      <c r="H62" s="14">
        <v>51.72</v>
      </c>
      <c r="I62" s="14"/>
      <c r="J62" s="14">
        <v>64.319999999999993</v>
      </c>
      <c r="K62" s="14">
        <v>74.38</v>
      </c>
      <c r="L62" s="14">
        <v>90.68</v>
      </c>
      <c r="M62" s="54"/>
      <c r="N62" s="14">
        <v>66.792649831999995</v>
      </c>
      <c r="O62" s="31">
        <v>625.07011342999999</v>
      </c>
      <c r="P62" s="31" t="s">
        <v>27</v>
      </c>
      <c r="Q62" s="17" t="s">
        <v>27</v>
      </c>
      <c r="R62" s="38" t="s">
        <v>581</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103</v>
      </c>
      <c r="D63" s="16" t="s">
        <v>104</v>
      </c>
      <c r="E63" s="16">
        <v>4</v>
      </c>
      <c r="F63" s="15">
        <v>19.88</v>
      </c>
      <c r="G63" s="15">
        <v>18.27</v>
      </c>
      <c r="H63" s="15">
        <v>16.670000000000002</v>
      </c>
      <c r="I63" s="14"/>
      <c r="J63" s="15">
        <v>20.16</v>
      </c>
      <c r="K63" s="15">
        <v>23.36</v>
      </c>
      <c r="L63" s="15">
        <v>28.55</v>
      </c>
      <c r="M63" s="54"/>
      <c r="N63" s="15">
        <v>48.893056303999998</v>
      </c>
      <c r="O63" s="15">
        <v>115.31764251999999</v>
      </c>
      <c r="P63" s="15" t="s">
        <v>27</v>
      </c>
      <c r="Q63" s="16" t="s">
        <v>26</v>
      </c>
      <c r="R63" s="37" t="s">
        <v>582</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105</v>
      </c>
      <c r="D64" s="17" t="s">
        <v>106</v>
      </c>
      <c r="E64" s="17">
        <v>6</v>
      </c>
      <c r="F64" s="14">
        <v>5.0599999999999996</v>
      </c>
      <c r="G64" s="14">
        <v>4.51</v>
      </c>
      <c r="H64" s="14">
        <v>3.96</v>
      </c>
      <c r="I64" s="14"/>
      <c r="J64" s="14">
        <v>5.38</v>
      </c>
      <c r="K64" s="14">
        <v>6.47</v>
      </c>
      <c r="L64" s="14">
        <v>8.23</v>
      </c>
      <c r="M64" s="54"/>
      <c r="N64" s="14">
        <v>57.951642939000003</v>
      </c>
      <c r="O64" s="31">
        <v>4.8359147618999998</v>
      </c>
      <c r="P64" s="31" t="s">
        <v>26</v>
      </c>
      <c r="Q64" s="17" t="s">
        <v>27</v>
      </c>
      <c r="R64" s="38" t="s">
        <v>583</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107</v>
      </c>
      <c r="D65" s="16" t="s">
        <v>108</v>
      </c>
      <c r="E65" s="16">
        <v>7</v>
      </c>
      <c r="F65" s="15">
        <v>0.99</v>
      </c>
      <c r="G65" s="15">
        <v>0.61</v>
      </c>
      <c r="H65" s="15">
        <v>0.24</v>
      </c>
      <c r="I65" s="14"/>
      <c r="J65" s="15">
        <v>1.1100000000000001</v>
      </c>
      <c r="K65" s="15">
        <v>1.85</v>
      </c>
      <c r="L65" s="15">
        <v>3.05</v>
      </c>
      <c r="M65" s="54"/>
      <c r="N65" s="15">
        <v>74.695759572</v>
      </c>
      <c r="O65" s="15">
        <v>11.613430476</v>
      </c>
      <c r="P65" s="15" t="s">
        <v>26</v>
      </c>
      <c r="Q65" s="16" t="s">
        <v>27</v>
      </c>
      <c r="R65" s="37" t="s">
        <v>584</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109</v>
      </c>
      <c r="D66" s="17" t="s">
        <v>110</v>
      </c>
      <c r="E66" s="17">
        <v>9</v>
      </c>
      <c r="F66" s="14">
        <v>11.17</v>
      </c>
      <c r="G66" s="14">
        <v>10.97</v>
      </c>
      <c r="H66" s="14">
        <v>10.77</v>
      </c>
      <c r="I66" s="14"/>
      <c r="J66" s="14">
        <v>11.29</v>
      </c>
      <c r="K66" s="14">
        <v>11.68</v>
      </c>
      <c r="L66" s="14">
        <v>12.32</v>
      </c>
      <c r="M66" s="54"/>
      <c r="N66" s="14">
        <v>51.249586520000001</v>
      </c>
      <c r="O66" s="31">
        <v>23.088479189999997</v>
      </c>
      <c r="P66" s="31" t="s">
        <v>27</v>
      </c>
      <c r="Q66" s="17" t="s">
        <v>27</v>
      </c>
      <c r="R66" s="38" t="s">
        <v>585</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111</v>
      </c>
      <c r="D67" s="16" t="s">
        <v>112</v>
      </c>
      <c r="E67" s="16">
        <v>6</v>
      </c>
      <c r="F67" s="15">
        <v>9.27</v>
      </c>
      <c r="G67" s="15">
        <v>7.85</v>
      </c>
      <c r="H67" s="15">
        <v>6.43</v>
      </c>
      <c r="I67" s="14"/>
      <c r="J67" s="15">
        <v>9.75</v>
      </c>
      <c r="K67" s="15">
        <v>12.58</v>
      </c>
      <c r="L67" s="15">
        <v>17.16</v>
      </c>
      <c r="M67" s="54"/>
      <c r="N67" s="15">
        <v>62.605835141</v>
      </c>
      <c r="O67" s="15">
        <v>83.278639905000006</v>
      </c>
      <c r="P67" s="15" t="s">
        <v>26</v>
      </c>
      <c r="Q67" s="16" t="s">
        <v>27</v>
      </c>
      <c r="R67" s="37" t="s">
        <v>586</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113</v>
      </c>
      <c r="D68" s="17" t="s">
        <v>490</v>
      </c>
      <c r="E68" s="17">
        <v>5</v>
      </c>
      <c r="F68" s="14">
        <v>16.32</v>
      </c>
      <c r="G68" s="14">
        <v>15.35</v>
      </c>
      <c r="H68" s="14">
        <v>14.39</v>
      </c>
      <c r="I68" s="14"/>
      <c r="J68" s="14">
        <v>16.68</v>
      </c>
      <c r="K68" s="14">
        <v>18.600000000000001</v>
      </c>
      <c r="L68" s="14">
        <v>21.7</v>
      </c>
      <c r="M68" s="54"/>
      <c r="N68" s="14">
        <v>44.631326956000002</v>
      </c>
      <c r="O68" s="31">
        <v>2.4830998095000001</v>
      </c>
      <c r="P68" s="31" t="s">
        <v>27</v>
      </c>
      <c r="Q68" s="17" t="s">
        <v>26</v>
      </c>
      <c r="R68" s="38" t="s">
        <v>587</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113</v>
      </c>
      <c r="D69" s="16" t="s">
        <v>114</v>
      </c>
      <c r="E69" s="16">
        <v>2</v>
      </c>
      <c r="F69" s="15">
        <v>10.76</v>
      </c>
      <c r="G69" s="15">
        <v>10.17</v>
      </c>
      <c r="H69" s="15">
        <v>9.58</v>
      </c>
      <c r="I69" s="14"/>
      <c r="J69" s="15">
        <v>10.96</v>
      </c>
      <c r="K69" s="15">
        <v>12.13</v>
      </c>
      <c r="L69" s="15">
        <v>14.04</v>
      </c>
      <c r="M69" s="54"/>
      <c r="N69" s="15">
        <v>47.387036414000001</v>
      </c>
      <c r="O69" s="15">
        <v>176.06719257</v>
      </c>
      <c r="P69" s="15" t="s">
        <v>26</v>
      </c>
      <c r="Q69" s="16" t="s">
        <v>26</v>
      </c>
      <c r="R69" s="37" t="s">
        <v>588</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589</v>
      </c>
      <c r="D70" s="17" t="s">
        <v>590</v>
      </c>
      <c r="E70" s="17">
        <v>4</v>
      </c>
      <c r="F70" s="14">
        <v>105.98</v>
      </c>
      <c r="G70" s="14">
        <v>97.41</v>
      </c>
      <c r="H70" s="14">
        <v>88.85</v>
      </c>
      <c r="I70" s="14"/>
      <c r="J70" s="14">
        <v>107.45</v>
      </c>
      <c r="K70" s="14">
        <v>124.57</v>
      </c>
      <c r="L70" s="14">
        <v>152.28</v>
      </c>
      <c r="M70" s="54"/>
      <c r="N70" s="14">
        <v>49.665021881000001</v>
      </c>
      <c r="O70" s="31">
        <v>1.1335499976000001</v>
      </c>
      <c r="P70" s="31" t="s">
        <v>27</v>
      </c>
      <c r="Q70" s="17" t="s">
        <v>26</v>
      </c>
      <c r="R70" s="38" t="s">
        <v>591</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495</v>
      </c>
      <c r="D71" s="16" t="s">
        <v>496</v>
      </c>
      <c r="E71" s="16">
        <v>7</v>
      </c>
      <c r="F71" s="15">
        <v>101.31</v>
      </c>
      <c r="G71" s="15">
        <v>86.58</v>
      </c>
      <c r="H71" s="15">
        <v>71.849999999999994</v>
      </c>
      <c r="I71" s="14"/>
      <c r="J71" s="15">
        <v>105.5</v>
      </c>
      <c r="K71" s="15">
        <v>134.94999999999999</v>
      </c>
      <c r="L71" s="15">
        <v>182.61</v>
      </c>
      <c r="M71" s="54"/>
      <c r="N71" s="15">
        <v>64.238291353999998</v>
      </c>
      <c r="O71" s="15">
        <v>3.3268665894999998</v>
      </c>
      <c r="P71" s="15" t="s">
        <v>27</v>
      </c>
      <c r="Q71" s="16" t="s">
        <v>27</v>
      </c>
      <c r="R71" s="37" t="s">
        <v>592</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478</v>
      </c>
      <c r="D72" s="17" t="s">
        <v>479</v>
      </c>
      <c r="E72" s="17">
        <v>7</v>
      </c>
      <c r="F72" s="14">
        <v>75.069999999999993</v>
      </c>
      <c r="G72" s="14">
        <v>70.400000000000006</v>
      </c>
      <c r="H72" s="14">
        <v>65.739999999999995</v>
      </c>
      <c r="I72" s="14"/>
      <c r="J72" s="14">
        <v>77.44</v>
      </c>
      <c r="K72" s="14">
        <v>86.76</v>
      </c>
      <c r="L72" s="14">
        <v>101.84</v>
      </c>
      <c r="M72" s="54"/>
      <c r="N72" s="14">
        <v>49.322031133000003</v>
      </c>
      <c r="O72" s="31">
        <v>2.4284512070999997</v>
      </c>
      <c r="P72" s="31" t="s">
        <v>27</v>
      </c>
      <c r="Q72" s="17" t="s">
        <v>27</v>
      </c>
      <c r="R72" s="38" t="s">
        <v>593</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115</v>
      </c>
      <c r="D73" s="16" t="s">
        <v>116</v>
      </c>
      <c r="E73" s="16">
        <v>3</v>
      </c>
      <c r="F73" s="15">
        <v>2.1</v>
      </c>
      <c r="G73" s="15">
        <v>1.9</v>
      </c>
      <c r="H73" s="15">
        <v>1.71</v>
      </c>
      <c r="I73" s="14"/>
      <c r="J73" s="15">
        <v>2.21</v>
      </c>
      <c r="K73" s="15">
        <v>2.59</v>
      </c>
      <c r="L73" s="15">
        <v>3.22</v>
      </c>
      <c r="M73" s="54"/>
      <c r="N73" s="15">
        <v>43.577992440999999</v>
      </c>
      <c r="O73" s="15">
        <v>80.928793904999992</v>
      </c>
      <c r="P73" s="15" t="s">
        <v>26</v>
      </c>
      <c r="Q73" s="16" t="s">
        <v>26</v>
      </c>
      <c r="R73" s="37" t="s">
        <v>594</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117</v>
      </c>
      <c r="D74" s="17" t="s">
        <v>118</v>
      </c>
      <c r="E74" s="17">
        <v>0</v>
      </c>
      <c r="F74" s="14" t="s">
        <v>119</v>
      </c>
      <c r="G74" s="14" t="s">
        <v>119</v>
      </c>
      <c r="H74" s="14" t="s">
        <v>119</v>
      </c>
      <c r="I74" s="14"/>
      <c r="J74" s="14" t="s">
        <v>119</v>
      </c>
      <c r="K74" s="14" t="s">
        <v>119</v>
      </c>
      <c r="L74" s="14" t="s">
        <v>119</v>
      </c>
      <c r="M74" s="54"/>
      <c r="N74" s="14" t="s">
        <v>119</v>
      </c>
      <c r="O74" s="31" t="s">
        <v>119</v>
      </c>
      <c r="P74" s="31" t="s">
        <v>119</v>
      </c>
      <c r="Q74" s="17" t="s">
        <v>119</v>
      </c>
      <c r="R74" s="38" t="s">
        <v>120</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121</v>
      </c>
      <c r="D75" s="16" t="s">
        <v>122</v>
      </c>
      <c r="E75" s="16">
        <v>8</v>
      </c>
      <c r="F75" s="15">
        <v>56.03</v>
      </c>
      <c r="G75" s="15">
        <v>50.25</v>
      </c>
      <c r="H75" s="15">
        <v>44.47</v>
      </c>
      <c r="I75" s="14"/>
      <c r="J75" s="15">
        <v>57.94</v>
      </c>
      <c r="K75" s="15">
        <v>69.489999999999995</v>
      </c>
      <c r="L75" s="15">
        <v>88.18</v>
      </c>
      <c r="M75" s="54"/>
      <c r="N75" s="15">
        <v>52.948196680999999</v>
      </c>
      <c r="O75" s="15">
        <v>219.67453471000002</v>
      </c>
      <c r="P75" s="15" t="s">
        <v>27</v>
      </c>
      <c r="Q75" s="16" t="s">
        <v>27</v>
      </c>
      <c r="R75" s="37" t="s">
        <v>595</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123</v>
      </c>
      <c r="D76" s="17" t="s">
        <v>124</v>
      </c>
      <c r="E76" s="17">
        <v>5</v>
      </c>
      <c r="F76" s="14">
        <v>15.55</v>
      </c>
      <c r="G76" s="14">
        <v>14.66</v>
      </c>
      <c r="H76" s="14">
        <v>13.78</v>
      </c>
      <c r="I76" s="14"/>
      <c r="J76" s="14">
        <v>15.82</v>
      </c>
      <c r="K76" s="14">
        <v>17.579999999999998</v>
      </c>
      <c r="L76" s="14">
        <v>20.43</v>
      </c>
      <c r="M76" s="54"/>
      <c r="N76" s="14">
        <v>50.961034361000003</v>
      </c>
      <c r="O76" s="31">
        <v>287.41096486000004</v>
      </c>
      <c r="P76" s="31" t="s">
        <v>27</v>
      </c>
      <c r="Q76" s="17" t="s">
        <v>26</v>
      </c>
      <c r="R76" s="38" t="s">
        <v>596</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125</v>
      </c>
      <c r="D77" s="16" t="s">
        <v>126</v>
      </c>
      <c r="E77" s="16">
        <v>0</v>
      </c>
      <c r="F77" s="15">
        <v>3.65</v>
      </c>
      <c r="G77" s="15">
        <v>3.25</v>
      </c>
      <c r="H77" s="15">
        <v>2.85</v>
      </c>
      <c r="I77" s="14"/>
      <c r="J77" s="15">
        <v>3.76</v>
      </c>
      <c r="K77" s="15">
        <v>4.55</v>
      </c>
      <c r="L77" s="15">
        <v>5.83</v>
      </c>
      <c r="M77" s="54"/>
      <c r="N77" s="15">
        <v>47.992041260000001</v>
      </c>
      <c r="O77" s="15">
        <v>129.60289814000001</v>
      </c>
      <c r="P77" s="15" t="s">
        <v>26</v>
      </c>
      <c r="Q77" s="16" t="s">
        <v>26</v>
      </c>
      <c r="R77" s="37" t="s">
        <v>597</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127</v>
      </c>
      <c r="D78" s="17" t="s">
        <v>128</v>
      </c>
      <c r="E78" s="17">
        <v>2</v>
      </c>
      <c r="F78" s="14">
        <v>43.53</v>
      </c>
      <c r="G78" s="14">
        <v>41.16</v>
      </c>
      <c r="H78" s="14">
        <v>38.799999999999997</v>
      </c>
      <c r="I78" s="14"/>
      <c r="J78" s="14">
        <v>44.83</v>
      </c>
      <c r="K78" s="14">
        <v>49.55</v>
      </c>
      <c r="L78" s="14">
        <v>57.19</v>
      </c>
      <c r="M78" s="54"/>
      <c r="N78" s="14">
        <v>44.852752139000003</v>
      </c>
      <c r="O78" s="31">
        <v>89.423522951999999</v>
      </c>
      <c r="P78" s="31" t="s">
        <v>26</v>
      </c>
      <c r="Q78" s="17" t="s">
        <v>26</v>
      </c>
      <c r="R78" s="38" t="s">
        <v>598</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468</v>
      </c>
      <c r="D79" s="16" t="s">
        <v>469</v>
      </c>
      <c r="E79" s="16">
        <v>10</v>
      </c>
      <c r="F79" s="15">
        <v>60.73</v>
      </c>
      <c r="G79" s="15">
        <v>52.74</v>
      </c>
      <c r="H79" s="15">
        <v>44.75</v>
      </c>
      <c r="I79" s="14"/>
      <c r="J79" s="15">
        <v>62.35</v>
      </c>
      <c r="K79" s="15">
        <v>78.319999999999993</v>
      </c>
      <c r="L79" s="15">
        <v>104.18</v>
      </c>
      <c r="M79" s="54"/>
      <c r="N79" s="15">
        <v>64.438747711999994</v>
      </c>
      <c r="O79" s="15">
        <v>5.3098322995</v>
      </c>
      <c r="P79" s="15" t="s">
        <v>27</v>
      </c>
      <c r="Q79" s="16" t="s">
        <v>27</v>
      </c>
      <c r="R79" s="37" t="s">
        <v>599</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475</v>
      </c>
      <c r="D80" s="17" t="s">
        <v>476</v>
      </c>
      <c r="E80" s="17">
        <v>2</v>
      </c>
      <c r="F80" s="14">
        <v>4.8600000000000003</v>
      </c>
      <c r="G80" s="14">
        <v>4.1399999999999997</v>
      </c>
      <c r="H80" s="14">
        <v>3.43</v>
      </c>
      <c r="I80" s="14"/>
      <c r="J80" s="14">
        <v>5.17</v>
      </c>
      <c r="K80" s="14">
        <v>6.59</v>
      </c>
      <c r="L80" s="14">
        <v>8.89</v>
      </c>
      <c r="M80" s="54"/>
      <c r="N80" s="14">
        <v>44.619080519999997</v>
      </c>
      <c r="O80" s="31">
        <v>2.0572241429</v>
      </c>
      <c r="P80" s="31" t="s">
        <v>26</v>
      </c>
      <c r="Q80" s="17" t="s">
        <v>26</v>
      </c>
      <c r="R80" s="38" t="s">
        <v>600</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129</v>
      </c>
      <c r="D81" s="16" t="s">
        <v>130</v>
      </c>
      <c r="E81" s="16">
        <v>0</v>
      </c>
      <c r="F81" s="15">
        <v>4.7</v>
      </c>
      <c r="G81" s="15">
        <v>3.77</v>
      </c>
      <c r="H81" s="15">
        <v>2.85</v>
      </c>
      <c r="I81" s="14"/>
      <c r="J81" s="15">
        <v>4.92</v>
      </c>
      <c r="K81" s="15">
        <v>6.76</v>
      </c>
      <c r="L81" s="15">
        <v>9.75</v>
      </c>
      <c r="M81" s="54"/>
      <c r="N81" s="15">
        <v>20.611116565</v>
      </c>
      <c r="O81" s="15">
        <v>54.809417238000002</v>
      </c>
      <c r="P81" s="15" t="s">
        <v>26</v>
      </c>
      <c r="Q81" s="16" t="s">
        <v>26</v>
      </c>
      <c r="R81" s="37" t="s">
        <v>601</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131</v>
      </c>
      <c r="D82" s="17" t="s">
        <v>132</v>
      </c>
      <c r="E82" s="17">
        <v>2</v>
      </c>
      <c r="F82" s="14">
        <v>27.15</v>
      </c>
      <c r="G82" s="14">
        <v>24.49</v>
      </c>
      <c r="H82" s="14">
        <v>21.84</v>
      </c>
      <c r="I82" s="14"/>
      <c r="J82" s="14">
        <v>28.96</v>
      </c>
      <c r="K82" s="14">
        <v>34.26</v>
      </c>
      <c r="L82" s="14">
        <v>42.86</v>
      </c>
      <c r="M82" s="54"/>
      <c r="N82" s="14">
        <v>42.814216688999998</v>
      </c>
      <c r="O82" s="31">
        <v>124.0062009</v>
      </c>
      <c r="P82" s="31" t="s">
        <v>26</v>
      </c>
      <c r="Q82" s="17" t="s">
        <v>26</v>
      </c>
      <c r="R82" s="38" t="s">
        <v>602</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133</v>
      </c>
      <c r="D83" s="16" t="s">
        <v>134</v>
      </c>
      <c r="E83" s="16">
        <v>0</v>
      </c>
      <c r="F83" s="15">
        <v>1.4</v>
      </c>
      <c r="G83" s="15">
        <v>1.1200000000000001</v>
      </c>
      <c r="H83" s="15">
        <v>0.85</v>
      </c>
      <c r="I83" s="14"/>
      <c r="J83" s="15">
        <v>1.5</v>
      </c>
      <c r="K83" s="15">
        <v>2.04</v>
      </c>
      <c r="L83" s="15">
        <v>2.92</v>
      </c>
      <c r="M83" s="54"/>
      <c r="N83" s="15">
        <v>40.382843520000002</v>
      </c>
      <c r="O83" s="15">
        <v>22.722218857000001</v>
      </c>
      <c r="P83" s="15" t="s">
        <v>26</v>
      </c>
      <c r="Q83" s="16" t="s">
        <v>26</v>
      </c>
      <c r="R83" s="37" t="s">
        <v>603</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135</v>
      </c>
      <c r="D84" s="17" t="s">
        <v>136</v>
      </c>
      <c r="E84" s="17">
        <v>9</v>
      </c>
      <c r="F84" s="14">
        <v>26.24</v>
      </c>
      <c r="G84" s="14">
        <v>23.7</v>
      </c>
      <c r="H84" s="14">
        <v>21.17</v>
      </c>
      <c r="I84" s="14"/>
      <c r="J84" s="14">
        <v>27.95</v>
      </c>
      <c r="K84" s="14">
        <v>33.01</v>
      </c>
      <c r="L84" s="14">
        <v>41.2</v>
      </c>
      <c r="M84" s="54"/>
      <c r="N84" s="14">
        <v>60.740059944999999</v>
      </c>
      <c r="O84" s="31">
        <v>209.95149662</v>
      </c>
      <c r="P84" s="31" t="s">
        <v>27</v>
      </c>
      <c r="Q84" s="17" t="s">
        <v>27</v>
      </c>
      <c r="R84" s="38" t="s">
        <v>604</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135</v>
      </c>
      <c r="D85" s="16" t="s">
        <v>137</v>
      </c>
      <c r="E85" s="16">
        <v>6</v>
      </c>
      <c r="F85" s="15">
        <v>24.91</v>
      </c>
      <c r="G85" s="15">
        <v>22.37</v>
      </c>
      <c r="H85" s="15">
        <v>19.829999999999998</v>
      </c>
      <c r="I85" s="14"/>
      <c r="J85" s="15">
        <v>26.35</v>
      </c>
      <c r="K85" s="15">
        <v>31.42</v>
      </c>
      <c r="L85" s="15">
        <v>39.630000000000003</v>
      </c>
      <c r="M85" s="54"/>
      <c r="N85" s="15">
        <v>60.878805618000001</v>
      </c>
      <c r="O85" s="15">
        <v>7.3926211429000004</v>
      </c>
      <c r="P85" s="15" t="s">
        <v>26</v>
      </c>
      <c r="Q85" s="16" t="s">
        <v>27</v>
      </c>
      <c r="R85" s="37" t="s">
        <v>605</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138</v>
      </c>
      <c r="D86" s="17" t="s">
        <v>139</v>
      </c>
      <c r="E86" s="17">
        <v>10</v>
      </c>
      <c r="F86" s="14">
        <v>3.67</v>
      </c>
      <c r="G86" s="14">
        <v>3.07</v>
      </c>
      <c r="H86" s="14">
        <v>2.4700000000000002</v>
      </c>
      <c r="I86" s="14"/>
      <c r="J86" s="14">
        <v>3.93</v>
      </c>
      <c r="K86" s="14">
        <v>5.12</v>
      </c>
      <c r="L86" s="14">
        <v>7.05</v>
      </c>
      <c r="M86" s="54"/>
      <c r="N86" s="14">
        <v>80.064094376</v>
      </c>
      <c r="O86" s="31">
        <v>3.2622758571000001</v>
      </c>
      <c r="P86" s="31" t="s">
        <v>27</v>
      </c>
      <c r="Q86" s="17" t="s">
        <v>27</v>
      </c>
      <c r="R86" s="38" t="s">
        <v>606</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140</v>
      </c>
      <c r="D87" s="16" t="s">
        <v>141</v>
      </c>
      <c r="E87" s="16">
        <v>7</v>
      </c>
      <c r="F87" s="15">
        <v>112.12</v>
      </c>
      <c r="G87" s="15">
        <v>92.88</v>
      </c>
      <c r="H87" s="15">
        <v>73.650000000000006</v>
      </c>
      <c r="I87" s="14"/>
      <c r="J87" s="15">
        <v>122.66</v>
      </c>
      <c r="K87" s="15">
        <v>161.12</v>
      </c>
      <c r="L87" s="15">
        <v>223.37</v>
      </c>
      <c r="M87" s="54"/>
      <c r="N87" s="15">
        <v>51.919279742000001</v>
      </c>
      <c r="O87" s="15">
        <v>4.6308968305000002</v>
      </c>
      <c r="P87" s="15" t="s">
        <v>27</v>
      </c>
      <c r="Q87" s="16" t="s">
        <v>27</v>
      </c>
      <c r="R87" s="37" t="s">
        <v>607</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142</v>
      </c>
      <c r="D88" s="17" t="s">
        <v>143</v>
      </c>
      <c r="E88" s="17">
        <v>8</v>
      </c>
      <c r="F88" s="14">
        <v>19.11</v>
      </c>
      <c r="G88" s="14">
        <v>18.34</v>
      </c>
      <c r="H88" s="14">
        <v>17.57</v>
      </c>
      <c r="I88" s="14"/>
      <c r="J88" s="14">
        <v>19.59</v>
      </c>
      <c r="K88" s="14">
        <v>21.12</v>
      </c>
      <c r="L88" s="14">
        <v>23.59</v>
      </c>
      <c r="M88" s="54"/>
      <c r="N88" s="14">
        <v>57.757079476999998</v>
      </c>
      <c r="O88" s="31">
        <v>10.995099285</v>
      </c>
      <c r="P88" s="31" t="s">
        <v>27</v>
      </c>
      <c r="Q88" s="17" t="s">
        <v>27</v>
      </c>
      <c r="R88" s="38" t="s">
        <v>608</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144</v>
      </c>
      <c r="D89" s="16" t="s">
        <v>145</v>
      </c>
      <c r="E89" s="16">
        <v>9</v>
      </c>
      <c r="F89" s="15">
        <v>5.59</v>
      </c>
      <c r="G89" s="15">
        <v>5.17</v>
      </c>
      <c r="H89" s="15">
        <v>4.75</v>
      </c>
      <c r="I89" s="14"/>
      <c r="J89" s="15">
        <v>5.88</v>
      </c>
      <c r="K89" s="15">
        <v>6.71</v>
      </c>
      <c r="L89" s="15">
        <v>8.06</v>
      </c>
      <c r="M89" s="54"/>
      <c r="N89" s="15">
        <v>64.996616678999999</v>
      </c>
      <c r="O89" s="15">
        <v>9.6060338095000013</v>
      </c>
      <c r="P89" s="15" t="s">
        <v>27</v>
      </c>
      <c r="Q89" s="16" t="s">
        <v>27</v>
      </c>
      <c r="R89" s="37" t="s">
        <v>609</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146</v>
      </c>
      <c r="D90" s="17" t="s">
        <v>147</v>
      </c>
      <c r="E90" s="17">
        <v>3</v>
      </c>
      <c r="F90" s="14">
        <v>12.2</v>
      </c>
      <c r="G90" s="14">
        <v>11.19</v>
      </c>
      <c r="H90" s="14">
        <v>10.18</v>
      </c>
      <c r="I90" s="14"/>
      <c r="J90" s="14">
        <v>12.6</v>
      </c>
      <c r="K90" s="14">
        <v>14.61</v>
      </c>
      <c r="L90" s="14">
        <v>17.87</v>
      </c>
      <c r="M90" s="54"/>
      <c r="N90" s="14">
        <v>47.010398522000003</v>
      </c>
      <c r="O90" s="31">
        <v>12.179983571000001</v>
      </c>
      <c r="P90" s="31" t="s">
        <v>26</v>
      </c>
      <c r="Q90" s="17" t="s">
        <v>26</v>
      </c>
      <c r="R90" s="38" t="s">
        <v>610</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148</v>
      </c>
      <c r="D91" s="16" t="s">
        <v>149</v>
      </c>
      <c r="E91" s="16">
        <v>3</v>
      </c>
      <c r="F91" s="15">
        <v>9.56</v>
      </c>
      <c r="G91" s="15">
        <v>8.0500000000000007</v>
      </c>
      <c r="H91" s="15">
        <v>6.55</v>
      </c>
      <c r="I91" s="14"/>
      <c r="J91" s="15">
        <v>10.220000000000001</v>
      </c>
      <c r="K91" s="15">
        <v>13.22</v>
      </c>
      <c r="L91" s="15">
        <v>18.079999999999998</v>
      </c>
      <c r="M91" s="54"/>
      <c r="N91" s="15">
        <v>46.887517948000003</v>
      </c>
      <c r="O91" s="15">
        <v>118.04975161</v>
      </c>
      <c r="P91" s="15" t="s">
        <v>26</v>
      </c>
      <c r="Q91" s="16" t="s">
        <v>26</v>
      </c>
      <c r="R91" s="37" t="s">
        <v>611</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150</v>
      </c>
      <c r="D92" s="17" t="s">
        <v>151</v>
      </c>
      <c r="E92" s="17">
        <v>10</v>
      </c>
      <c r="F92" s="14">
        <v>8.56</v>
      </c>
      <c r="G92" s="14">
        <v>7.51</v>
      </c>
      <c r="H92" s="14">
        <v>6.47</v>
      </c>
      <c r="I92" s="14"/>
      <c r="J92" s="14">
        <v>9.2200000000000006</v>
      </c>
      <c r="K92" s="14">
        <v>11.3</v>
      </c>
      <c r="L92" s="14">
        <v>14.68</v>
      </c>
      <c r="M92" s="54"/>
      <c r="N92" s="14">
        <v>62.833100397999999</v>
      </c>
      <c r="O92" s="31">
        <v>80.400076095000003</v>
      </c>
      <c r="P92" s="31" t="s">
        <v>27</v>
      </c>
      <c r="Q92" s="17" t="s">
        <v>27</v>
      </c>
      <c r="R92" s="38" t="s">
        <v>612</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152</v>
      </c>
      <c r="D93" s="16" t="s">
        <v>153</v>
      </c>
      <c r="E93" s="16">
        <v>9</v>
      </c>
      <c r="F93" s="15">
        <v>203.33</v>
      </c>
      <c r="G93" s="15">
        <v>188.83</v>
      </c>
      <c r="H93" s="15">
        <v>174.34</v>
      </c>
      <c r="I93" s="14"/>
      <c r="J93" s="15">
        <v>208.06</v>
      </c>
      <c r="K93" s="15">
        <v>237.04</v>
      </c>
      <c r="L93" s="15">
        <v>283.93</v>
      </c>
      <c r="M93" s="54"/>
      <c r="N93" s="15">
        <v>70.152973244999998</v>
      </c>
      <c r="O93" s="15">
        <v>5.8665101738000001</v>
      </c>
      <c r="P93" s="15" t="s">
        <v>27</v>
      </c>
      <c r="Q93" s="16" t="s">
        <v>27</v>
      </c>
      <c r="R93" s="37" t="s">
        <v>613</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154</v>
      </c>
      <c r="D94" s="17" t="s">
        <v>155</v>
      </c>
      <c r="E94" s="17">
        <v>4</v>
      </c>
      <c r="F94" s="14">
        <v>150</v>
      </c>
      <c r="G94" s="14" t="s">
        <v>119</v>
      </c>
      <c r="H94" s="14" t="s">
        <v>119</v>
      </c>
      <c r="I94" s="14"/>
      <c r="J94" s="14" t="s">
        <v>119</v>
      </c>
      <c r="K94" s="14" t="s">
        <v>119</v>
      </c>
      <c r="L94" s="14" t="s">
        <v>119</v>
      </c>
      <c r="M94" s="54"/>
      <c r="N94" s="14">
        <v>94.064508982000007</v>
      </c>
      <c r="O94" s="31">
        <v>1.0764285713999999</v>
      </c>
      <c r="P94" s="31" t="s">
        <v>26</v>
      </c>
      <c r="Q94" s="17" t="s">
        <v>27</v>
      </c>
      <c r="R94" s="38" t="s">
        <v>119</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156</v>
      </c>
      <c r="D95" s="16" t="s">
        <v>157</v>
      </c>
      <c r="E95" s="16">
        <v>8</v>
      </c>
      <c r="F95" s="15">
        <v>99.65</v>
      </c>
      <c r="G95" s="15">
        <v>89.17</v>
      </c>
      <c r="H95" s="15">
        <v>78.7</v>
      </c>
      <c r="I95" s="14"/>
      <c r="J95" s="15">
        <v>102.05</v>
      </c>
      <c r="K95" s="15">
        <v>122.99</v>
      </c>
      <c r="L95" s="15">
        <v>156.88</v>
      </c>
      <c r="M95" s="54"/>
      <c r="N95" s="15">
        <v>67.921312607999994</v>
      </c>
      <c r="O95" s="15">
        <v>486.18746976</v>
      </c>
      <c r="P95" s="15" t="s">
        <v>27</v>
      </c>
      <c r="Q95" s="16" t="s">
        <v>27</v>
      </c>
      <c r="R95" s="37" t="s">
        <v>614</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158</v>
      </c>
      <c r="D96" s="17" t="s">
        <v>159</v>
      </c>
      <c r="E96" s="17">
        <v>8</v>
      </c>
      <c r="F96" s="14">
        <v>50.52</v>
      </c>
      <c r="G96" s="14">
        <v>47.12</v>
      </c>
      <c r="H96" s="14">
        <v>43.73</v>
      </c>
      <c r="I96" s="14"/>
      <c r="J96" s="14">
        <v>53.36</v>
      </c>
      <c r="K96" s="14">
        <v>60.14</v>
      </c>
      <c r="L96" s="14">
        <v>71.12</v>
      </c>
      <c r="M96" s="54"/>
      <c r="N96" s="14">
        <v>57.195365373000001</v>
      </c>
      <c r="O96" s="31">
        <v>176.36932810000002</v>
      </c>
      <c r="P96" s="31" t="s">
        <v>27</v>
      </c>
      <c r="Q96" s="17" t="s">
        <v>27</v>
      </c>
      <c r="R96" s="38" t="s">
        <v>615</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160</v>
      </c>
      <c r="D97" s="16" t="s">
        <v>161</v>
      </c>
      <c r="E97" s="16">
        <v>5</v>
      </c>
      <c r="F97" s="15">
        <v>26.58</v>
      </c>
      <c r="G97" s="15">
        <v>25.16</v>
      </c>
      <c r="H97" s="15">
        <v>23.74</v>
      </c>
      <c r="I97" s="14"/>
      <c r="J97" s="15">
        <v>27.21</v>
      </c>
      <c r="K97" s="15">
        <v>30.04</v>
      </c>
      <c r="L97" s="15">
        <v>34.630000000000003</v>
      </c>
      <c r="M97" s="54"/>
      <c r="N97" s="15">
        <v>48.990845800000002</v>
      </c>
      <c r="O97" s="15">
        <v>266.83461200000005</v>
      </c>
      <c r="P97" s="15" t="s">
        <v>27</v>
      </c>
      <c r="Q97" s="16" t="s">
        <v>26</v>
      </c>
      <c r="R97" s="37" t="s">
        <v>616</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162</v>
      </c>
      <c r="D98" s="17" t="s">
        <v>163</v>
      </c>
      <c r="E98" s="17">
        <v>2</v>
      </c>
      <c r="F98" s="14">
        <v>28.74</v>
      </c>
      <c r="G98" s="14">
        <v>26.13</v>
      </c>
      <c r="H98" s="14">
        <v>23.52</v>
      </c>
      <c r="I98" s="14"/>
      <c r="J98" s="14">
        <v>29.25</v>
      </c>
      <c r="K98" s="14">
        <v>34.46</v>
      </c>
      <c r="L98" s="14">
        <v>42.9</v>
      </c>
      <c r="M98" s="54"/>
      <c r="N98" s="14">
        <v>39.674562878000003</v>
      </c>
      <c r="O98" s="31">
        <v>103.68421085</v>
      </c>
      <c r="P98" s="31" t="s">
        <v>26</v>
      </c>
      <c r="Q98" s="17" t="s">
        <v>26</v>
      </c>
      <c r="R98" s="38" t="s">
        <v>617</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164</v>
      </c>
      <c r="D99" s="16" t="s">
        <v>165</v>
      </c>
      <c r="E99" s="16">
        <v>9</v>
      </c>
      <c r="F99" s="15">
        <v>38.909999999999997</v>
      </c>
      <c r="G99" s="15">
        <v>36.590000000000003</v>
      </c>
      <c r="H99" s="15">
        <v>34.28</v>
      </c>
      <c r="I99" s="14"/>
      <c r="J99" s="15">
        <v>40.86</v>
      </c>
      <c r="K99" s="15">
        <v>45.48</v>
      </c>
      <c r="L99" s="15">
        <v>52.96</v>
      </c>
      <c r="M99" s="54"/>
      <c r="N99" s="15">
        <v>56.421880191</v>
      </c>
      <c r="O99" s="15">
        <v>341.19813747999996</v>
      </c>
      <c r="P99" s="15" t="s">
        <v>27</v>
      </c>
      <c r="Q99" s="16" t="s">
        <v>27</v>
      </c>
      <c r="R99" s="37" t="s">
        <v>618</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515</v>
      </c>
      <c r="D100" s="17" t="s">
        <v>516</v>
      </c>
      <c r="E100" s="17">
        <v>10</v>
      </c>
      <c r="F100" s="14">
        <v>21.23</v>
      </c>
      <c r="G100" s="14">
        <v>18.440000000000001</v>
      </c>
      <c r="H100" s="14">
        <v>15.66</v>
      </c>
      <c r="I100" s="14"/>
      <c r="J100" s="14">
        <v>22.3</v>
      </c>
      <c r="K100" s="14">
        <v>27.86</v>
      </c>
      <c r="L100" s="14">
        <v>36.86</v>
      </c>
      <c r="M100" s="54"/>
      <c r="N100" s="14">
        <v>59.259390469000003</v>
      </c>
      <c r="O100" s="31">
        <v>1.3110189048000001</v>
      </c>
      <c r="P100" s="31" t="s">
        <v>27</v>
      </c>
      <c r="Q100" s="17" t="s">
        <v>27</v>
      </c>
      <c r="R100" s="38" t="s">
        <v>619</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166</v>
      </c>
      <c r="D101" s="16" t="s">
        <v>167</v>
      </c>
      <c r="E101" s="16">
        <v>6</v>
      </c>
      <c r="F101" s="15">
        <v>4.75</v>
      </c>
      <c r="G101" s="15">
        <v>4.1100000000000003</v>
      </c>
      <c r="H101" s="15">
        <v>3.48</v>
      </c>
      <c r="I101" s="14"/>
      <c r="J101" s="15">
        <v>4.93</v>
      </c>
      <c r="K101" s="15">
        <v>6.19</v>
      </c>
      <c r="L101" s="15">
        <v>8.23</v>
      </c>
      <c r="M101" s="54"/>
      <c r="N101" s="15">
        <v>71.232724774000005</v>
      </c>
      <c r="O101" s="15">
        <v>5.9450429047999993</v>
      </c>
      <c r="P101" s="15" t="s">
        <v>26</v>
      </c>
      <c r="Q101" s="16" t="s">
        <v>27</v>
      </c>
      <c r="R101" s="37" t="s">
        <v>620</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168</v>
      </c>
      <c r="D102" s="17" t="s">
        <v>169</v>
      </c>
      <c r="E102" s="17">
        <v>9</v>
      </c>
      <c r="F102" s="14">
        <v>13.24</v>
      </c>
      <c r="G102" s="14">
        <v>11.98</v>
      </c>
      <c r="H102" s="14">
        <v>10.72</v>
      </c>
      <c r="I102" s="14"/>
      <c r="J102" s="14">
        <v>14.15</v>
      </c>
      <c r="K102" s="14">
        <v>16.66</v>
      </c>
      <c r="L102" s="14">
        <v>20.73</v>
      </c>
      <c r="M102" s="54"/>
      <c r="N102" s="14">
        <v>58.354125105000001</v>
      </c>
      <c r="O102" s="31">
        <v>48.375770190000004</v>
      </c>
      <c r="P102" s="31" t="s">
        <v>27</v>
      </c>
      <c r="Q102" s="17" t="s">
        <v>27</v>
      </c>
      <c r="R102" s="38" t="s">
        <v>621</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170</v>
      </c>
      <c r="D103" s="16" t="s">
        <v>171</v>
      </c>
      <c r="E103" s="16">
        <v>0</v>
      </c>
      <c r="F103" s="15">
        <v>5.26</v>
      </c>
      <c r="G103" s="15">
        <v>4.72</v>
      </c>
      <c r="H103" s="15">
        <v>4.18</v>
      </c>
      <c r="I103" s="14"/>
      <c r="J103" s="15">
        <v>5.42</v>
      </c>
      <c r="K103" s="15">
        <v>6.49</v>
      </c>
      <c r="L103" s="15">
        <v>8.23</v>
      </c>
      <c r="M103" s="54"/>
      <c r="N103" s="15">
        <v>36.35266343</v>
      </c>
      <c r="O103" s="15">
        <v>8.2849651904999995</v>
      </c>
      <c r="P103" s="15" t="s">
        <v>26</v>
      </c>
      <c r="Q103" s="16" t="s">
        <v>26</v>
      </c>
      <c r="R103" s="37" t="s">
        <v>622</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172</v>
      </c>
      <c r="D104" s="17" t="s">
        <v>173</v>
      </c>
      <c r="E104" s="17">
        <v>10</v>
      </c>
      <c r="F104" s="14">
        <v>21.31</v>
      </c>
      <c r="G104" s="14">
        <v>18.77</v>
      </c>
      <c r="H104" s="14">
        <v>16.23</v>
      </c>
      <c r="I104" s="14"/>
      <c r="J104" s="14">
        <v>22.21</v>
      </c>
      <c r="K104" s="14">
        <v>27.28</v>
      </c>
      <c r="L104" s="14">
        <v>35.49</v>
      </c>
      <c r="M104" s="54"/>
      <c r="N104" s="14">
        <v>68.263289768999996</v>
      </c>
      <c r="O104" s="31">
        <v>85.677988714000008</v>
      </c>
      <c r="P104" s="31" t="s">
        <v>27</v>
      </c>
      <c r="Q104" s="17" t="s">
        <v>27</v>
      </c>
      <c r="R104" s="38" t="s">
        <v>623</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470</v>
      </c>
      <c r="D105" s="16" t="s">
        <v>471</v>
      </c>
      <c r="E105" s="16">
        <v>7</v>
      </c>
      <c r="F105" s="15">
        <v>75.98</v>
      </c>
      <c r="G105" s="15">
        <v>68.38</v>
      </c>
      <c r="H105" s="15">
        <v>60.79</v>
      </c>
      <c r="I105" s="14"/>
      <c r="J105" s="15">
        <v>78.41</v>
      </c>
      <c r="K105" s="15">
        <v>93.59</v>
      </c>
      <c r="L105" s="15">
        <v>118.17</v>
      </c>
      <c r="M105" s="54"/>
      <c r="N105" s="15">
        <v>60.511858942000003</v>
      </c>
      <c r="O105" s="15">
        <v>2.6768447119000003</v>
      </c>
      <c r="P105" s="15" t="s">
        <v>27</v>
      </c>
      <c r="Q105" s="16" t="s">
        <v>27</v>
      </c>
      <c r="R105" s="37" t="s">
        <v>624</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174</v>
      </c>
      <c r="D106" s="17" t="s">
        <v>175</v>
      </c>
      <c r="E106" s="17">
        <v>3</v>
      </c>
      <c r="F106" s="14">
        <v>22.29</v>
      </c>
      <c r="G106" s="14">
        <v>20.71</v>
      </c>
      <c r="H106" s="14">
        <v>19.14</v>
      </c>
      <c r="I106" s="14"/>
      <c r="J106" s="14">
        <v>22.76</v>
      </c>
      <c r="K106" s="14">
        <v>25.9</v>
      </c>
      <c r="L106" s="14">
        <v>30.98</v>
      </c>
      <c r="M106" s="54"/>
      <c r="N106" s="14">
        <v>31.016197793</v>
      </c>
      <c r="O106" s="31">
        <v>4.7990593810000002</v>
      </c>
      <c r="P106" s="31" t="s">
        <v>27</v>
      </c>
      <c r="Q106" s="17" t="s">
        <v>26</v>
      </c>
      <c r="R106" s="38" t="s">
        <v>625</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626</v>
      </c>
      <c r="D107" s="16" t="s">
        <v>627</v>
      </c>
      <c r="E107" s="16">
        <v>4</v>
      </c>
      <c r="F107" s="15">
        <v>122.57</v>
      </c>
      <c r="G107" s="15">
        <v>109.82</v>
      </c>
      <c r="H107" s="15">
        <v>97.07</v>
      </c>
      <c r="I107" s="14"/>
      <c r="J107" s="15">
        <v>125.24</v>
      </c>
      <c r="K107" s="15">
        <v>150.72999999999999</v>
      </c>
      <c r="L107" s="15">
        <v>191.98</v>
      </c>
      <c r="M107" s="54"/>
      <c r="N107" s="15">
        <v>46.737948760000002</v>
      </c>
      <c r="O107" s="15">
        <v>2.3127764843</v>
      </c>
      <c r="P107" s="15" t="s">
        <v>27</v>
      </c>
      <c r="Q107" s="16" t="s">
        <v>26</v>
      </c>
      <c r="R107" s="37" t="s">
        <v>628</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176</v>
      </c>
      <c r="D108" s="17" t="s">
        <v>177</v>
      </c>
      <c r="E108" s="17">
        <v>3</v>
      </c>
      <c r="F108" s="14">
        <v>24.1</v>
      </c>
      <c r="G108" s="14">
        <v>22.24</v>
      </c>
      <c r="H108" s="14">
        <v>20.39</v>
      </c>
      <c r="I108" s="14"/>
      <c r="J108" s="14">
        <v>24.95</v>
      </c>
      <c r="K108" s="14">
        <v>28.65</v>
      </c>
      <c r="L108" s="14">
        <v>34.65</v>
      </c>
      <c r="M108" s="54"/>
      <c r="N108" s="14">
        <v>37.710308667</v>
      </c>
      <c r="O108" s="31">
        <v>211.96244480999999</v>
      </c>
      <c r="P108" s="31" t="s">
        <v>27</v>
      </c>
      <c r="Q108" s="17" t="s">
        <v>26</v>
      </c>
      <c r="R108" s="38" t="s">
        <v>629</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178</v>
      </c>
      <c r="D109" s="16" t="s">
        <v>179</v>
      </c>
      <c r="E109" s="16">
        <v>3</v>
      </c>
      <c r="F109" s="15">
        <v>10.77</v>
      </c>
      <c r="G109" s="15">
        <v>9.89</v>
      </c>
      <c r="H109" s="15">
        <v>9.01</v>
      </c>
      <c r="I109" s="14"/>
      <c r="J109" s="15">
        <v>11.21</v>
      </c>
      <c r="K109" s="15">
        <v>12.96</v>
      </c>
      <c r="L109" s="15">
        <v>15.79</v>
      </c>
      <c r="M109" s="54"/>
      <c r="N109" s="15">
        <v>37.005039789999998</v>
      </c>
      <c r="O109" s="15">
        <v>101.38286081</v>
      </c>
      <c r="P109" s="15" t="s">
        <v>27</v>
      </c>
      <c r="Q109" s="16" t="s">
        <v>26</v>
      </c>
      <c r="R109" s="37" t="s">
        <v>630</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180</v>
      </c>
      <c r="D110" s="17" t="s">
        <v>181</v>
      </c>
      <c r="E110" s="17">
        <v>3</v>
      </c>
      <c r="F110" s="14">
        <v>12.03</v>
      </c>
      <c r="G110" s="14">
        <v>11.23</v>
      </c>
      <c r="H110" s="14">
        <v>10.44</v>
      </c>
      <c r="I110" s="14"/>
      <c r="J110" s="14">
        <v>12.31</v>
      </c>
      <c r="K110" s="14">
        <v>13.89</v>
      </c>
      <c r="L110" s="14">
        <v>16.46</v>
      </c>
      <c r="M110" s="54"/>
      <c r="N110" s="14">
        <v>34.920179658999999</v>
      </c>
      <c r="O110" s="31">
        <v>41.882658619000004</v>
      </c>
      <c r="P110" s="31" t="s">
        <v>26</v>
      </c>
      <c r="Q110" s="17" t="s">
        <v>26</v>
      </c>
      <c r="R110" s="38" t="s">
        <v>631</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182</v>
      </c>
      <c r="D111" s="16" t="s">
        <v>183</v>
      </c>
      <c r="E111" s="16">
        <v>6</v>
      </c>
      <c r="F111" s="15">
        <v>3.75</v>
      </c>
      <c r="G111" s="15">
        <v>3.54</v>
      </c>
      <c r="H111" s="15">
        <v>3.33</v>
      </c>
      <c r="I111" s="14"/>
      <c r="J111" s="15">
        <v>3.83</v>
      </c>
      <c r="K111" s="15">
        <v>4.24</v>
      </c>
      <c r="L111" s="15">
        <v>4.92</v>
      </c>
      <c r="M111" s="54"/>
      <c r="N111" s="15">
        <v>67.784696658000001</v>
      </c>
      <c r="O111" s="15">
        <v>11.206608427999999</v>
      </c>
      <c r="P111" s="15" t="s">
        <v>26</v>
      </c>
      <c r="Q111" s="16" t="s">
        <v>27</v>
      </c>
      <c r="R111" s="37" t="s">
        <v>632</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184</v>
      </c>
      <c r="D112" s="17" t="s">
        <v>185</v>
      </c>
      <c r="E112" s="17">
        <v>10</v>
      </c>
      <c r="F112" s="14">
        <v>4.82</v>
      </c>
      <c r="G112" s="14">
        <v>4.3</v>
      </c>
      <c r="H112" s="14">
        <v>3.79</v>
      </c>
      <c r="I112" s="14"/>
      <c r="J112" s="14">
        <v>5.09</v>
      </c>
      <c r="K112" s="14">
        <v>6.11</v>
      </c>
      <c r="L112" s="14">
        <v>7.77</v>
      </c>
      <c r="M112" s="54"/>
      <c r="N112" s="14">
        <v>67.021347305999996</v>
      </c>
      <c r="O112" s="31">
        <v>19.916295142999999</v>
      </c>
      <c r="P112" s="31" t="s">
        <v>27</v>
      </c>
      <c r="Q112" s="17" t="s">
        <v>27</v>
      </c>
      <c r="R112" s="38" t="s">
        <v>633</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186</v>
      </c>
      <c r="D113" s="16" t="s">
        <v>187</v>
      </c>
      <c r="E113" s="16">
        <v>2</v>
      </c>
      <c r="F113" s="15">
        <v>7.66</v>
      </c>
      <c r="G113" s="15">
        <v>6.31</v>
      </c>
      <c r="H113" s="15">
        <v>4.97</v>
      </c>
      <c r="I113" s="14"/>
      <c r="J113" s="15">
        <v>7.88</v>
      </c>
      <c r="K113" s="15">
        <v>10.56</v>
      </c>
      <c r="L113" s="15">
        <v>14.91</v>
      </c>
      <c r="M113" s="54"/>
      <c r="N113" s="15">
        <v>36.715291649000001</v>
      </c>
      <c r="O113" s="15">
        <v>28.091669952</v>
      </c>
      <c r="P113" s="15" t="s">
        <v>26</v>
      </c>
      <c r="Q113" s="16" t="s">
        <v>26</v>
      </c>
      <c r="R113" s="37" t="s">
        <v>634</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188</v>
      </c>
      <c r="D114" s="17" t="s">
        <v>189</v>
      </c>
      <c r="E114" s="17">
        <v>2</v>
      </c>
      <c r="F114" s="14" t="s">
        <v>119</v>
      </c>
      <c r="G114" s="14" t="s">
        <v>119</v>
      </c>
      <c r="H114" s="14" t="s">
        <v>119</v>
      </c>
      <c r="I114" s="14"/>
      <c r="J114" s="14" t="s">
        <v>119</v>
      </c>
      <c r="K114" s="14" t="s">
        <v>119</v>
      </c>
      <c r="L114" s="14" t="s">
        <v>119</v>
      </c>
      <c r="M114" s="54"/>
      <c r="N114" s="14" t="s">
        <v>119</v>
      </c>
      <c r="O114" s="31" t="s">
        <v>119</v>
      </c>
      <c r="P114" s="31" t="s">
        <v>119</v>
      </c>
      <c r="Q114" s="17" t="s">
        <v>119</v>
      </c>
      <c r="R114" s="38" t="s">
        <v>120</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522</v>
      </c>
      <c r="D115" s="16" t="s">
        <v>523</v>
      </c>
      <c r="E115" s="16">
        <v>3</v>
      </c>
      <c r="F115" s="15">
        <v>2.5299999999999998</v>
      </c>
      <c r="G115" s="15">
        <v>2.23</v>
      </c>
      <c r="H115" s="15">
        <v>1.93</v>
      </c>
      <c r="I115" s="14"/>
      <c r="J115" s="15">
        <v>2.65</v>
      </c>
      <c r="K115" s="15">
        <v>3.24</v>
      </c>
      <c r="L115" s="15">
        <v>4.21</v>
      </c>
      <c r="M115" s="54"/>
      <c r="N115" s="15">
        <v>52.038360535000002</v>
      </c>
      <c r="O115" s="15">
        <v>1.1490830952</v>
      </c>
      <c r="P115" s="15" t="s">
        <v>26</v>
      </c>
      <c r="Q115" s="16" t="s">
        <v>26</v>
      </c>
      <c r="R115" s="37" t="s">
        <v>635</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190</v>
      </c>
      <c r="D116" s="17" t="s">
        <v>191</v>
      </c>
      <c r="E116" s="17">
        <v>1</v>
      </c>
      <c r="F116" s="14">
        <v>3.29</v>
      </c>
      <c r="G116" s="14">
        <v>3.03</v>
      </c>
      <c r="H116" s="14">
        <v>2.78</v>
      </c>
      <c r="I116" s="14"/>
      <c r="J116" s="14">
        <v>3.41</v>
      </c>
      <c r="K116" s="14">
        <v>3.91</v>
      </c>
      <c r="L116" s="14">
        <v>4.72</v>
      </c>
      <c r="M116" s="54"/>
      <c r="N116" s="14">
        <v>47.181961895999997</v>
      </c>
      <c r="O116" s="31">
        <v>5.6678961904999996</v>
      </c>
      <c r="P116" s="31" t="s">
        <v>26</v>
      </c>
      <c r="Q116" s="17" t="s">
        <v>26</v>
      </c>
      <c r="R116" s="38" t="s">
        <v>636</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192</v>
      </c>
      <c r="D117" s="16" t="s">
        <v>193</v>
      </c>
      <c r="E117" s="16">
        <v>7</v>
      </c>
      <c r="F117" s="15">
        <v>23.7</v>
      </c>
      <c r="G117" s="15">
        <v>22.02</v>
      </c>
      <c r="H117" s="15">
        <v>20.350000000000001</v>
      </c>
      <c r="I117" s="14"/>
      <c r="J117" s="15">
        <v>24.84</v>
      </c>
      <c r="K117" s="15">
        <v>28.18</v>
      </c>
      <c r="L117" s="15">
        <v>33.590000000000003</v>
      </c>
      <c r="M117" s="54"/>
      <c r="N117" s="15">
        <v>54.599966932999997</v>
      </c>
      <c r="O117" s="15">
        <v>73.698236048000012</v>
      </c>
      <c r="P117" s="15" t="s">
        <v>27</v>
      </c>
      <c r="Q117" s="16" t="s">
        <v>27</v>
      </c>
      <c r="R117" s="37" t="s">
        <v>637</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194</v>
      </c>
      <c r="D118" s="17" t="s">
        <v>195</v>
      </c>
      <c r="E118" s="17">
        <v>5</v>
      </c>
      <c r="F118" s="14">
        <v>25.73</v>
      </c>
      <c r="G118" s="14">
        <v>24.3</v>
      </c>
      <c r="H118" s="14">
        <v>22.88</v>
      </c>
      <c r="I118" s="14"/>
      <c r="J118" s="14">
        <v>27.18</v>
      </c>
      <c r="K118" s="14">
        <v>30.02</v>
      </c>
      <c r="L118" s="14">
        <v>34.630000000000003</v>
      </c>
      <c r="M118" s="54"/>
      <c r="N118" s="14">
        <v>50.758900220000001</v>
      </c>
      <c r="O118" s="31">
        <v>74.540166761999998</v>
      </c>
      <c r="P118" s="31" t="s">
        <v>26</v>
      </c>
      <c r="Q118" s="17" t="s">
        <v>27</v>
      </c>
      <c r="R118" s="38" t="s">
        <v>638</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196</v>
      </c>
      <c r="D119" s="16" t="s">
        <v>197</v>
      </c>
      <c r="E119" s="16">
        <v>7</v>
      </c>
      <c r="F119" s="15">
        <v>99.03</v>
      </c>
      <c r="G119" s="15">
        <v>82.73</v>
      </c>
      <c r="H119" s="15">
        <v>66.44</v>
      </c>
      <c r="I119" s="14"/>
      <c r="J119" s="15">
        <v>111.1</v>
      </c>
      <c r="K119" s="15">
        <v>143.68</v>
      </c>
      <c r="L119" s="15">
        <v>196.41</v>
      </c>
      <c r="M119" s="54"/>
      <c r="N119" s="15">
        <v>59.92380876</v>
      </c>
      <c r="O119" s="15">
        <v>41.706736916000004</v>
      </c>
      <c r="P119" s="15" t="s">
        <v>27</v>
      </c>
      <c r="Q119" s="16" t="s">
        <v>27</v>
      </c>
      <c r="R119" s="37" t="s">
        <v>639</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198</v>
      </c>
      <c r="D120" s="17" t="s">
        <v>199</v>
      </c>
      <c r="E120" s="17">
        <v>5</v>
      </c>
      <c r="F120" s="14">
        <v>13.91</v>
      </c>
      <c r="G120" s="14">
        <v>12.84</v>
      </c>
      <c r="H120" s="14">
        <v>11.78</v>
      </c>
      <c r="I120" s="14"/>
      <c r="J120" s="14">
        <v>14.6</v>
      </c>
      <c r="K120" s="14">
        <v>16.72</v>
      </c>
      <c r="L120" s="14">
        <v>20.170000000000002</v>
      </c>
      <c r="M120" s="54"/>
      <c r="N120" s="14">
        <v>49.746359691999999</v>
      </c>
      <c r="O120" s="31">
        <v>15.292325808999999</v>
      </c>
      <c r="P120" s="31" t="s">
        <v>27</v>
      </c>
      <c r="Q120" s="17" t="s">
        <v>26</v>
      </c>
      <c r="R120" s="38" t="s">
        <v>640</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200</v>
      </c>
      <c r="D121" s="16" t="s">
        <v>201</v>
      </c>
      <c r="E121" s="16">
        <v>2</v>
      </c>
      <c r="F121" s="15">
        <v>26.05</v>
      </c>
      <c r="G121" s="15">
        <v>23.85</v>
      </c>
      <c r="H121" s="15">
        <v>21.66</v>
      </c>
      <c r="I121" s="14"/>
      <c r="J121" s="15">
        <v>26.93</v>
      </c>
      <c r="K121" s="15">
        <v>31.31</v>
      </c>
      <c r="L121" s="15">
        <v>38.409999999999997</v>
      </c>
      <c r="M121" s="54"/>
      <c r="N121" s="15">
        <v>40.858207004</v>
      </c>
      <c r="O121" s="15">
        <v>78.950957819999999</v>
      </c>
      <c r="P121" s="15" t="s">
        <v>26</v>
      </c>
      <c r="Q121" s="16" t="s">
        <v>26</v>
      </c>
      <c r="R121" s="37" t="s">
        <v>641</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202</v>
      </c>
      <c r="D122" s="17" t="s">
        <v>203</v>
      </c>
      <c r="E122" s="17">
        <v>0</v>
      </c>
      <c r="F122" s="14">
        <v>8.92</v>
      </c>
      <c r="G122" s="14">
        <v>8.4700000000000006</v>
      </c>
      <c r="H122" s="14">
        <v>8.02</v>
      </c>
      <c r="I122" s="14"/>
      <c r="J122" s="14">
        <v>9.3800000000000008</v>
      </c>
      <c r="K122" s="14">
        <v>10.27</v>
      </c>
      <c r="L122" s="14">
        <v>11.72</v>
      </c>
      <c r="M122" s="54"/>
      <c r="N122" s="14">
        <v>36.354428296999998</v>
      </c>
      <c r="O122" s="31">
        <v>7.3379329999999996</v>
      </c>
      <c r="P122" s="31" t="s">
        <v>26</v>
      </c>
      <c r="Q122" s="17" t="s">
        <v>26</v>
      </c>
      <c r="R122" s="38" t="s">
        <v>642</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204</v>
      </c>
      <c r="D123" s="16" t="s">
        <v>205</v>
      </c>
      <c r="E123" s="16">
        <v>2</v>
      </c>
      <c r="F123" s="15">
        <v>7.73</v>
      </c>
      <c r="G123" s="15">
        <v>7.39</v>
      </c>
      <c r="H123" s="15">
        <v>7.05</v>
      </c>
      <c r="I123" s="14"/>
      <c r="J123" s="15">
        <v>7.82</v>
      </c>
      <c r="K123" s="15">
        <v>8.49</v>
      </c>
      <c r="L123" s="15">
        <v>9.57</v>
      </c>
      <c r="M123" s="54"/>
      <c r="N123" s="15">
        <v>42.208016317000002</v>
      </c>
      <c r="O123" s="15">
        <v>5.1965163810000004</v>
      </c>
      <c r="P123" s="15" t="s">
        <v>26</v>
      </c>
      <c r="Q123" s="16" t="s">
        <v>26</v>
      </c>
      <c r="R123" s="37" t="s">
        <v>643</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206</v>
      </c>
      <c r="D124" s="17" t="s">
        <v>207</v>
      </c>
      <c r="E124" s="17">
        <v>10</v>
      </c>
      <c r="F124" s="14">
        <v>61.04</v>
      </c>
      <c r="G124" s="14">
        <v>55.96</v>
      </c>
      <c r="H124" s="14">
        <v>50.89</v>
      </c>
      <c r="I124" s="14"/>
      <c r="J124" s="14">
        <v>65.05</v>
      </c>
      <c r="K124" s="14">
        <v>75.19</v>
      </c>
      <c r="L124" s="14">
        <v>91.6</v>
      </c>
      <c r="M124" s="54"/>
      <c r="N124" s="14">
        <v>61.415322260000003</v>
      </c>
      <c r="O124" s="31">
        <v>60.025785761999998</v>
      </c>
      <c r="P124" s="31" t="s">
        <v>27</v>
      </c>
      <c r="Q124" s="17" t="s">
        <v>27</v>
      </c>
      <c r="R124" s="38" t="s">
        <v>644</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208</v>
      </c>
      <c r="D125" s="16" t="s">
        <v>209</v>
      </c>
      <c r="E125" s="16">
        <v>0</v>
      </c>
      <c r="F125" s="15">
        <v>26.51</v>
      </c>
      <c r="G125" s="15">
        <v>24.91</v>
      </c>
      <c r="H125" s="15">
        <v>23.31</v>
      </c>
      <c r="I125" s="14"/>
      <c r="J125" s="15">
        <v>26.85</v>
      </c>
      <c r="K125" s="15">
        <v>30.04</v>
      </c>
      <c r="L125" s="15">
        <v>35.21</v>
      </c>
      <c r="M125" s="54"/>
      <c r="N125" s="15">
        <v>33.710318549</v>
      </c>
      <c r="O125" s="15">
        <v>90.008894333000001</v>
      </c>
      <c r="P125" s="15" t="s">
        <v>26</v>
      </c>
      <c r="Q125" s="16" t="s">
        <v>26</v>
      </c>
      <c r="R125" s="37" t="s">
        <v>645</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210</v>
      </c>
      <c r="D126" s="17" t="s">
        <v>464</v>
      </c>
      <c r="E126" s="17">
        <v>9</v>
      </c>
      <c r="F126" s="14">
        <v>14.13</v>
      </c>
      <c r="G126" s="14">
        <v>13.44</v>
      </c>
      <c r="H126" s="14">
        <v>12.76</v>
      </c>
      <c r="I126" s="14"/>
      <c r="J126" s="14">
        <v>14.59</v>
      </c>
      <c r="K126" s="14">
        <v>15.95</v>
      </c>
      <c r="L126" s="14">
        <v>18.16</v>
      </c>
      <c r="M126" s="54"/>
      <c r="N126" s="14">
        <v>56.141667597000001</v>
      </c>
      <c r="O126" s="31">
        <v>1.9034594285999999</v>
      </c>
      <c r="P126" s="31" t="s">
        <v>27</v>
      </c>
      <c r="Q126" s="17" t="s">
        <v>27</v>
      </c>
      <c r="R126" s="38" t="s">
        <v>646</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210</v>
      </c>
      <c r="D127" s="16" t="s">
        <v>211</v>
      </c>
      <c r="E127" s="16">
        <v>10</v>
      </c>
      <c r="F127" s="15">
        <v>13.87</v>
      </c>
      <c r="G127" s="15">
        <v>13.13</v>
      </c>
      <c r="H127" s="15">
        <v>12.39</v>
      </c>
      <c r="I127" s="14"/>
      <c r="J127" s="15">
        <v>14.48</v>
      </c>
      <c r="K127" s="15">
        <v>15.95</v>
      </c>
      <c r="L127" s="15">
        <v>18.329999999999998</v>
      </c>
      <c r="M127" s="54"/>
      <c r="N127" s="15">
        <v>58.918161083000001</v>
      </c>
      <c r="O127" s="15">
        <v>353.3128261</v>
      </c>
      <c r="P127" s="15" t="s">
        <v>27</v>
      </c>
      <c r="Q127" s="16" t="s">
        <v>27</v>
      </c>
      <c r="R127" s="37" t="s">
        <v>647</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212</v>
      </c>
      <c r="D128" s="17" t="s">
        <v>213</v>
      </c>
      <c r="E128" s="17">
        <v>9</v>
      </c>
      <c r="F128" s="14">
        <v>45.65</v>
      </c>
      <c r="G128" s="14">
        <v>42.99</v>
      </c>
      <c r="H128" s="14">
        <v>40.33</v>
      </c>
      <c r="I128" s="14"/>
      <c r="J128" s="14">
        <v>47.82</v>
      </c>
      <c r="K128" s="14">
        <v>53.13</v>
      </c>
      <c r="L128" s="14">
        <v>61.72</v>
      </c>
      <c r="M128" s="54"/>
      <c r="N128" s="14">
        <v>62.247153998999998</v>
      </c>
      <c r="O128" s="31">
        <v>81.836764475999999</v>
      </c>
      <c r="P128" s="31" t="s">
        <v>27</v>
      </c>
      <c r="Q128" s="17" t="s">
        <v>27</v>
      </c>
      <c r="R128" s="38" t="s">
        <v>648</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212</v>
      </c>
      <c r="D129" s="16" t="s">
        <v>214</v>
      </c>
      <c r="E129" s="16">
        <v>8</v>
      </c>
      <c r="F129" s="15">
        <v>41.51</v>
      </c>
      <c r="G129" s="15">
        <v>39.26</v>
      </c>
      <c r="H129" s="15">
        <v>37.01</v>
      </c>
      <c r="I129" s="14"/>
      <c r="J129" s="15">
        <v>43.72</v>
      </c>
      <c r="K129" s="15">
        <v>48.21</v>
      </c>
      <c r="L129" s="15">
        <v>55.47</v>
      </c>
      <c r="M129" s="54"/>
      <c r="N129" s="15">
        <v>53.973269748</v>
      </c>
      <c r="O129" s="15">
        <v>1018.797003</v>
      </c>
      <c r="P129" s="15" t="s">
        <v>27</v>
      </c>
      <c r="Q129" s="16" t="s">
        <v>27</v>
      </c>
      <c r="R129" s="37" t="s">
        <v>649</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215</v>
      </c>
      <c r="D130" s="17" t="s">
        <v>216</v>
      </c>
      <c r="E130" s="17">
        <v>0</v>
      </c>
      <c r="F130" s="14">
        <v>2.2799999999999998</v>
      </c>
      <c r="G130" s="14">
        <v>1.99</v>
      </c>
      <c r="H130" s="14">
        <v>1.71</v>
      </c>
      <c r="I130" s="14"/>
      <c r="J130" s="14">
        <v>2.36</v>
      </c>
      <c r="K130" s="14">
        <v>2.92</v>
      </c>
      <c r="L130" s="14">
        <v>3.83</v>
      </c>
      <c r="M130" s="54"/>
      <c r="N130" s="14">
        <v>45.745337265000003</v>
      </c>
      <c r="O130" s="31">
        <v>2.6740605237999997</v>
      </c>
      <c r="P130" s="31" t="s">
        <v>26</v>
      </c>
      <c r="Q130" s="17" t="s">
        <v>26</v>
      </c>
      <c r="R130" s="38" t="s">
        <v>650</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217</v>
      </c>
      <c r="D131" s="16" t="s">
        <v>218</v>
      </c>
      <c r="E131" s="16">
        <v>0</v>
      </c>
      <c r="F131" s="15">
        <v>59.11</v>
      </c>
      <c r="G131" s="15">
        <v>54.24</v>
      </c>
      <c r="H131" s="15">
        <v>49.38</v>
      </c>
      <c r="I131" s="14"/>
      <c r="J131" s="15">
        <v>60.53</v>
      </c>
      <c r="K131" s="15">
        <v>70.25</v>
      </c>
      <c r="L131" s="15">
        <v>85.98</v>
      </c>
      <c r="M131" s="54"/>
      <c r="N131" s="15">
        <v>26.238379109</v>
      </c>
      <c r="O131" s="15">
        <v>96.144992169000005</v>
      </c>
      <c r="P131" s="15" t="s">
        <v>26</v>
      </c>
      <c r="Q131" s="16" t="s">
        <v>26</v>
      </c>
      <c r="R131" s="37" t="s">
        <v>651</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219</v>
      </c>
      <c r="D132" s="17" t="s">
        <v>220</v>
      </c>
      <c r="E132" s="17">
        <v>8</v>
      </c>
      <c r="F132" s="14">
        <v>11.29</v>
      </c>
      <c r="G132" s="14">
        <v>10.49</v>
      </c>
      <c r="H132" s="14">
        <v>9.69</v>
      </c>
      <c r="I132" s="14"/>
      <c r="J132" s="14">
        <v>12.26</v>
      </c>
      <c r="K132" s="14">
        <v>13.85</v>
      </c>
      <c r="L132" s="14">
        <v>16.440000000000001</v>
      </c>
      <c r="M132" s="54"/>
      <c r="N132" s="14">
        <v>53.121255081999998</v>
      </c>
      <c r="O132" s="31">
        <v>50.187429951999995</v>
      </c>
      <c r="P132" s="31" t="s">
        <v>27</v>
      </c>
      <c r="Q132" s="17" t="s">
        <v>27</v>
      </c>
      <c r="R132" s="38" t="s">
        <v>652</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221</v>
      </c>
      <c r="D133" s="16" t="s">
        <v>222</v>
      </c>
      <c r="E133" s="16">
        <v>3</v>
      </c>
      <c r="F133" s="15">
        <v>174.51</v>
      </c>
      <c r="G133" s="15">
        <v>161.13</v>
      </c>
      <c r="H133" s="15">
        <v>147.76</v>
      </c>
      <c r="I133" s="14"/>
      <c r="J133" s="15">
        <v>176.18</v>
      </c>
      <c r="K133" s="15">
        <v>202.92</v>
      </c>
      <c r="L133" s="15">
        <v>246.21</v>
      </c>
      <c r="M133" s="54"/>
      <c r="N133" s="15">
        <v>38.084611551000002</v>
      </c>
      <c r="O133" s="15">
        <v>4.6705917728999999</v>
      </c>
      <c r="P133" s="15" t="s">
        <v>27</v>
      </c>
      <c r="Q133" s="16" t="s">
        <v>26</v>
      </c>
      <c r="R133" s="37" t="s">
        <v>653</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223</v>
      </c>
      <c r="D134" s="17" t="s">
        <v>224</v>
      </c>
      <c r="E134" s="17">
        <v>10</v>
      </c>
      <c r="F134" s="14">
        <v>6.55</v>
      </c>
      <c r="G134" s="14">
        <v>5.8</v>
      </c>
      <c r="H134" s="14">
        <v>5.0599999999999996</v>
      </c>
      <c r="I134" s="14"/>
      <c r="J134" s="14">
        <v>7.09</v>
      </c>
      <c r="K134" s="14">
        <v>8.57</v>
      </c>
      <c r="L134" s="14">
        <v>10.98</v>
      </c>
      <c r="M134" s="54"/>
      <c r="N134" s="14">
        <v>77.719580234999995</v>
      </c>
      <c r="O134" s="31">
        <v>7.0044398571000004</v>
      </c>
      <c r="P134" s="31" t="s">
        <v>27</v>
      </c>
      <c r="Q134" s="17" t="s">
        <v>27</v>
      </c>
      <c r="R134" s="38" t="s">
        <v>654</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225</v>
      </c>
      <c r="D135" s="16" t="s">
        <v>226</v>
      </c>
      <c r="E135" s="16">
        <v>3</v>
      </c>
      <c r="F135" s="15">
        <v>6.47</v>
      </c>
      <c r="G135" s="15">
        <v>5.98</v>
      </c>
      <c r="H135" s="15">
        <v>5.49</v>
      </c>
      <c r="I135" s="14"/>
      <c r="J135" s="15">
        <v>6.56</v>
      </c>
      <c r="K135" s="15">
        <v>7.53</v>
      </c>
      <c r="L135" s="15">
        <v>9.1</v>
      </c>
      <c r="M135" s="54"/>
      <c r="N135" s="15">
        <v>55.495544449999997</v>
      </c>
      <c r="O135" s="15">
        <v>8.0079423809999994</v>
      </c>
      <c r="P135" s="15" t="s">
        <v>26</v>
      </c>
      <c r="Q135" s="16" t="s">
        <v>26</v>
      </c>
      <c r="R135" s="37" t="s">
        <v>655</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227</v>
      </c>
      <c r="D136" s="17" t="s">
        <v>497</v>
      </c>
      <c r="E136" s="17">
        <v>3</v>
      </c>
      <c r="F136" s="14">
        <v>3.77</v>
      </c>
      <c r="G136" s="14">
        <v>3.49</v>
      </c>
      <c r="H136" s="14">
        <v>3.22</v>
      </c>
      <c r="I136" s="14"/>
      <c r="J136" s="14">
        <v>3.83</v>
      </c>
      <c r="K136" s="14">
        <v>4.37</v>
      </c>
      <c r="L136" s="14">
        <v>5.25</v>
      </c>
      <c r="M136" s="54"/>
      <c r="N136" s="14">
        <v>35.148465913999999</v>
      </c>
      <c r="O136" s="31">
        <v>2.6697975237999998</v>
      </c>
      <c r="P136" s="31" t="s">
        <v>27</v>
      </c>
      <c r="Q136" s="17" t="s">
        <v>26</v>
      </c>
      <c r="R136" s="38" t="s">
        <v>656</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227</v>
      </c>
      <c r="D137" s="16" t="s">
        <v>228</v>
      </c>
      <c r="E137" s="16">
        <v>0</v>
      </c>
      <c r="F137" s="15">
        <v>3.55</v>
      </c>
      <c r="G137" s="15">
        <v>3.35</v>
      </c>
      <c r="H137" s="15">
        <v>3.16</v>
      </c>
      <c r="I137" s="14"/>
      <c r="J137" s="15">
        <v>3.63</v>
      </c>
      <c r="K137" s="15">
        <v>4.01</v>
      </c>
      <c r="L137" s="15">
        <v>4.6399999999999997</v>
      </c>
      <c r="M137" s="54"/>
      <c r="N137" s="15">
        <v>30.995084730999999</v>
      </c>
      <c r="O137" s="15">
        <v>12.502922381000001</v>
      </c>
      <c r="P137" s="15" t="s">
        <v>26</v>
      </c>
      <c r="Q137" s="16" t="s">
        <v>26</v>
      </c>
      <c r="R137" s="37" t="s">
        <v>657</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227</v>
      </c>
      <c r="D138" s="17" t="s">
        <v>229</v>
      </c>
      <c r="E138" s="17">
        <v>0</v>
      </c>
      <c r="F138" s="14">
        <v>17.96</v>
      </c>
      <c r="G138" s="14">
        <v>16.91</v>
      </c>
      <c r="H138" s="14">
        <v>15.87</v>
      </c>
      <c r="I138" s="14"/>
      <c r="J138" s="14">
        <v>18.309999999999999</v>
      </c>
      <c r="K138" s="14">
        <v>20.39</v>
      </c>
      <c r="L138" s="14">
        <v>23.76</v>
      </c>
      <c r="M138" s="54"/>
      <c r="N138" s="14">
        <v>32.653857940000002</v>
      </c>
      <c r="O138" s="31">
        <v>102.12747471</v>
      </c>
      <c r="P138" s="31" t="s">
        <v>26</v>
      </c>
      <c r="Q138" s="17" t="s">
        <v>26</v>
      </c>
      <c r="R138" s="38" t="s">
        <v>658</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230</v>
      </c>
      <c r="D139" s="16" t="s">
        <v>231</v>
      </c>
      <c r="E139" s="16">
        <v>2</v>
      </c>
      <c r="F139" s="15">
        <v>9.9499999999999993</v>
      </c>
      <c r="G139" s="15">
        <v>9.01</v>
      </c>
      <c r="H139" s="15">
        <v>8.08</v>
      </c>
      <c r="I139" s="14"/>
      <c r="J139" s="15">
        <v>10.35</v>
      </c>
      <c r="K139" s="15">
        <v>12.21</v>
      </c>
      <c r="L139" s="15">
        <v>15.22</v>
      </c>
      <c r="M139" s="54"/>
      <c r="N139" s="15">
        <v>46.571612880000004</v>
      </c>
      <c r="O139" s="15">
        <v>6.1831558094999997</v>
      </c>
      <c r="P139" s="15" t="s">
        <v>26</v>
      </c>
      <c r="Q139" s="16" t="s">
        <v>26</v>
      </c>
      <c r="R139" s="37" t="s">
        <v>659</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232</v>
      </c>
      <c r="D140" s="17" t="s">
        <v>233</v>
      </c>
      <c r="E140" s="17">
        <v>6</v>
      </c>
      <c r="F140" s="14">
        <v>3.48</v>
      </c>
      <c r="G140" s="14">
        <v>3.05</v>
      </c>
      <c r="H140" s="14">
        <v>2.62</v>
      </c>
      <c r="I140" s="14"/>
      <c r="J140" s="14">
        <v>3.79</v>
      </c>
      <c r="K140" s="14">
        <v>4.6399999999999997</v>
      </c>
      <c r="L140" s="14">
        <v>6.02</v>
      </c>
      <c r="M140" s="54"/>
      <c r="N140" s="14">
        <v>59.493006033</v>
      </c>
      <c r="O140" s="31">
        <v>8.9915265713999997</v>
      </c>
      <c r="P140" s="31" t="s">
        <v>26</v>
      </c>
      <c r="Q140" s="17" t="s">
        <v>27</v>
      </c>
      <c r="R140" s="38" t="s">
        <v>660</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234</v>
      </c>
      <c r="D141" s="16" t="s">
        <v>235</v>
      </c>
      <c r="E141" s="16">
        <v>7</v>
      </c>
      <c r="F141" s="15">
        <v>37.68</v>
      </c>
      <c r="G141" s="15">
        <v>33.840000000000003</v>
      </c>
      <c r="H141" s="15">
        <v>30.01</v>
      </c>
      <c r="I141" s="14"/>
      <c r="J141" s="15">
        <v>38.869999999999997</v>
      </c>
      <c r="K141" s="15">
        <v>46.53</v>
      </c>
      <c r="L141" s="15">
        <v>58.94</v>
      </c>
      <c r="M141" s="54"/>
      <c r="N141" s="15">
        <v>71.234692863999996</v>
      </c>
      <c r="O141" s="15">
        <v>426.47313080999999</v>
      </c>
      <c r="P141" s="15" t="s">
        <v>26</v>
      </c>
      <c r="Q141" s="16" t="s">
        <v>27</v>
      </c>
      <c r="R141" s="37" t="s">
        <v>661</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234</v>
      </c>
      <c r="D142" s="17" t="s">
        <v>486</v>
      </c>
      <c r="E142" s="17">
        <v>6</v>
      </c>
      <c r="F142" s="14">
        <v>36.81</v>
      </c>
      <c r="G142" s="14">
        <v>33.200000000000003</v>
      </c>
      <c r="H142" s="14">
        <v>29.6</v>
      </c>
      <c r="I142" s="14"/>
      <c r="J142" s="14">
        <v>37.93</v>
      </c>
      <c r="K142" s="14">
        <v>45.13</v>
      </c>
      <c r="L142" s="14">
        <v>56.79</v>
      </c>
      <c r="M142" s="54"/>
      <c r="N142" s="14">
        <v>66.690240793000001</v>
      </c>
      <c r="O142" s="31">
        <v>7.4764447618999998</v>
      </c>
      <c r="P142" s="31" t="s">
        <v>26</v>
      </c>
      <c r="Q142" s="17" t="s">
        <v>27</v>
      </c>
      <c r="R142" s="38" t="s">
        <v>662</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236</v>
      </c>
      <c r="D143" s="16" t="s">
        <v>237</v>
      </c>
      <c r="E143" s="16">
        <v>8</v>
      </c>
      <c r="F143" s="15">
        <v>24.11</v>
      </c>
      <c r="G143" s="15">
        <v>22.26</v>
      </c>
      <c r="H143" s="15">
        <v>20.41</v>
      </c>
      <c r="I143" s="14"/>
      <c r="J143" s="15">
        <v>26.21</v>
      </c>
      <c r="K143" s="15">
        <v>29.9</v>
      </c>
      <c r="L143" s="15">
        <v>35.880000000000003</v>
      </c>
      <c r="M143" s="54"/>
      <c r="N143" s="15">
        <v>52.516646186999999</v>
      </c>
      <c r="O143" s="15">
        <v>13.463046952000001</v>
      </c>
      <c r="P143" s="15" t="s">
        <v>27</v>
      </c>
      <c r="Q143" s="16" t="s">
        <v>27</v>
      </c>
      <c r="R143" s="37" t="s">
        <v>663</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238</v>
      </c>
      <c r="D144" s="17" t="s">
        <v>239</v>
      </c>
      <c r="E144" s="17">
        <v>7</v>
      </c>
      <c r="F144" s="14">
        <v>11.09</v>
      </c>
      <c r="G144" s="14">
        <v>9.48</v>
      </c>
      <c r="H144" s="14">
        <v>7.87</v>
      </c>
      <c r="I144" s="14"/>
      <c r="J144" s="14">
        <v>11.61</v>
      </c>
      <c r="K144" s="14">
        <v>14.82</v>
      </c>
      <c r="L144" s="14">
        <v>20.03</v>
      </c>
      <c r="M144" s="54"/>
      <c r="N144" s="14">
        <v>57.573733238999999</v>
      </c>
      <c r="O144" s="31">
        <v>198.71411942999998</v>
      </c>
      <c r="P144" s="31" t="s">
        <v>26</v>
      </c>
      <c r="Q144" s="17" t="s">
        <v>27</v>
      </c>
      <c r="R144" s="38" t="s">
        <v>664</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240</v>
      </c>
      <c r="D145" s="16" t="s">
        <v>241</v>
      </c>
      <c r="E145" s="16">
        <v>5</v>
      </c>
      <c r="F145" s="15">
        <v>3.91</v>
      </c>
      <c r="G145" s="15">
        <v>3.63</v>
      </c>
      <c r="H145" s="15">
        <v>3.35</v>
      </c>
      <c r="I145" s="14"/>
      <c r="J145" s="15">
        <v>4.0599999999999996</v>
      </c>
      <c r="K145" s="15">
        <v>4.6100000000000003</v>
      </c>
      <c r="L145" s="15">
        <v>5.51</v>
      </c>
      <c r="M145" s="54"/>
      <c r="N145" s="15">
        <v>49.841507116000002</v>
      </c>
      <c r="O145" s="15">
        <v>13.112918619</v>
      </c>
      <c r="P145" s="15" t="s">
        <v>27</v>
      </c>
      <c r="Q145" s="16" t="s">
        <v>26</v>
      </c>
      <c r="R145" s="37" t="s">
        <v>665</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242</v>
      </c>
      <c r="D146" s="17" t="s">
        <v>243</v>
      </c>
      <c r="E146" s="17">
        <v>0</v>
      </c>
      <c r="F146" s="14">
        <v>16.02</v>
      </c>
      <c r="G146" s="14">
        <v>14.72</v>
      </c>
      <c r="H146" s="14">
        <v>13.43</v>
      </c>
      <c r="I146" s="14"/>
      <c r="J146" s="14">
        <v>16.350000000000001</v>
      </c>
      <c r="K146" s="14">
        <v>18.93</v>
      </c>
      <c r="L146" s="14">
        <v>23.11</v>
      </c>
      <c r="M146" s="54"/>
      <c r="N146" s="14">
        <v>24.701298201</v>
      </c>
      <c r="O146" s="31">
        <v>13.666399284999999</v>
      </c>
      <c r="P146" s="31" t="s">
        <v>26</v>
      </c>
      <c r="Q146" s="17" t="s">
        <v>26</v>
      </c>
      <c r="R146" s="38" t="s">
        <v>666</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244</v>
      </c>
      <c r="D147" s="16" t="s">
        <v>245</v>
      </c>
      <c r="E147" s="16">
        <v>7</v>
      </c>
      <c r="F147" s="15">
        <v>6.52</v>
      </c>
      <c r="G147" s="15">
        <v>5.47</v>
      </c>
      <c r="H147" s="15">
        <v>4.42</v>
      </c>
      <c r="I147" s="14"/>
      <c r="J147" s="15">
        <v>7.15</v>
      </c>
      <c r="K147" s="15">
        <v>9.24</v>
      </c>
      <c r="L147" s="15">
        <v>12.63</v>
      </c>
      <c r="M147" s="54"/>
      <c r="N147" s="15">
        <v>71.969489280999994</v>
      </c>
      <c r="O147" s="15">
        <v>185.20023456999999</v>
      </c>
      <c r="P147" s="15" t="s">
        <v>26</v>
      </c>
      <c r="Q147" s="16" t="s">
        <v>27</v>
      </c>
      <c r="R147" s="37" t="s">
        <v>667</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246</v>
      </c>
      <c r="D148" s="17" t="s">
        <v>247</v>
      </c>
      <c r="E148" s="17">
        <v>0</v>
      </c>
      <c r="F148" s="14">
        <v>3.85</v>
      </c>
      <c r="G148" s="14">
        <v>3.14</v>
      </c>
      <c r="H148" s="14">
        <v>2.4300000000000002</v>
      </c>
      <c r="I148" s="14"/>
      <c r="J148" s="14">
        <v>4.01</v>
      </c>
      <c r="K148" s="14">
        <v>5.42</v>
      </c>
      <c r="L148" s="14">
        <v>7.72</v>
      </c>
      <c r="M148" s="54"/>
      <c r="N148" s="14">
        <v>30.404425243999999</v>
      </c>
      <c r="O148" s="31">
        <v>9.3455018571000004</v>
      </c>
      <c r="P148" s="31" t="s">
        <v>26</v>
      </c>
      <c r="Q148" s="17" t="s">
        <v>26</v>
      </c>
      <c r="R148" s="38" t="s">
        <v>668</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246</v>
      </c>
      <c r="D149" s="16" t="s">
        <v>248</v>
      </c>
      <c r="E149" s="16">
        <v>0</v>
      </c>
      <c r="F149" s="15">
        <v>4.08</v>
      </c>
      <c r="G149" s="15">
        <v>3.39</v>
      </c>
      <c r="H149" s="15">
        <v>2.7</v>
      </c>
      <c r="I149" s="14"/>
      <c r="J149" s="15">
        <v>4.26</v>
      </c>
      <c r="K149" s="15">
        <v>5.63</v>
      </c>
      <c r="L149" s="15">
        <v>7.85</v>
      </c>
      <c r="M149" s="54"/>
      <c r="N149" s="15">
        <v>35.195585102000003</v>
      </c>
      <c r="O149" s="15">
        <v>72.255440476000004</v>
      </c>
      <c r="P149" s="15" t="s">
        <v>26</v>
      </c>
      <c r="Q149" s="16" t="s">
        <v>26</v>
      </c>
      <c r="R149" s="37" t="s">
        <v>669</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249</v>
      </c>
      <c r="D150" s="17" t="s">
        <v>12</v>
      </c>
      <c r="E150" s="17">
        <v>1</v>
      </c>
      <c r="F150" s="14">
        <v>16.82</v>
      </c>
      <c r="G150" s="14">
        <v>15.23</v>
      </c>
      <c r="H150" s="14">
        <v>13.65</v>
      </c>
      <c r="I150" s="14"/>
      <c r="J150" s="14">
        <v>17.2</v>
      </c>
      <c r="K150" s="14">
        <v>20.36</v>
      </c>
      <c r="L150" s="14">
        <v>25.48</v>
      </c>
      <c r="M150" s="54"/>
      <c r="N150" s="14">
        <v>43.421366241999998</v>
      </c>
      <c r="O150" s="31">
        <v>77.644803713999991</v>
      </c>
      <c r="P150" s="31" t="s">
        <v>26</v>
      </c>
      <c r="Q150" s="17" t="s">
        <v>26</v>
      </c>
      <c r="R150" s="38" t="s">
        <v>670</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250</v>
      </c>
      <c r="D151" s="16" t="s">
        <v>251</v>
      </c>
      <c r="E151" s="16">
        <v>9</v>
      </c>
      <c r="F151" s="15">
        <v>133.5</v>
      </c>
      <c r="G151" s="15">
        <v>106.5</v>
      </c>
      <c r="H151" s="15">
        <v>79.5</v>
      </c>
      <c r="I151" s="14"/>
      <c r="J151" s="15">
        <v>139</v>
      </c>
      <c r="K151" s="15">
        <v>192.99</v>
      </c>
      <c r="L151" s="15">
        <v>280.36</v>
      </c>
      <c r="M151" s="54"/>
      <c r="N151" s="15">
        <v>66.764527799000007</v>
      </c>
      <c r="O151" s="15">
        <v>5.7347876990000008</v>
      </c>
      <c r="P151" s="15" t="s">
        <v>27</v>
      </c>
      <c r="Q151" s="16" t="s">
        <v>27</v>
      </c>
      <c r="R151" s="37" t="s">
        <v>671</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498</v>
      </c>
      <c r="D152" s="17" t="s">
        <v>499</v>
      </c>
      <c r="E152" s="17">
        <v>0</v>
      </c>
      <c r="F152" s="14">
        <v>60.55</v>
      </c>
      <c r="G152" s="14">
        <v>56.18</v>
      </c>
      <c r="H152" s="14">
        <v>51.82</v>
      </c>
      <c r="I152" s="14"/>
      <c r="J152" s="14">
        <v>61.62</v>
      </c>
      <c r="K152" s="14">
        <v>70.34</v>
      </c>
      <c r="L152" s="14">
        <v>84.46</v>
      </c>
      <c r="M152" s="54"/>
      <c r="N152" s="14">
        <v>19.855041815</v>
      </c>
      <c r="O152" s="31">
        <v>1.5541820499999999</v>
      </c>
      <c r="P152" s="31" t="s">
        <v>26</v>
      </c>
      <c r="Q152" s="17" t="s">
        <v>26</v>
      </c>
      <c r="R152" s="38" t="s">
        <v>672</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252</v>
      </c>
      <c r="D153" s="16" t="s">
        <v>253</v>
      </c>
      <c r="E153" s="16">
        <v>3</v>
      </c>
      <c r="F153" s="15">
        <v>5.23</v>
      </c>
      <c r="G153" s="15">
        <v>4.4800000000000004</v>
      </c>
      <c r="H153" s="15">
        <v>3.74</v>
      </c>
      <c r="I153" s="14"/>
      <c r="J153" s="15">
        <v>5.43</v>
      </c>
      <c r="K153" s="15">
        <v>6.91</v>
      </c>
      <c r="L153" s="15">
        <v>9.31</v>
      </c>
      <c r="M153" s="54"/>
      <c r="N153" s="15">
        <v>46.170300877000003</v>
      </c>
      <c r="O153" s="15">
        <v>7.4089630476000004</v>
      </c>
      <c r="P153" s="15" t="s">
        <v>27</v>
      </c>
      <c r="Q153" s="16" t="s">
        <v>26</v>
      </c>
      <c r="R153" s="37" t="s">
        <v>673</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524</v>
      </c>
      <c r="D154" s="17" t="s">
        <v>525</v>
      </c>
      <c r="E154" s="17">
        <v>6</v>
      </c>
      <c r="F154" s="14">
        <v>2.98</v>
      </c>
      <c r="G154" s="14">
        <v>2.77</v>
      </c>
      <c r="H154" s="14">
        <v>2.56</v>
      </c>
      <c r="I154" s="14"/>
      <c r="J154" s="14">
        <v>3.06</v>
      </c>
      <c r="K154" s="14">
        <v>3.47</v>
      </c>
      <c r="L154" s="14">
        <v>4.1399999999999997</v>
      </c>
      <c r="M154" s="54"/>
      <c r="N154" s="14">
        <v>66.823435802999995</v>
      </c>
      <c r="O154" s="31">
        <v>1.2830847619000001</v>
      </c>
      <c r="P154" s="31" t="s">
        <v>26</v>
      </c>
      <c r="Q154" s="17" t="s">
        <v>27</v>
      </c>
      <c r="R154" s="38" t="s">
        <v>674</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254</v>
      </c>
      <c r="D155" s="16" t="s">
        <v>255</v>
      </c>
      <c r="E155" s="16">
        <v>2</v>
      </c>
      <c r="F155" s="15">
        <v>74.040000000000006</v>
      </c>
      <c r="G155" s="15">
        <v>67.400000000000006</v>
      </c>
      <c r="H155" s="15">
        <v>60.77</v>
      </c>
      <c r="I155" s="14"/>
      <c r="J155" s="15">
        <v>75.319999999999993</v>
      </c>
      <c r="K155" s="15">
        <v>88.58</v>
      </c>
      <c r="L155" s="15">
        <v>110.05</v>
      </c>
      <c r="M155" s="54"/>
      <c r="N155" s="15">
        <v>30.664406702000001</v>
      </c>
      <c r="O155" s="15">
        <v>100.54826531000001</v>
      </c>
      <c r="P155" s="15" t="s">
        <v>26</v>
      </c>
      <c r="Q155" s="16" t="s">
        <v>26</v>
      </c>
      <c r="R155" s="37" t="s">
        <v>675</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256</v>
      </c>
      <c r="D156" s="17" t="s">
        <v>257</v>
      </c>
      <c r="E156" s="17">
        <v>9</v>
      </c>
      <c r="F156" s="14">
        <v>133.71</v>
      </c>
      <c r="G156" s="14">
        <v>118.43</v>
      </c>
      <c r="H156" s="14">
        <v>103.16</v>
      </c>
      <c r="I156" s="14"/>
      <c r="J156" s="14">
        <v>144.63999999999999</v>
      </c>
      <c r="K156" s="14">
        <v>175.18</v>
      </c>
      <c r="L156" s="14">
        <v>224.61</v>
      </c>
      <c r="M156" s="54"/>
      <c r="N156" s="14">
        <v>64.191204165000002</v>
      </c>
      <c r="O156" s="31">
        <v>55.403910805999999</v>
      </c>
      <c r="P156" s="31" t="s">
        <v>27</v>
      </c>
      <c r="Q156" s="17" t="s">
        <v>27</v>
      </c>
      <c r="R156" s="38" t="s">
        <v>676</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258</v>
      </c>
      <c r="D157" s="16" t="s">
        <v>259</v>
      </c>
      <c r="E157" s="16">
        <v>7</v>
      </c>
      <c r="F157" s="15">
        <v>33.369999999999997</v>
      </c>
      <c r="G157" s="15">
        <v>32.299999999999997</v>
      </c>
      <c r="H157" s="15">
        <v>31.24</v>
      </c>
      <c r="I157" s="14"/>
      <c r="J157" s="15">
        <v>34.4</v>
      </c>
      <c r="K157" s="15">
        <v>36.520000000000003</v>
      </c>
      <c r="L157" s="15">
        <v>39.96</v>
      </c>
      <c r="M157" s="54"/>
      <c r="N157" s="15">
        <v>65.205563626</v>
      </c>
      <c r="O157" s="15">
        <v>6.8971751905000005</v>
      </c>
      <c r="P157" s="15" t="s">
        <v>27</v>
      </c>
      <c r="Q157" s="16" t="s">
        <v>27</v>
      </c>
      <c r="R157" s="37" t="s">
        <v>677</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260</v>
      </c>
      <c r="D158" s="17" t="s">
        <v>261</v>
      </c>
      <c r="E158" s="17">
        <v>10</v>
      </c>
      <c r="F158" s="14">
        <v>921</v>
      </c>
      <c r="G158" s="14">
        <v>781.39</v>
      </c>
      <c r="H158" s="14">
        <v>641.78</v>
      </c>
      <c r="I158" s="14"/>
      <c r="J158" s="14">
        <v>959.1</v>
      </c>
      <c r="K158" s="14">
        <v>1238.31</v>
      </c>
      <c r="L158" s="14">
        <v>1690.12</v>
      </c>
      <c r="M158" s="54"/>
      <c r="N158" s="14">
        <v>63.879122496999997</v>
      </c>
      <c r="O158" s="31">
        <v>110.97065655</v>
      </c>
      <c r="P158" s="31" t="s">
        <v>27</v>
      </c>
      <c r="Q158" s="17" t="s">
        <v>27</v>
      </c>
      <c r="R158" s="38" t="s">
        <v>678</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262</v>
      </c>
      <c r="D159" s="16" t="s">
        <v>263</v>
      </c>
      <c r="E159" s="16">
        <v>9</v>
      </c>
      <c r="F159" s="15">
        <v>109.12</v>
      </c>
      <c r="G159" s="15">
        <v>97.61</v>
      </c>
      <c r="H159" s="15">
        <v>86.1</v>
      </c>
      <c r="I159" s="14"/>
      <c r="J159" s="15">
        <v>112.39</v>
      </c>
      <c r="K159" s="15">
        <v>135.4</v>
      </c>
      <c r="L159" s="15">
        <v>172.63</v>
      </c>
      <c r="M159" s="54"/>
      <c r="N159" s="15">
        <v>65.367730214000005</v>
      </c>
      <c r="O159" s="15">
        <v>31.482870569999999</v>
      </c>
      <c r="P159" s="15" t="s">
        <v>27</v>
      </c>
      <c r="Q159" s="16" t="s">
        <v>27</v>
      </c>
      <c r="R159" s="37" t="s">
        <v>679</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264</v>
      </c>
      <c r="D160" s="17" t="s">
        <v>265</v>
      </c>
      <c r="E160" s="17">
        <v>7</v>
      </c>
      <c r="F160" s="14">
        <v>15.88</v>
      </c>
      <c r="G160" s="14">
        <v>15.56</v>
      </c>
      <c r="H160" s="14">
        <v>15.25</v>
      </c>
      <c r="I160" s="14"/>
      <c r="J160" s="14">
        <v>16</v>
      </c>
      <c r="K160" s="14">
        <v>16.62</v>
      </c>
      <c r="L160" s="14">
        <v>17.63</v>
      </c>
      <c r="M160" s="54"/>
      <c r="N160" s="14">
        <v>63.348676928000003</v>
      </c>
      <c r="O160" s="31">
        <v>11.513839523</v>
      </c>
      <c r="P160" s="31" t="s">
        <v>27</v>
      </c>
      <c r="Q160" s="17" t="s">
        <v>27</v>
      </c>
      <c r="R160" s="38" t="s">
        <v>680</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266</v>
      </c>
      <c r="D161" s="16" t="s">
        <v>267</v>
      </c>
      <c r="E161" s="16">
        <v>1</v>
      </c>
      <c r="F161" s="15">
        <v>3.9</v>
      </c>
      <c r="G161" s="15">
        <v>3.51</v>
      </c>
      <c r="H161" s="15">
        <v>3.12</v>
      </c>
      <c r="I161" s="14"/>
      <c r="J161" s="15">
        <v>4.0199999999999996</v>
      </c>
      <c r="K161" s="15">
        <v>4.79</v>
      </c>
      <c r="L161" s="15">
        <v>6.04</v>
      </c>
      <c r="M161" s="54"/>
      <c r="N161" s="15">
        <v>46.366654908000001</v>
      </c>
      <c r="O161" s="15">
        <v>91.885420714000006</v>
      </c>
      <c r="P161" s="15" t="s">
        <v>26</v>
      </c>
      <c r="Q161" s="16" t="s">
        <v>26</v>
      </c>
      <c r="R161" s="37" t="s">
        <v>681</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480</v>
      </c>
      <c r="D162" s="17" t="s">
        <v>481</v>
      </c>
      <c r="E162" s="17">
        <v>6</v>
      </c>
      <c r="F162" s="14">
        <v>3.33</v>
      </c>
      <c r="G162" s="14">
        <v>3.06</v>
      </c>
      <c r="H162" s="14">
        <v>2.8</v>
      </c>
      <c r="I162" s="14"/>
      <c r="J162" s="14">
        <v>3.61</v>
      </c>
      <c r="K162" s="14">
        <v>4.13</v>
      </c>
      <c r="L162" s="14">
        <v>4.9800000000000004</v>
      </c>
      <c r="M162" s="54"/>
      <c r="N162" s="14">
        <v>56.526148362000001</v>
      </c>
      <c r="O162" s="31">
        <v>2.4124384285999998</v>
      </c>
      <c r="P162" s="31" t="s">
        <v>26</v>
      </c>
      <c r="Q162" s="17" t="s">
        <v>27</v>
      </c>
      <c r="R162" s="38" t="s">
        <v>682</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268</v>
      </c>
      <c r="D163" s="16" t="s">
        <v>269</v>
      </c>
      <c r="E163" s="16">
        <v>10</v>
      </c>
      <c r="F163" s="15">
        <v>51</v>
      </c>
      <c r="G163" s="15">
        <v>37.61</v>
      </c>
      <c r="H163" s="15">
        <v>24.22</v>
      </c>
      <c r="I163" s="14"/>
      <c r="J163" s="15">
        <v>54.38</v>
      </c>
      <c r="K163" s="15">
        <v>81.150000000000006</v>
      </c>
      <c r="L163" s="15">
        <v>124.48</v>
      </c>
      <c r="M163" s="54"/>
      <c r="N163" s="15">
        <v>84.016522523999996</v>
      </c>
      <c r="O163" s="15">
        <v>3.6995788514000001</v>
      </c>
      <c r="P163" s="15" t="s">
        <v>27</v>
      </c>
      <c r="Q163" s="16" t="s">
        <v>27</v>
      </c>
      <c r="R163" s="37" t="s">
        <v>683</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270</v>
      </c>
      <c r="D164" s="17" t="s">
        <v>271</v>
      </c>
      <c r="E164" s="17">
        <v>9</v>
      </c>
      <c r="F164" s="14">
        <v>16.32</v>
      </c>
      <c r="G164" s="14">
        <v>15.11</v>
      </c>
      <c r="H164" s="14">
        <v>13.91</v>
      </c>
      <c r="I164" s="14"/>
      <c r="J164" s="14">
        <v>16.829999999999998</v>
      </c>
      <c r="K164" s="14">
        <v>19.23</v>
      </c>
      <c r="L164" s="14">
        <v>23.12</v>
      </c>
      <c r="M164" s="54"/>
      <c r="N164" s="14">
        <v>65.603184455000005</v>
      </c>
      <c r="O164" s="31">
        <v>252.57769143000002</v>
      </c>
      <c r="P164" s="31" t="s">
        <v>27</v>
      </c>
      <c r="Q164" s="17" t="s">
        <v>27</v>
      </c>
      <c r="R164" s="38" t="s">
        <v>684</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272</v>
      </c>
      <c r="D165" s="16" t="s">
        <v>273</v>
      </c>
      <c r="E165" s="16">
        <v>2</v>
      </c>
      <c r="F165" s="15">
        <v>23.93</v>
      </c>
      <c r="G165" s="15">
        <v>21.32</v>
      </c>
      <c r="H165" s="15">
        <v>18.71</v>
      </c>
      <c r="I165" s="14"/>
      <c r="J165" s="15">
        <v>25.16</v>
      </c>
      <c r="K165" s="15">
        <v>30.37</v>
      </c>
      <c r="L165" s="15">
        <v>38.81</v>
      </c>
      <c r="M165" s="54"/>
      <c r="N165" s="15">
        <v>50.228868143</v>
      </c>
      <c r="O165" s="15">
        <v>36.830300143000002</v>
      </c>
      <c r="P165" s="15" t="s">
        <v>26</v>
      </c>
      <c r="Q165" s="16" t="s">
        <v>26</v>
      </c>
      <c r="R165" s="37" t="s">
        <v>685</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274</v>
      </c>
      <c r="D166" s="17" t="s">
        <v>275</v>
      </c>
      <c r="E166" s="17">
        <v>7</v>
      </c>
      <c r="F166" s="14">
        <v>8.93</v>
      </c>
      <c r="G166" s="14">
        <v>7.74</v>
      </c>
      <c r="H166" s="14">
        <v>6.55</v>
      </c>
      <c r="I166" s="14"/>
      <c r="J166" s="14">
        <v>9.34</v>
      </c>
      <c r="K166" s="14">
        <v>11.71</v>
      </c>
      <c r="L166" s="14">
        <v>15.55</v>
      </c>
      <c r="M166" s="54"/>
      <c r="N166" s="14">
        <v>77.598146215</v>
      </c>
      <c r="O166" s="31">
        <v>60.639866810000001</v>
      </c>
      <c r="P166" s="31" t="s">
        <v>26</v>
      </c>
      <c r="Q166" s="17" t="s">
        <v>27</v>
      </c>
      <c r="R166" s="38" t="s">
        <v>686</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276</v>
      </c>
      <c r="D167" s="16" t="s">
        <v>277</v>
      </c>
      <c r="E167" s="16">
        <v>2</v>
      </c>
      <c r="F167" s="15">
        <v>5.2</v>
      </c>
      <c r="G167" s="15">
        <v>4.53</v>
      </c>
      <c r="H167" s="15">
        <v>3.87</v>
      </c>
      <c r="I167" s="14"/>
      <c r="J167" s="15">
        <v>5.38</v>
      </c>
      <c r="K167" s="15">
        <v>6.7</v>
      </c>
      <c r="L167" s="15">
        <v>8.84</v>
      </c>
      <c r="M167" s="54"/>
      <c r="N167" s="15">
        <v>51.884431438</v>
      </c>
      <c r="O167" s="15">
        <v>69.348833952000007</v>
      </c>
      <c r="P167" s="15" t="s">
        <v>26</v>
      </c>
      <c r="Q167" s="16" t="s">
        <v>26</v>
      </c>
      <c r="R167" s="37" t="s">
        <v>687</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278</v>
      </c>
      <c r="D168" s="17" t="s">
        <v>279</v>
      </c>
      <c r="E168" s="17">
        <v>7</v>
      </c>
      <c r="F168" s="14">
        <v>1.84</v>
      </c>
      <c r="G168" s="14">
        <v>1.67</v>
      </c>
      <c r="H168" s="14">
        <v>1.51</v>
      </c>
      <c r="I168" s="14"/>
      <c r="J168" s="14">
        <v>2</v>
      </c>
      <c r="K168" s="14">
        <v>2.3199999999999998</v>
      </c>
      <c r="L168" s="14">
        <v>2.84</v>
      </c>
      <c r="M168" s="54"/>
      <c r="N168" s="14">
        <v>52.111168526999997</v>
      </c>
      <c r="O168" s="31">
        <v>4.4055238571000004</v>
      </c>
      <c r="P168" s="31" t="s">
        <v>27</v>
      </c>
      <c r="Q168" s="17" t="s">
        <v>27</v>
      </c>
      <c r="R168" s="38" t="s">
        <v>688</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280</v>
      </c>
      <c r="D169" s="16" t="s">
        <v>281</v>
      </c>
      <c r="E169" s="16">
        <v>9</v>
      </c>
      <c r="F169" s="15">
        <v>30.16</v>
      </c>
      <c r="G169" s="15">
        <v>28.34</v>
      </c>
      <c r="H169" s="15">
        <v>26.52</v>
      </c>
      <c r="I169" s="14"/>
      <c r="J169" s="15">
        <v>32.01</v>
      </c>
      <c r="K169" s="15">
        <v>35.64</v>
      </c>
      <c r="L169" s="15">
        <v>41.52</v>
      </c>
      <c r="M169" s="54"/>
      <c r="N169" s="15">
        <v>55.151751333999997</v>
      </c>
      <c r="O169" s="15">
        <v>147.62012710000002</v>
      </c>
      <c r="P169" s="15" t="s">
        <v>27</v>
      </c>
      <c r="Q169" s="16" t="s">
        <v>27</v>
      </c>
      <c r="R169" s="37" t="s">
        <v>689</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282</v>
      </c>
      <c r="D170" s="17" t="s">
        <v>283</v>
      </c>
      <c r="E170" s="17">
        <v>0</v>
      </c>
      <c r="F170" s="14">
        <v>6.42</v>
      </c>
      <c r="G170" s="14">
        <v>5.14</v>
      </c>
      <c r="H170" s="14">
        <v>3.86</v>
      </c>
      <c r="I170" s="14"/>
      <c r="J170" s="14">
        <v>6.75</v>
      </c>
      <c r="K170" s="14">
        <v>9.3000000000000007</v>
      </c>
      <c r="L170" s="14">
        <v>13.44</v>
      </c>
      <c r="M170" s="54"/>
      <c r="N170" s="14">
        <v>11.15638781</v>
      </c>
      <c r="O170" s="31">
        <v>71.022355047999994</v>
      </c>
      <c r="P170" s="31" t="s">
        <v>26</v>
      </c>
      <c r="Q170" s="17" t="s">
        <v>26</v>
      </c>
      <c r="R170" s="38" t="s">
        <v>690</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284</v>
      </c>
      <c r="D171" s="16" t="s">
        <v>285</v>
      </c>
      <c r="E171" s="16">
        <v>3</v>
      </c>
      <c r="F171" s="15">
        <v>7.28</v>
      </c>
      <c r="G171" s="15">
        <v>6.57</v>
      </c>
      <c r="H171" s="15">
        <v>5.87</v>
      </c>
      <c r="I171" s="14"/>
      <c r="J171" s="15">
        <v>7.45</v>
      </c>
      <c r="K171" s="15">
        <v>8.85</v>
      </c>
      <c r="L171" s="15">
        <v>11.13</v>
      </c>
      <c r="M171" s="54"/>
      <c r="N171" s="15">
        <v>37.909887382000001</v>
      </c>
      <c r="O171" s="15">
        <v>6.8149203610000004</v>
      </c>
      <c r="P171" s="15" t="s">
        <v>26</v>
      </c>
      <c r="Q171" s="16" t="s">
        <v>26</v>
      </c>
      <c r="R171" s="37" t="s">
        <v>691</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692</v>
      </c>
      <c r="D172" s="17" t="s">
        <v>693</v>
      </c>
      <c r="E172" s="17">
        <v>0</v>
      </c>
      <c r="F172" s="14">
        <v>24.84</v>
      </c>
      <c r="G172" s="14">
        <v>22.08</v>
      </c>
      <c r="H172" s="14">
        <v>19.329999999999998</v>
      </c>
      <c r="I172" s="14"/>
      <c r="J172" s="14">
        <v>25.02</v>
      </c>
      <c r="K172" s="14">
        <v>30.52</v>
      </c>
      <c r="L172" s="14">
        <v>39.42</v>
      </c>
      <c r="M172" s="54"/>
      <c r="N172" s="14">
        <v>29.782069886999999</v>
      </c>
      <c r="O172" s="31">
        <v>1.00211998</v>
      </c>
      <c r="P172" s="31" t="s">
        <v>26</v>
      </c>
      <c r="Q172" s="17" t="s">
        <v>26</v>
      </c>
      <c r="R172" s="38" t="s">
        <v>694</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286</v>
      </c>
      <c r="D173" s="16" t="s">
        <v>287</v>
      </c>
      <c r="E173" s="16">
        <v>3</v>
      </c>
      <c r="F173" s="15">
        <v>10.56</v>
      </c>
      <c r="G173" s="15">
        <v>9.19</v>
      </c>
      <c r="H173" s="15">
        <v>7.83</v>
      </c>
      <c r="I173" s="14"/>
      <c r="J173" s="15">
        <v>10.82</v>
      </c>
      <c r="K173" s="15">
        <v>13.54</v>
      </c>
      <c r="L173" s="15">
        <v>17.95</v>
      </c>
      <c r="M173" s="54"/>
      <c r="N173" s="15">
        <v>23.003867883000002</v>
      </c>
      <c r="O173" s="15">
        <v>121.36496924000001</v>
      </c>
      <c r="P173" s="15" t="s">
        <v>26</v>
      </c>
      <c r="Q173" s="16" t="s">
        <v>26</v>
      </c>
      <c r="R173" s="37" t="s">
        <v>695</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288</v>
      </c>
      <c r="D174" s="17" t="s">
        <v>289</v>
      </c>
      <c r="E174" s="17">
        <v>7</v>
      </c>
      <c r="F174" s="14">
        <v>24.73</v>
      </c>
      <c r="G174" s="14">
        <v>23.15</v>
      </c>
      <c r="H174" s="14">
        <v>21.57</v>
      </c>
      <c r="I174" s="14"/>
      <c r="J174" s="14">
        <v>25.35</v>
      </c>
      <c r="K174" s="14">
        <v>28.5</v>
      </c>
      <c r="L174" s="14">
        <v>33.61</v>
      </c>
      <c r="M174" s="54"/>
      <c r="N174" s="14">
        <v>66.564671536000006</v>
      </c>
      <c r="O174" s="31">
        <v>99.893288497</v>
      </c>
      <c r="P174" s="31" t="s">
        <v>27</v>
      </c>
      <c r="Q174" s="17" t="s">
        <v>27</v>
      </c>
      <c r="R174" s="38" t="s">
        <v>696</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290</v>
      </c>
      <c r="D175" s="16" t="s">
        <v>291</v>
      </c>
      <c r="E175" s="16">
        <v>2</v>
      </c>
      <c r="F175" s="15">
        <v>8.24</v>
      </c>
      <c r="G175" s="15">
        <v>7.12</v>
      </c>
      <c r="H175" s="15">
        <v>6</v>
      </c>
      <c r="I175" s="14"/>
      <c r="J175" s="15">
        <v>8.59</v>
      </c>
      <c r="K175" s="15">
        <v>10.82</v>
      </c>
      <c r="L175" s="15">
        <v>14.42</v>
      </c>
      <c r="M175" s="54"/>
      <c r="N175" s="15">
        <v>28.943812084000001</v>
      </c>
      <c r="O175" s="15">
        <v>15.376374952000001</v>
      </c>
      <c r="P175" s="15" t="s">
        <v>26</v>
      </c>
      <c r="Q175" s="16" t="s">
        <v>26</v>
      </c>
      <c r="R175" s="37" t="s">
        <v>697</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517</v>
      </c>
      <c r="D176" s="17" t="s">
        <v>518</v>
      </c>
      <c r="E176" s="17">
        <v>10</v>
      </c>
      <c r="F176" s="14">
        <v>52.6</v>
      </c>
      <c r="G176" s="14">
        <v>42.58</v>
      </c>
      <c r="H176" s="14">
        <v>32.56</v>
      </c>
      <c r="I176" s="14"/>
      <c r="J176" s="14">
        <v>55.14</v>
      </c>
      <c r="K176" s="14">
        <v>75.17</v>
      </c>
      <c r="L176" s="14">
        <v>107.59</v>
      </c>
      <c r="M176" s="54"/>
      <c r="N176" s="14">
        <v>68.452436343000002</v>
      </c>
      <c r="O176" s="31">
        <v>1.4305728619</v>
      </c>
      <c r="P176" s="31" t="s">
        <v>27</v>
      </c>
      <c r="Q176" s="17" t="s">
        <v>27</v>
      </c>
      <c r="R176" s="38" t="s">
        <v>698</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292</v>
      </c>
      <c r="D177" s="16" t="s">
        <v>293</v>
      </c>
      <c r="E177" s="16">
        <v>2</v>
      </c>
      <c r="F177" s="15">
        <v>0.99</v>
      </c>
      <c r="G177" s="15">
        <v>0.46</v>
      </c>
      <c r="H177" s="15">
        <v>-0.06</v>
      </c>
      <c r="I177" s="14"/>
      <c r="J177" s="15">
        <v>1.05</v>
      </c>
      <c r="K177" s="15">
        <v>2.1</v>
      </c>
      <c r="L177" s="15">
        <v>3.81</v>
      </c>
      <c r="M177" s="54"/>
      <c r="N177" s="15">
        <v>41.882526018999997</v>
      </c>
      <c r="O177" s="15">
        <v>16.714003094999999</v>
      </c>
      <c r="P177" s="15" t="s">
        <v>26</v>
      </c>
      <c r="Q177" s="16" t="s">
        <v>26</v>
      </c>
      <c r="R177" s="37" t="s">
        <v>699</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294</v>
      </c>
      <c r="D178" s="17" t="s">
        <v>295</v>
      </c>
      <c r="E178" s="17">
        <v>3</v>
      </c>
      <c r="F178" s="14">
        <v>115</v>
      </c>
      <c r="G178" s="14">
        <v>80.63</v>
      </c>
      <c r="H178" s="14">
        <v>46.26</v>
      </c>
      <c r="I178" s="14"/>
      <c r="J178" s="14">
        <v>124.92</v>
      </c>
      <c r="K178" s="14">
        <v>193.65</v>
      </c>
      <c r="L178" s="14">
        <v>304.88</v>
      </c>
      <c r="M178" s="54"/>
      <c r="N178" s="14">
        <v>43.374168552999997</v>
      </c>
      <c r="O178" s="31">
        <v>25.716904613000001</v>
      </c>
      <c r="P178" s="31" t="s">
        <v>26</v>
      </c>
      <c r="Q178" s="17" t="s">
        <v>26</v>
      </c>
      <c r="R178" s="38" t="s">
        <v>700</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296</v>
      </c>
      <c r="D179" s="16" t="s">
        <v>297</v>
      </c>
      <c r="E179" s="16">
        <v>9</v>
      </c>
      <c r="F179" s="15">
        <v>7.38</v>
      </c>
      <c r="G179" s="15">
        <v>6.74</v>
      </c>
      <c r="H179" s="15">
        <v>6.1</v>
      </c>
      <c r="I179" s="14"/>
      <c r="J179" s="15">
        <v>7.77</v>
      </c>
      <c r="K179" s="15">
        <v>9.0399999999999991</v>
      </c>
      <c r="L179" s="15">
        <v>11.1</v>
      </c>
      <c r="M179" s="54"/>
      <c r="N179" s="15">
        <v>64.151201821000001</v>
      </c>
      <c r="O179" s="15">
        <v>14.458045094999999</v>
      </c>
      <c r="P179" s="15" t="s">
        <v>27</v>
      </c>
      <c r="Q179" s="16" t="s">
        <v>27</v>
      </c>
      <c r="R179" s="37" t="s">
        <v>701</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298</v>
      </c>
      <c r="D180" s="17" t="s">
        <v>299</v>
      </c>
      <c r="E180" s="17">
        <v>3</v>
      </c>
      <c r="F180" s="14">
        <v>16.079999999999998</v>
      </c>
      <c r="G180" s="14">
        <v>14.47</v>
      </c>
      <c r="H180" s="14">
        <v>12.86</v>
      </c>
      <c r="I180" s="14"/>
      <c r="J180" s="14">
        <v>16.55</v>
      </c>
      <c r="K180" s="14">
        <v>19.760000000000002</v>
      </c>
      <c r="L180" s="14">
        <v>24.97</v>
      </c>
      <c r="M180" s="54"/>
      <c r="N180" s="14">
        <v>40.550148448000002</v>
      </c>
      <c r="O180" s="31">
        <v>44.777561714000001</v>
      </c>
      <c r="P180" s="31" t="s">
        <v>26</v>
      </c>
      <c r="Q180" s="17" t="s">
        <v>26</v>
      </c>
      <c r="R180" s="38" t="s">
        <v>702</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300</v>
      </c>
      <c r="D181" s="16" t="s">
        <v>301</v>
      </c>
      <c r="E181" s="16">
        <v>8</v>
      </c>
      <c r="F181" s="15">
        <v>2.84</v>
      </c>
      <c r="G181" s="15">
        <v>2.2200000000000002</v>
      </c>
      <c r="H181" s="15">
        <v>1.61</v>
      </c>
      <c r="I181" s="14"/>
      <c r="J181" s="15">
        <v>3.39</v>
      </c>
      <c r="K181" s="15">
        <v>4.6100000000000003</v>
      </c>
      <c r="L181" s="15">
        <v>6.6</v>
      </c>
      <c r="M181" s="54"/>
      <c r="N181" s="15">
        <v>55.242052544000003</v>
      </c>
      <c r="O181" s="15">
        <v>14.699634238</v>
      </c>
      <c r="P181" s="15" t="s">
        <v>27</v>
      </c>
      <c r="Q181" s="16" t="s">
        <v>27</v>
      </c>
      <c r="R181" s="37" t="s">
        <v>703</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302</v>
      </c>
      <c r="D182" s="17" t="s">
        <v>303</v>
      </c>
      <c r="E182" s="17">
        <v>2</v>
      </c>
      <c r="F182" s="14">
        <v>3.37</v>
      </c>
      <c r="G182" s="14">
        <v>2.9</v>
      </c>
      <c r="H182" s="14">
        <v>2.4300000000000002</v>
      </c>
      <c r="I182" s="14"/>
      <c r="J182" s="14">
        <v>3.5</v>
      </c>
      <c r="K182" s="14">
        <v>4.43</v>
      </c>
      <c r="L182" s="14">
        <v>5.95</v>
      </c>
      <c r="M182" s="54"/>
      <c r="N182" s="14">
        <v>41.979854205000002</v>
      </c>
      <c r="O182" s="31">
        <v>26.873381571000003</v>
      </c>
      <c r="P182" s="31" t="s">
        <v>26</v>
      </c>
      <c r="Q182" s="17" t="s">
        <v>26</v>
      </c>
      <c r="R182" s="38" t="s">
        <v>704</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304</v>
      </c>
      <c r="D183" s="16" t="s">
        <v>305</v>
      </c>
      <c r="E183" s="16">
        <v>7</v>
      </c>
      <c r="F183" s="15">
        <v>321.44</v>
      </c>
      <c r="G183" s="15">
        <v>274.16000000000003</v>
      </c>
      <c r="H183" s="15">
        <v>226.89</v>
      </c>
      <c r="I183" s="14"/>
      <c r="J183" s="15">
        <v>336.99</v>
      </c>
      <c r="K183" s="15">
        <v>431.53</v>
      </c>
      <c r="L183" s="15">
        <v>584.52</v>
      </c>
      <c r="M183" s="54"/>
      <c r="N183" s="15">
        <v>64.383897886</v>
      </c>
      <c r="O183" s="15">
        <v>9.3450105756999999</v>
      </c>
      <c r="P183" s="15" t="s">
        <v>27</v>
      </c>
      <c r="Q183" s="16" t="s">
        <v>27</v>
      </c>
      <c r="R183" s="37" t="s">
        <v>705</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472</v>
      </c>
      <c r="D184" s="17" t="s">
        <v>473</v>
      </c>
      <c r="E184" s="17">
        <v>7</v>
      </c>
      <c r="F184" s="14">
        <v>32.94</v>
      </c>
      <c r="G184" s="14">
        <v>28.31</v>
      </c>
      <c r="H184" s="14">
        <v>23.69</v>
      </c>
      <c r="I184" s="14"/>
      <c r="J184" s="14">
        <v>34.96</v>
      </c>
      <c r="K184" s="14">
        <v>44.2</v>
      </c>
      <c r="L184" s="14">
        <v>59.16</v>
      </c>
      <c r="M184" s="54"/>
      <c r="N184" s="14">
        <v>60.141347160999999</v>
      </c>
      <c r="O184" s="31">
        <v>4.8984058667000001</v>
      </c>
      <c r="P184" s="31" t="s">
        <v>27</v>
      </c>
      <c r="Q184" s="17" t="s">
        <v>27</v>
      </c>
      <c r="R184" s="38" t="s">
        <v>706</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460</v>
      </c>
      <c r="D185" s="16" t="s">
        <v>461</v>
      </c>
      <c r="E185" s="16">
        <v>1</v>
      </c>
      <c r="F185" s="15">
        <v>0.4</v>
      </c>
      <c r="G185" s="15">
        <v>0.08</v>
      </c>
      <c r="H185" s="15">
        <v>-0.22</v>
      </c>
      <c r="I185" s="14"/>
      <c r="J185" s="15">
        <v>0.46</v>
      </c>
      <c r="K185" s="15">
        <v>1.08</v>
      </c>
      <c r="L185" s="15">
        <v>2.09</v>
      </c>
      <c r="M185" s="54"/>
      <c r="N185" s="15">
        <v>50.687697784000001</v>
      </c>
      <c r="O185" s="15">
        <v>12.519755284999999</v>
      </c>
      <c r="P185" s="15" t="s">
        <v>26</v>
      </c>
      <c r="Q185" s="16" t="s">
        <v>26</v>
      </c>
      <c r="R185" s="37" t="s">
        <v>707</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306</v>
      </c>
      <c r="D186" s="17" t="s">
        <v>307</v>
      </c>
      <c r="E186" s="17">
        <v>9</v>
      </c>
      <c r="F186" s="14">
        <v>52.91</v>
      </c>
      <c r="G186" s="14">
        <v>47.82</v>
      </c>
      <c r="H186" s="14">
        <v>42.73</v>
      </c>
      <c r="I186" s="14"/>
      <c r="J186" s="14">
        <v>56.65</v>
      </c>
      <c r="K186" s="14">
        <v>66.819999999999993</v>
      </c>
      <c r="L186" s="14">
        <v>83.28</v>
      </c>
      <c r="M186" s="54"/>
      <c r="N186" s="14">
        <v>57.071415881</v>
      </c>
      <c r="O186" s="31">
        <v>583.48518432999992</v>
      </c>
      <c r="P186" s="31" t="s">
        <v>27</v>
      </c>
      <c r="Q186" s="17" t="s">
        <v>27</v>
      </c>
      <c r="R186" s="38" t="s">
        <v>708</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306</v>
      </c>
      <c r="D187" s="16" t="s">
        <v>308</v>
      </c>
      <c r="E187" s="16">
        <v>9</v>
      </c>
      <c r="F187" s="15">
        <v>47.89</v>
      </c>
      <c r="G187" s="15">
        <v>43.42</v>
      </c>
      <c r="H187" s="15">
        <v>38.96</v>
      </c>
      <c r="I187" s="14"/>
      <c r="J187" s="15">
        <v>50.7</v>
      </c>
      <c r="K187" s="15">
        <v>59.62</v>
      </c>
      <c r="L187" s="15">
        <v>74.06</v>
      </c>
      <c r="M187" s="54"/>
      <c r="N187" s="15">
        <v>59.295597252999997</v>
      </c>
      <c r="O187" s="15">
        <v>2009.1975109999998</v>
      </c>
      <c r="P187" s="15" t="s">
        <v>27</v>
      </c>
      <c r="Q187" s="16" t="s">
        <v>27</v>
      </c>
      <c r="R187" s="37" t="s">
        <v>709</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465</v>
      </c>
      <c r="D188" s="17" t="s">
        <v>309</v>
      </c>
      <c r="E188" s="17">
        <v>0</v>
      </c>
      <c r="F188" s="14">
        <v>10.63</v>
      </c>
      <c r="G188" s="14">
        <v>9.7899999999999991</v>
      </c>
      <c r="H188" s="14">
        <v>8.9499999999999993</v>
      </c>
      <c r="I188" s="14"/>
      <c r="J188" s="14">
        <v>10.88</v>
      </c>
      <c r="K188" s="14">
        <v>12.55</v>
      </c>
      <c r="L188" s="14">
        <v>15.26</v>
      </c>
      <c r="M188" s="54"/>
      <c r="N188" s="14">
        <v>46.668304835999997</v>
      </c>
      <c r="O188" s="31">
        <v>25.367223475999999</v>
      </c>
      <c r="P188" s="31" t="s">
        <v>26</v>
      </c>
      <c r="Q188" s="17" t="s">
        <v>26</v>
      </c>
      <c r="R188" s="38" t="s">
        <v>710</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711</v>
      </c>
      <c r="D189" s="16" t="s">
        <v>310</v>
      </c>
      <c r="E189" s="16">
        <v>3</v>
      </c>
      <c r="F189" s="15">
        <v>60</v>
      </c>
      <c r="G189" s="15">
        <v>55.45</v>
      </c>
      <c r="H189" s="15">
        <v>50.9</v>
      </c>
      <c r="I189" s="14"/>
      <c r="J189" s="15">
        <v>61.78</v>
      </c>
      <c r="K189" s="15">
        <v>70.87</v>
      </c>
      <c r="L189" s="15">
        <v>85.59</v>
      </c>
      <c r="M189" s="54"/>
      <c r="N189" s="15">
        <v>49.492024792999999</v>
      </c>
      <c r="O189" s="15">
        <v>555.53344175999996</v>
      </c>
      <c r="P189" s="15" t="s">
        <v>27</v>
      </c>
      <c r="Q189" s="16" t="s">
        <v>26</v>
      </c>
      <c r="R189" s="37" t="s">
        <v>712</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477</v>
      </c>
      <c r="D190" s="17" t="s">
        <v>311</v>
      </c>
      <c r="E190" s="17">
        <v>7</v>
      </c>
      <c r="F190" s="14">
        <v>4.12</v>
      </c>
      <c r="G190" s="14">
        <v>3.72</v>
      </c>
      <c r="H190" s="14">
        <v>3.33</v>
      </c>
      <c r="I190" s="14"/>
      <c r="J190" s="14">
        <v>4.32</v>
      </c>
      <c r="K190" s="14">
        <v>5.0999999999999996</v>
      </c>
      <c r="L190" s="14">
        <v>6.37</v>
      </c>
      <c r="M190" s="54"/>
      <c r="N190" s="14">
        <v>65.725682591999998</v>
      </c>
      <c r="O190" s="31">
        <v>17.683247189999999</v>
      </c>
      <c r="P190" s="31" t="s">
        <v>27</v>
      </c>
      <c r="Q190" s="17" t="s">
        <v>27</v>
      </c>
      <c r="R190" s="38" t="s">
        <v>713</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526</v>
      </c>
      <c r="D191" s="16" t="s">
        <v>312</v>
      </c>
      <c r="E191" s="16">
        <v>6</v>
      </c>
      <c r="F191" s="15">
        <v>11.55</v>
      </c>
      <c r="G191" s="15">
        <v>9.68</v>
      </c>
      <c r="H191" s="15">
        <v>7.81</v>
      </c>
      <c r="I191" s="14"/>
      <c r="J191" s="15">
        <v>12.1</v>
      </c>
      <c r="K191" s="15">
        <v>15.83</v>
      </c>
      <c r="L191" s="15">
        <v>21.88</v>
      </c>
      <c r="M191" s="54"/>
      <c r="N191" s="15">
        <v>57.442998348000003</v>
      </c>
      <c r="O191" s="15">
        <v>9.9409807143000002</v>
      </c>
      <c r="P191" s="15" t="s">
        <v>26</v>
      </c>
      <c r="Q191" s="16" t="s">
        <v>27</v>
      </c>
      <c r="R191" s="37" t="s">
        <v>714</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314</v>
      </c>
      <c r="D192" s="17" t="s">
        <v>313</v>
      </c>
      <c r="E192" s="17">
        <v>3</v>
      </c>
      <c r="F192" s="14">
        <v>6.52</v>
      </c>
      <c r="G192" s="14">
        <v>5.44</v>
      </c>
      <c r="H192" s="14">
        <v>4.3600000000000003</v>
      </c>
      <c r="I192" s="14"/>
      <c r="J192" s="14">
        <v>6.8</v>
      </c>
      <c r="K192" s="14">
        <v>8.9499999999999993</v>
      </c>
      <c r="L192" s="14">
        <v>12.43</v>
      </c>
      <c r="M192" s="54"/>
      <c r="N192" s="14">
        <v>46.943201213999998</v>
      </c>
      <c r="O192" s="31">
        <v>18.457980667000001</v>
      </c>
      <c r="P192" s="31" t="s">
        <v>26</v>
      </c>
      <c r="Q192" s="17" t="s">
        <v>26</v>
      </c>
      <c r="R192" s="38" t="s">
        <v>715</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474</v>
      </c>
      <c r="D193" s="16" t="s">
        <v>315</v>
      </c>
      <c r="E193" s="16">
        <v>0</v>
      </c>
      <c r="F193" s="15">
        <v>46.58</v>
      </c>
      <c r="G193" s="15">
        <v>43.63</v>
      </c>
      <c r="H193" s="15">
        <v>40.68</v>
      </c>
      <c r="I193" s="14"/>
      <c r="J193" s="15">
        <v>47.08</v>
      </c>
      <c r="K193" s="15">
        <v>52.97</v>
      </c>
      <c r="L193" s="15">
        <v>62.52</v>
      </c>
      <c r="M193" s="54"/>
      <c r="N193" s="15">
        <v>28.778357269000001</v>
      </c>
      <c r="O193" s="15">
        <v>81.435014047999999</v>
      </c>
      <c r="P193" s="15" t="s">
        <v>26</v>
      </c>
      <c r="Q193" s="16" t="s">
        <v>26</v>
      </c>
      <c r="R193" s="37" t="s">
        <v>716</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491</v>
      </c>
      <c r="D194" s="17" t="s">
        <v>492</v>
      </c>
      <c r="E194" s="17">
        <v>4</v>
      </c>
      <c r="F194" s="14">
        <v>3.54</v>
      </c>
      <c r="G194" s="14">
        <v>3.21</v>
      </c>
      <c r="H194" s="14">
        <v>2.88</v>
      </c>
      <c r="I194" s="14"/>
      <c r="J194" s="14">
        <v>3.69</v>
      </c>
      <c r="K194" s="14">
        <v>4.34</v>
      </c>
      <c r="L194" s="14">
        <v>5.4</v>
      </c>
      <c r="M194" s="54"/>
      <c r="N194" s="14">
        <v>59.567472051999999</v>
      </c>
      <c r="O194" s="31">
        <v>2.5600683333000003</v>
      </c>
      <c r="P194" s="31" t="s">
        <v>26</v>
      </c>
      <c r="Q194" s="17" t="s">
        <v>27</v>
      </c>
      <c r="R194" s="38" t="s">
        <v>717</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316</v>
      </c>
      <c r="D195" s="16" t="s">
        <v>317</v>
      </c>
      <c r="E195" s="16">
        <v>10</v>
      </c>
      <c r="F195" s="15">
        <v>18.559999999999999</v>
      </c>
      <c r="G195" s="15">
        <v>17.32</v>
      </c>
      <c r="H195" s="15">
        <v>16.079999999999998</v>
      </c>
      <c r="I195" s="14"/>
      <c r="J195" s="15">
        <v>19.46</v>
      </c>
      <c r="K195" s="15">
        <v>21.93</v>
      </c>
      <c r="L195" s="15">
        <v>25.94</v>
      </c>
      <c r="M195" s="54"/>
      <c r="N195" s="15">
        <v>59.777344436</v>
      </c>
      <c r="O195" s="15">
        <v>9.8290478571000008</v>
      </c>
      <c r="P195" s="15" t="s">
        <v>27</v>
      </c>
      <c r="Q195" s="16" t="s">
        <v>27</v>
      </c>
      <c r="R195" s="37" t="s">
        <v>718</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719</v>
      </c>
      <c r="D196" s="17" t="s">
        <v>720</v>
      </c>
      <c r="E196" s="17">
        <v>7</v>
      </c>
      <c r="F196" s="14">
        <v>79.77</v>
      </c>
      <c r="G196" s="14">
        <v>64.58</v>
      </c>
      <c r="H196" s="14">
        <v>49.4</v>
      </c>
      <c r="I196" s="14"/>
      <c r="J196" s="14">
        <v>89</v>
      </c>
      <c r="K196" s="14">
        <v>119.36</v>
      </c>
      <c r="L196" s="14">
        <v>168.48</v>
      </c>
      <c r="M196" s="54"/>
      <c r="N196" s="14">
        <v>53.376130852000003</v>
      </c>
      <c r="O196" s="31">
        <v>2.3715124581000002</v>
      </c>
      <c r="P196" s="31" t="s">
        <v>27</v>
      </c>
      <c r="Q196" s="17" t="s">
        <v>27</v>
      </c>
      <c r="R196" s="38" t="s">
        <v>721</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318</v>
      </c>
      <c r="D197" s="16" t="s">
        <v>319</v>
      </c>
      <c r="E197" s="16">
        <v>0</v>
      </c>
      <c r="F197" s="15">
        <v>1.55</v>
      </c>
      <c r="G197" s="15">
        <v>1.37</v>
      </c>
      <c r="H197" s="15">
        <v>1.2</v>
      </c>
      <c r="I197" s="14"/>
      <c r="J197" s="15">
        <v>1.6</v>
      </c>
      <c r="K197" s="15">
        <v>1.94</v>
      </c>
      <c r="L197" s="15">
        <v>2.5</v>
      </c>
      <c r="M197" s="54"/>
      <c r="N197" s="15">
        <v>43.145241165000002</v>
      </c>
      <c r="O197" s="15">
        <v>6.1405712857000001</v>
      </c>
      <c r="P197" s="15" t="s">
        <v>26</v>
      </c>
      <c r="Q197" s="16" t="s">
        <v>26</v>
      </c>
      <c r="R197" s="37" t="s">
        <v>722</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500</v>
      </c>
      <c r="D198" s="17" t="s">
        <v>457</v>
      </c>
      <c r="E198" s="17">
        <v>6</v>
      </c>
      <c r="F198" s="14">
        <v>1.27</v>
      </c>
      <c r="G198" s="14">
        <v>1.0900000000000001</v>
      </c>
      <c r="H198" s="14">
        <v>0.92</v>
      </c>
      <c r="I198" s="14"/>
      <c r="J198" s="14">
        <v>1.41</v>
      </c>
      <c r="K198" s="14">
        <v>1.75</v>
      </c>
      <c r="L198" s="14">
        <v>2.31</v>
      </c>
      <c r="M198" s="54"/>
      <c r="N198" s="14">
        <v>65.430253966999999</v>
      </c>
      <c r="O198" s="31">
        <v>2.7531010476</v>
      </c>
      <c r="P198" s="31" t="s">
        <v>26</v>
      </c>
      <c r="Q198" s="17" t="s">
        <v>27</v>
      </c>
      <c r="R198" s="38" t="s">
        <v>723</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320</v>
      </c>
      <c r="D199" s="16" t="s">
        <v>321</v>
      </c>
      <c r="E199" s="16">
        <v>3</v>
      </c>
      <c r="F199" s="15">
        <v>17.760000000000002</v>
      </c>
      <c r="G199" s="15">
        <v>16.29</v>
      </c>
      <c r="H199" s="15">
        <v>14.83</v>
      </c>
      <c r="I199" s="14"/>
      <c r="J199" s="15">
        <v>18.3</v>
      </c>
      <c r="K199" s="15">
        <v>21.22</v>
      </c>
      <c r="L199" s="15">
        <v>25.96</v>
      </c>
      <c r="M199" s="54"/>
      <c r="N199" s="15">
        <v>35.393496724999999</v>
      </c>
      <c r="O199" s="15">
        <v>198.12445238000001</v>
      </c>
      <c r="P199" s="15" t="s">
        <v>26</v>
      </c>
      <c r="Q199" s="16" t="s">
        <v>26</v>
      </c>
      <c r="R199" s="37" t="s">
        <v>724</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322</v>
      </c>
      <c r="D200" s="17" t="s">
        <v>323</v>
      </c>
      <c r="E200" s="17">
        <v>4</v>
      </c>
      <c r="F200" s="14">
        <v>0.28000000000000003</v>
      </c>
      <c r="G200" s="14">
        <v>0.17</v>
      </c>
      <c r="H200" s="14">
        <v>0.06</v>
      </c>
      <c r="I200" s="14"/>
      <c r="J200" s="14">
        <v>0.3</v>
      </c>
      <c r="K200" s="14">
        <v>0.51</v>
      </c>
      <c r="L200" s="14">
        <v>0.85</v>
      </c>
      <c r="M200" s="54"/>
      <c r="N200" s="14">
        <v>62.421921216000001</v>
      </c>
      <c r="O200" s="31">
        <v>4.1641009047999997</v>
      </c>
      <c r="P200" s="31" t="s">
        <v>26</v>
      </c>
      <c r="Q200" s="17" t="s">
        <v>27</v>
      </c>
      <c r="R200" s="38" t="s">
        <v>725</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324</v>
      </c>
      <c r="D201" s="16" t="s">
        <v>325</v>
      </c>
      <c r="E201" s="16">
        <v>2</v>
      </c>
      <c r="F201" s="15">
        <v>4.7</v>
      </c>
      <c r="G201" s="15">
        <v>4.33</v>
      </c>
      <c r="H201" s="15">
        <v>3.96</v>
      </c>
      <c r="I201" s="14"/>
      <c r="J201" s="15">
        <v>4.8499999999999996</v>
      </c>
      <c r="K201" s="15">
        <v>5.58</v>
      </c>
      <c r="L201" s="15">
        <v>6.77</v>
      </c>
      <c r="M201" s="54"/>
      <c r="N201" s="15">
        <v>43.165485036</v>
      </c>
      <c r="O201" s="15">
        <v>17.007561619000001</v>
      </c>
      <c r="P201" s="15" t="s">
        <v>26</v>
      </c>
      <c r="Q201" s="16" t="s">
        <v>26</v>
      </c>
      <c r="R201" s="37" t="s">
        <v>726</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326</v>
      </c>
      <c r="D202" s="17" t="s">
        <v>327</v>
      </c>
      <c r="E202" s="17">
        <v>10</v>
      </c>
      <c r="F202" s="14">
        <v>37.24</v>
      </c>
      <c r="G202" s="14">
        <v>35.19</v>
      </c>
      <c r="H202" s="14">
        <v>33.15</v>
      </c>
      <c r="I202" s="14"/>
      <c r="J202" s="14">
        <v>38.619999999999997</v>
      </c>
      <c r="K202" s="14">
        <v>42.7</v>
      </c>
      <c r="L202" s="14">
        <v>49.31</v>
      </c>
      <c r="M202" s="54"/>
      <c r="N202" s="14">
        <v>57.287183677999998</v>
      </c>
      <c r="O202" s="31">
        <v>250.11025419000001</v>
      </c>
      <c r="P202" s="31" t="s">
        <v>27</v>
      </c>
      <c r="Q202" s="17" t="s">
        <v>27</v>
      </c>
      <c r="R202" s="38" t="s">
        <v>727</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328</v>
      </c>
      <c r="D203" s="16" t="s">
        <v>329</v>
      </c>
      <c r="E203" s="16">
        <v>3</v>
      </c>
      <c r="F203" s="15">
        <v>6.82</v>
      </c>
      <c r="G203" s="15">
        <v>5.91</v>
      </c>
      <c r="H203" s="15">
        <v>5.01</v>
      </c>
      <c r="I203" s="14"/>
      <c r="J203" s="15">
        <v>7.15</v>
      </c>
      <c r="K203" s="15">
        <v>8.9499999999999993</v>
      </c>
      <c r="L203" s="15">
        <v>11.88</v>
      </c>
      <c r="M203" s="54"/>
      <c r="N203" s="15">
        <v>52.117884279999998</v>
      </c>
      <c r="O203" s="15">
        <v>13.053737761000001</v>
      </c>
      <c r="P203" s="15" t="s">
        <v>26</v>
      </c>
      <c r="Q203" s="16" t="s">
        <v>26</v>
      </c>
      <c r="R203" s="37" t="s">
        <v>728</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729</v>
      </c>
      <c r="D204" s="17" t="s">
        <v>730</v>
      </c>
      <c r="E204" s="17">
        <v>4</v>
      </c>
      <c r="F204" s="14">
        <v>6.25</v>
      </c>
      <c r="G204" s="14">
        <v>5.9</v>
      </c>
      <c r="H204" s="14">
        <v>5.55</v>
      </c>
      <c r="I204" s="14"/>
      <c r="J204" s="14">
        <v>6.53</v>
      </c>
      <c r="K204" s="14">
        <v>7.22</v>
      </c>
      <c r="L204" s="14">
        <v>8.35</v>
      </c>
      <c r="M204" s="54"/>
      <c r="N204" s="14">
        <v>66.799819991000007</v>
      </c>
      <c r="O204" s="31">
        <v>1.5035160000000001</v>
      </c>
      <c r="P204" s="31" t="s">
        <v>26</v>
      </c>
      <c r="Q204" s="17" t="s">
        <v>27</v>
      </c>
      <c r="R204" s="38" t="s">
        <v>731</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330</v>
      </c>
      <c r="D205" s="16" t="s">
        <v>331</v>
      </c>
      <c r="E205" s="16">
        <v>9</v>
      </c>
      <c r="F205" s="15">
        <v>15.55</v>
      </c>
      <c r="G205" s="15">
        <v>14.29</v>
      </c>
      <c r="H205" s="15">
        <v>13.04</v>
      </c>
      <c r="I205" s="14"/>
      <c r="J205" s="15">
        <v>16.21</v>
      </c>
      <c r="K205" s="15">
        <v>18.71</v>
      </c>
      <c r="L205" s="15">
        <v>22.76</v>
      </c>
      <c r="M205" s="54"/>
      <c r="N205" s="15">
        <v>69.080960012999995</v>
      </c>
      <c r="O205" s="15">
        <v>166.31556090000001</v>
      </c>
      <c r="P205" s="15" t="s">
        <v>27</v>
      </c>
      <c r="Q205" s="16" t="s">
        <v>27</v>
      </c>
      <c r="R205" s="37" t="s">
        <v>732</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332</v>
      </c>
      <c r="D206" s="17" t="s">
        <v>333</v>
      </c>
      <c r="E206" s="17">
        <v>5</v>
      </c>
      <c r="F206" s="14">
        <v>26.44</v>
      </c>
      <c r="G206" s="14">
        <v>23.96</v>
      </c>
      <c r="H206" s="14">
        <v>21.48</v>
      </c>
      <c r="I206" s="14"/>
      <c r="J206" s="14">
        <v>28.08</v>
      </c>
      <c r="K206" s="14">
        <v>33.03</v>
      </c>
      <c r="L206" s="14">
        <v>41.04</v>
      </c>
      <c r="M206" s="54"/>
      <c r="N206" s="14">
        <v>54.996464928999998</v>
      </c>
      <c r="O206" s="31">
        <v>553.58616070999994</v>
      </c>
      <c r="P206" s="31" t="s">
        <v>26</v>
      </c>
      <c r="Q206" s="17" t="s">
        <v>27</v>
      </c>
      <c r="R206" s="38" t="s">
        <v>733</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334</v>
      </c>
      <c r="D207" s="16" t="s">
        <v>734</v>
      </c>
      <c r="E207" s="16">
        <v>0</v>
      </c>
      <c r="F207" s="15">
        <v>6.99</v>
      </c>
      <c r="G207" s="15">
        <v>6.23</v>
      </c>
      <c r="H207" s="15">
        <v>5.48</v>
      </c>
      <c r="I207" s="14"/>
      <c r="J207" s="15">
        <v>7.19</v>
      </c>
      <c r="K207" s="15">
        <v>8.69</v>
      </c>
      <c r="L207" s="15">
        <v>11.12</v>
      </c>
      <c r="M207" s="54"/>
      <c r="N207" s="15">
        <v>30.604986360000002</v>
      </c>
      <c r="O207" s="15">
        <v>1.1044589524000001</v>
      </c>
      <c r="P207" s="15" t="s">
        <v>26</v>
      </c>
      <c r="Q207" s="16" t="s">
        <v>26</v>
      </c>
      <c r="R207" s="37" t="s">
        <v>735</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334</v>
      </c>
      <c r="D208" s="17" t="s">
        <v>335</v>
      </c>
      <c r="E208" s="17">
        <v>0</v>
      </c>
      <c r="F208" s="14">
        <v>6.48</v>
      </c>
      <c r="G208" s="14">
        <v>6.02</v>
      </c>
      <c r="H208" s="14">
        <v>5.57</v>
      </c>
      <c r="I208" s="14"/>
      <c r="J208" s="14">
        <v>6.57</v>
      </c>
      <c r="K208" s="14">
        <v>7.47</v>
      </c>
      <c r="L208" s="14">
        <v>8.93</v>
      </c>
      <c r="M208" s="54"/>
      <c r="N208" s="14">
        <v>36.808325253</v>
      </c>
      <c r="O208" s="31">
        <v>8.43215</v>
      </c>
      <c r="P208" s="31" t="s">
        <v>26</v>
      </c>
      <c r="Q208" s="17" t="s">
        <v>26</v>
      </c>
      <c r="R208" s="38" t="s">
        <v>736</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334</v>
      </c>
      <c r="D209" s="16" t="s">
        <v>336</v>
      </c>
      <c r="E209" s="16">
        <v>0</v>
      </c>
      <c r="F209" s="15">
        <v>32.76</v>
      </c>
      <c r="G209" s="15">
        <v>30.26</v>
      </c>
      <c r="H209" s="15">
        <v>27.77</v>
      </c>
      <c r="I209" s="14"/>
      <c r="J209" s="15">
        <v>33.229999999999997</v>
      </c>
      <c r="K209" s="15">
        <v>38.21</v>
      </c>
      <c r="L209" s="15">
        <v>46.28</v>
      </c>
      <c r="M209" s="54"/>
      <c r="N209" s="15">
        <v>35.105258927999998</v>
      </c>
      <c r="O209" s="15">
        <v>52.429646761999997</v>
      </c>
      <c r="P209" s="15" t="s">
        <v>26</v>
      </c>
      <c r="Q209" s="16" t="s">
        <v>26</v>
      </c>
      <c r="R209" s="37" t="s">
        <v>737</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337</v>
      </c>
      <c r="D210" s="17" t="s">
        <v>487</v>
      </c>
      <c r="E210" s="17">
        <v>0</v>
      </c>
      <c r="F210" s="14">
        <v>14.62</v>
      </c>
      <c r="G210" s="14">
        <v>13.87</v>
      </c>
      <c r="H210" s="14">
        <v>13.12</v>
      </c>
      <c r="I210" s="14"/>
      <c r="J210" s="14">
        <v>14.82</v>
      </c>
      <c r="K210" s="14">
        <v>16.309999999999999</v>
      </c>
      <c r="L210" s="14">
        <v>18.73</v>
      </c>
      <c r="M210" s="54"/>
      <c r="N210" s="14">
        <v>45.254318867999999</v>
      </c>
      <c r="O210" s="31">
        <v>3.0591407619000002</v>
      </c>
      <c r="P210" s="31" t="s">
        <v>26</v>
      </c>
      <c r="Q210" s="17" t="s">
        <v>26</v>
      </c>
      <c r="R210" s="38" t="s">
        <v>527</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337</v>
      </c>
      <c r="D211" s="16" t="s">
        <v>338</v>
      </c>
      <c r="E211" s="16">
        <v>3</v>
      </c>
      <c r="F211" s="15">
        <v>29.42</v>
      </c>
      <c r="G211" s="15">
        <v>27.63</v>
      </c>
      <c r="H211" s="15">
        <v>25.84</v>
      </c>
      <c r="I211" s="14"/>
      <c r="J211" s="15">
        <v>29.73</v>
      </c>
      <c r="K211" s="15">
        <v>33.299999999999997</v>
      </c>
      <c r="L211" s="15">
        <v>39.08</v>
      </c>
      <c r="M211" s="54"/>
      <c r="N211" s="15">
        <v>45.802592490000002</v>
      </c>
      <c r="O211" s="15">
        <v>86.218472332999994</v>
      </c>
      <c r="P211" s="15" t="s">
        <v>27</v>
      </c>
      <c r="Q211" s="16" t="s">
        <v>26</v>
      </c>
      <c r="R211" s="37" t="s">
        <v>738</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339</v>
      </c>
      <c r="D212" s="17" t="s">
        <v>340</v>
      </c>
      <c r="E212" s="17">
        <v>5</v>
      </c>
      <c r="F212" s="14">
        <v>17.11</v>
      </c>
      <c r="G212" s="14">
        <v>14.75</v>
      </c>
      <c r="H212" s="14">
        <v>12.39</v>
      </c>
      <c r="I212" s="14"/>
      <c r="J212" s="14">
        <v>17.649999999999999</v>
      </c>
      <c r="K212" s="14">
        <v>22.36</v>
      </c>
      <c r="L212" s="14">
        <v>29.99</v>
      </c>
      <c r="M212" s="54"/>
      <c r="N212" s="14">
        <v>35.073758867999999</v>
      </c>
      <c r="O212" s="31">
        <v>36.787935143000006</v>
      </c>
      <c r="P212" s="31" t="s">
        <v>27</v>
      </c>
      <c r="Q212" s="17" t="s">
        <v>26</v>
      </c>
      <c r="R212" s="38" t="s">
        <v>739</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341</v>
      </c>
      <c r="D213" s="16" t="s">
        <v>342</v>
      </c>
      <c r="E213" s="16">
        <v>5</v>
      </c>
      <c r="F213" s="15">
        <v>4.33</v>
      </c>
      <c r="G213" s="15">
        <v>4.1100000000000003</v>
      </c>
      <c r="H213" s="15">
        <v>3.89</v>
      </c>
      <c r="I213" s="14"/>
      <c r="J213" s="15">
        <v>4.47</v>
      </c>
      <c r="K213" s="15">
        <v>4.9000000000000004</v>
      </c>
      <c r="L213" s="15">
        <v>5.61</v>
      </c>
      <c r="M213" s="54"/>
      <c r="N213" s="15">
        <v>59.750464276000002</v>
      </c>
      <c r="O213" s="15">
        <v>2.8196951905000001</v>
      </c>
      <c r="P213" s="15" t="s">
        <v>26</v>
      </c>
      <c r="Q213" s="16" t="s">
        <v>27</v>
      </c>
      <c r="R213" s="37" t="s">
        <v>740</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343</v>
      </c>
      <c r="D214" s="17" t="s">
        <v>344</v>
      </c>
      <c r="E214" s="17">
        <v>5</v>
      </c>
      <c r="F214" s="14">
        <v>12.86</v>
      </c>
      <c r="G214" s="14">
        <v>11.46</v>
      </c>
      <c r="H214" s="14">
        <v>10.06</v>
      </c>
      <c r="I214" s="14"/>
      <c r="J214" s="14">
        <v>13.44</v>
      </c>
      <c r="K214" s="14">
        <v>16.23</v>
      </c>
      <c r="L214" s="14">
        <v>20.76</v>
      </c>
      <c r="M214" s="54"/>
      <c r="N214" s="14">
        <v>48.281364854000003</v>
      </c>
      <c r="O214" s="31">
        <v>15.620619000000001</v>
      </c>
      <c r="P214" s="31" t="s">
        <v>27</v>
      </c>
      <c r="Q214" s="17" t="s">
        <v>26</v>
      </c>
      <c r="R214" s="38" t="s">
        <v>741</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345</v>
      </c>
      <c r="D215" s="16" t="s">
        <v>346</v>
      </c>
      <c r="E215" s="16">
        <v>0</v>
      </c>
      <c r="F215" s="15">
        <v>5.25</v>
      </c>
      <c r="G215" s="15">
        <v>4.28</v>
      </c>
      <c r="H215" s="15">
        <v>3.32</v>
      </c>
      <c r="I215" s="14"/>
      <c r="J215" s="15">
        <v>6.02</v>
      </c>
      <c r="K215" s="15">
        <v>7.94</v>
      </c>
      <c r="L215" s="15">
        <v>11.05</v>
      </c>
      <c r="M215" s="54"/>
      <c r="N215" s="15">
        <v>34.355769991000003</v>
      </c>
      <c r="O215" s="15">
        <v>160.24246305</v>
      </c>
      <c r="P215" s="15" t="s">
        <v>26</v>
      </c>
      <c r="Q215" s="16" t="s">
        <v>26</v>
      </c>
      <c r="R215" s="37" t="s">
        <v>742</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347</v>
      </c>
      <c r="D216" s="17" t="s">
        <v>348</v>
      </c>
      <c r="E216" s="17">
        <v>7</v>
      </c>
      <c r="F216" s="14">
        <v>8.33</v>
      </c>
      <c r="G216" s="14">
        <v>7.18</v>
      </c>
      <c r="H216" s="14">
        <v>6.04</v>
      </c>
      <c r="I216" s="14"/>
      <c r="J216" s="14">
        <v>8.76</v>
      </c>
      <c r="K216" s="14">
        <v>11.04</v>
      </c>
      <c r="L216" s="14">
        <v>14.75</v>
      </c>
      <c r="M216" s="54"/>
      <c r="N216" s="14">
        <v>73.672434977999998</v>
      </c>
      <c r="O216" s="31">
        <v>32.054447095</v>
      </c>
      <c r="P216" s="31" t="s">
        <v>26</v>
      </c>
      <c r="Q216" s="17" t="s">
        <v>27</v>
      </c>
      <c r="R216" s="38" t="s">
        <v>743</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349</v>
      </c>
      <c r="D217" s="16" t="s">
        <v>350</v>
      </c>
      <c r="E217" s="16">
        <v>3</v>
      </c>
      <c r="F217" s="15">
        <v>16.52</v>
      </c>
      <c r="G217" s="15">
        <v>14.62</v>
      </c>
      <c r="H217" s="15">
        <v>12.73</v>
      </c>
      <c r="I217" s="14"/>
      <c r="J217" s="15">
        <v>16.899999999999999</v>
      </c>
      <c r="K217" s="15">
        <v>20.68</v>
      </c>
      <c r="L217" s="15">
        <v>26.8</v>
      </c>
      <c r="M217" s="54"/>
      <c r="N217" s="15">
        <v>42.593194298</v>
      </c>
      <c r="O217" s="15">
        <v>60.381892667000002</v>
      </c>
      <c r="P217" s="15" t="s">
        <v>27</v>
      </c>
      <c r="Q217" s="16" t="s">
        <v>26</v>
      </c>
      <c r="R217" s="37" t="s">
        <v>744</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351</v>
      </c>
      <c r="D218" s="17" t="s">
        <v>352</v>
      </c>
      <c r="E218" s="17">
        <v>0</v>
      </c>
      <c r="F218" s="14">
        <v>16.55</v>
      </c>
      <c r="G218" s="14">
        <v>15.01</v>
      </c>
      <c r="H218" s="14">
        <v>13.47</v>
      </c>
      <c r="I218" s="14"/>
      <c r="J218" s="14">
        <v>16.98</v>
      </c>
      <c r="K218" s="14">
        <v>20.05</v>
      </c>
      <c r="L218" s="14">
        <v>25.04</v>
      </c>
      <c r="M218" s="54"/>
      <c r="N218" s="14">
        <v>37.111312394000002</v>
      </c>
      <c r="O218" s="31">
        <v>132.50518547999999</v>
      </c>
      <c r="P218" s="31" t="s">
        <v>26</v>
      </c>
      <c r="Q218" s="17" t="s">
        <v>26</v>
      </c>
      <c r="R218" s="38" t="s">
        <v>745</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353</v>
      </c>
      <c r="D219" s="16" t="s">
        <v>354</v>
      </c>
      <c r="E219" s="16">
        <v>6</v>
      </c>
      <c r="F219" s="15">
        <v>50.63</v>
      </c>
      <c r="G219" s="15">
        <v>38.26</v>
      </c>
      <c r="H219" s="15">
        <v>25.89</v>
      </c>
      <c r="I219" s="14"/>
      <c r="J219" s="15">
        <v>53.96</v>
      </c>
      <c r="K219" s="15">
        <v>78.69</v>
      </c>
      <c r="L219" s="15">
        <v>118.71</v>
      </c>
      <c r="M219" s="54"/>
      <c r="N219" s="15">
        <v>56.861065136999997</v>
      </c>
      <c r="O219" s="15">
        <v>73.658163119999998</v>
      </c>
      <c r="P219" s="15" t="s">
        <v>26</v>
      </c>
      <c r="Q219" s="16" t="s">
        <v>27</v>
      </c>
      <c r="R219" s="37" t="s">
        <v>746</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355</v>
      </c>
      <c r="D220" s="17" t="s">
        <v>356</v>
      </c>
      <c r="E220" s="17">
        <v>3</v>
      </c>
      <c r="F220" s="14">
        <v>48.02</v>
      </c>
      <c r="G220" s="14">
        <v>44.07</v>
      </c>
      <c r="H220" s="14">
        <v>40.119999999999997</v>
      </c>
      <c r="I220" s="14"/>
      <c r="J220" s="14">
        <v>49.04</v>
      </c>
      <c r="K220" s="14">
        <v>56.93</v>
      </c>
      <c r="L220" s="14">
        <v>69.709999999999994</v>
      </c>
      <c r="M220" s="54"/>
      <c r="N220" s="14">
        <v>42.149198179000003</v>
      </c>
      <c r="O220" s="31">
        <v>8.4341061075999999</v>
      </c>
      <c r="P220" s="31" t="s">
        <v>26</v>
      </c>
      <c r="Q220" s="17" t="s">
        <v>26</v>
      </c>
      <c r="R220" s="38" t="s">
        <v>747</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357</v>
      </c>
      <c r="D221" s="16" t="s">
        <v>358</v>
      </c>
      <c r="E221" s="16">
        <v>7</v>
      </c>
      <c r="F221" s="15">
        <v>11.39</v>
      </c>
      <c r="G221" s="15">
        <v>9.39</v>
      </c>
      <c r="H221" s="15">
        <v>7.39</v>
      </c>
      <c r="I221" s="14"/>
      <c r="J221" s="15">
        <v>12.52</v>
      </c>
      <c r="K221" s="15">
        <v>16.510000000000002</v>
      </c>
      <c r="L221" s="15">
        <v>22.97</v>
      </c>
      <c r="M221" s="54"/>
      <c r="N221" s="15">
        <v>61.497191545</v>
      </c>
      <c r="O221" s="15">
        <v>34.985016381000001</v>
      </c>
      <c r="P221" s="15" t="s">
        <v>27</v>
      </c>
      <c r="Q221" s="16" t="s">
        <v>27</v>
      </c>
      <c r="R221" s="37" t="s">
        <v>748</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359</v>
      </c>
      <c r="D222" s="17" t="s">
        <v>360</v>
      </c>
      <c r="E222" s="17">
        <v>0</v>
      </c>
      <c r="F222" s="14">
        <v>43.92</v>
      </c>
      <c r="G222" s="14">
        <v>40.97</v>
      </c>
      <c r="H222" s="14">
        <v>38.03</v>
      </c>
      <c r="I222" s="14"/>
      <c r="J222" s="14">
        <v>44.77</v>
      </c>
      <c r="K222" s="14">
        <v>50.65</v>
      </c>
      <c r="L222" s="14">
        <v>60.17</v>
      </c>
      <c r="M222" s="54"/>
      <c r="N222" s="14">
        <v>33.574614498999999</v>
      </c>
      <c r="O222" s="31">
        <v>271.94395537999998</v>
      </c>
      <c r="P222" s="31" t="s">
        <v>26</v>
      </c>
      <c r="Q222" s="17" t="s">
        <v>26</v>
      </c>
      <c r="R222" s="38" t="s">
        <v>749</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361</v>
      </c>
      <c r="D223" s="16" t="s">
        <v>362</v>
      </c>
      <c r="E223" s="16">
        <v>6</v>
      </c>
      <c r="F223" s="15">
        <v>13.41</v>
      </c>
      <c r="G223" s="15">
        <v>12.82</v>
      </c>
      <c r="H223" s="15">
        <v>12.23</v>
      </c>
      <c r="I223" s="14"/>
      <c r="J223" s="15">
        <v>13.71</v>
      </c>
      <c r="K223" s="15">
        <v>14.88</v>
      </c>
      <c r="L223" s="15">
        <v>16.77</v>
      </c>
      <c r="M223" s="54"/>
      <c r="N223" s="15">
        <v>44.921316795000003</v>
      </c>
      <c r="O223" s="15">
        <v>2.5316017142999998</v>
      </c>
      <c r="P223" s="15" t="s">
        <v>27</v>
      </c>
      <c r="Q223" s="16" t="s">
        <v>26</v>
      </c>
      <c r="R223" s="37" t="s">
        <v>750</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361</v>
      </c>
      <c r="D224" s="17" t="s">
        <v>363</v>
      </c>
      <c r="E224" s="17">
        <v>6</v>
      </c>
      <c r="F224" s="14">
        <v>39.770000000000003</v>
      </c>
      <c r="G224" s="14">
        <v>38</v>
      </c>
      <c r="H224" s="14">
        <v>36.229999999999997</v>
      </c>
      <c r="I224" s="14"/>
      <c r="J224" s="14">
        <v>40.71</v>
      </c>
      <c r="K224" s="14">
        <v>44.24</v>
      </c>
      <c r="L224" s="14">
        <v>49.96</v>
      </c>
      <c r="M224" s="54"/>
      <c r="N224" s="14">
        <v>46.650568557</v>
      </c>
      <c r="O224" s="31">
        <v>72.418801904999995</v>
      </c>
      <c r="P224" s="31" t="s">
        <v>27</v>
      </c>
      <c r="Q224" s="17" t="s">
        <v>26</v>
      </c>
      <c r="R224" s="38" t="s">
        <v>751</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364</v>
      </c>
      <c r="D225" s="16" t="s">
        <v>365</v>
      </c>
      <c r="E225" s="16">
        <v>9</v>
      </c>
      <c r="F225" s="15">
        <v>291.38</v>
      </c>
      <c r="G225" s="15">
        <v>270.39</v>
      </c>
      <c r="H225" s="15">
        <v>249.41</v>
      </c>
      <c r="I225" s="14"/>
      <c r="J225" s="15">
        <v>299.52</v>
      </c>
      <c r="K225" s="15">
        <v>341.48</v>
      </c>
      <c r="L225" s="15">
        <v>409.39</v>
      </c>
      <c r="M225" s="54"/>
      <c r="N225" s="15">
        <v>77.930274178999994</v>
      </c>
      <c r="O225" s="15">
        <v>26.698149026999999</v>
      </c>
      <c r="P225" s="15" t="s">
        <v>27</v>
      </c>
      <c r="Q225" s="16" t="s">
        <v>27</v>
      </c>
      <c r="R225" s="37" t="s">
        <v>752</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366</v>
      </c>
      <c r="D226" s="17" t="s">
        <v>367</v>
      </c>
      <c r="E226" s="17">
        <v>9</v>
      </c>
      <c r="F226" s="14">
        <v>7.4</v>
      </c>
      <c r="G226" s="14">
        <v>5.72</v>
      </c>
      <c r="H226" s="14">
        <v>4.04</v>
      </c>
      <c r="I226" s="14"/>
      <c r="J226" s="14">
        <v>9.49</v>
      </c>
      <c r="K226" s="14">
        <v>12.84</v>
      </c>
      <c r="L226" s="14">
        <v>18.27</v>
      </c>
      <c r="M226" s="54"/>
      <c r="N226" s="14">
        <v>59.367410634999999</v>
      </c>
      <c r="O226" s="31">
        <v>9.4853950000000005</v>
      </c>
      <c r="P226" s="31" t="s">
        <v>27</v>
      </c>
      <c r="Q226" s="17" t="s">
        <v>27</v>
      </c>
      <c r="R226" s="38" t="s">
        <v>753</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368</v>
      </c>
      <c r="D227" s="16" t="s">
        <v>369</v>
      </c>
      <c r="E227" s="16">
        <v>10</v>
      </c>
      <c r="F227" s="15">
        <v>35.47</v>
      </c>
      <c r="G227" s="15">
        <v>32.9</v>
      </c>
      <c r="H227" s="15">
        <v>30.33</v>
      </c>
      <c r="I227" s="14"/>
      <c r="J227" s="15">
        <v>36.75</v>
      </c>
      <c r="K227" s="15">
        <v>41.88</v>
      </c>
      <c r="L227" s="15">
        <v>50.2</v>
      </c>
      <c r="M227" s="54"/>
      <c r="N227" s="15">
        <v>67.073970760999998</v>
      </c>
      <c r="O227" s="15">
        <v>10.035611856999999</v>
      </c>
      <c r="P227" s="15" t="s">
        <v>27</v>
      </c>
      <c r="Q227" s="16" t="s">
        <v>27</v>
      </c>
      <c r="R227" s="37" t="s">
        <v>754</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370</v>
      </c>
      <c r="D228" s="17" t="s">
        <v>371</v>
      </c>
      <c r="E228" s="17">
        <v>2</v>
      </c>
      <c r="F228" s="14">
        <v>29.36</v>
      </c>
      <c r="G228" s="14">
        <v>27.05</v>
      </c>
      <c r="H228" s="14">
        <v>24.75</v>
      </c>
      <c r="I228" s="14"/>
      <c r="J228" s="14">
        <v>29.79</v>
      </c>
      <c r="K228" s="14">
        <v>34.39</v>
      </c>
      <c r="L228" s="14">
        <v>41.83</v>
      </c>
      <c r="M228" s="54"/>
      <c r="N228" s="14">
        <v>36.362744913</v>
      </c>
      <c r="O228" s="31">
        <v>164.50444324</v>
      </c>
      <c r="P228" s="31" t="s">
        <v>26</v>
      </c>
      <c r="Q228" s="17" t="s">
        <v>26</v>
      </c>
      <c r="R228" s="38" t="s">
        <v>755</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372</v>
      </c>
      <c r="D229" s="16" t="s">
        <v>373</v>
      </c>
      <c r="E229" s="16">
        <v>0</v>
      </c>
      <c r="F229" s="15">
        <v>26.06</v>
      </c>
      <c r="G229" s="15">
        <v>22.6</v>
      </c>
      <c r="H229" s="15">
        <v>19.149999999999999</v>
      </c>
      <c r="I229" s="14"/>
      <c r="J229" s="15">
        <v>28.79</v>
      </c>
      <c r="K229" s="15">
        <v>35.69</v>
      </c>
      <c r="L229" s="15">
        <v>46.86</v>
      </c>
      <c r="M229" s="54"/>
      <c r="N229" s="15">
        <v>30.550751566999999</v>
      </c>
      <c r="O229" s="15">
        <v>124.88287261000001</v>
      </c>
      <c r="P229" s="15" t="s">
        <v>26</v>
      </c>
      <c r="Q229" s="16" t="s">
        <v>26</v>
      </c>
      <c r="R229" s="37" t="s">
        <v>756</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374</v>
      </c>
      <c r="D230" s="17" t="s">
        <v>375</v>
      </c>
      <c r="E230" s="17">
        <v>0</v>
      </c>
      <c r="F230" s="14">
        <v>57.34</v>
      </c>
      <c r="G230" s="14">
        <v>50.2</v>
      </c>
      <c r="H230" s="14">
        <v>43.06</v>
      </c>
      <c r="I230" s="14"/>
      <c r="J230" s="14">
        <v>58.45</v>
      </c>
      <c r="K230" s="14">
        <v>72.72</v>
      </c>
      <c r="L230" s="14">
        <v>95.82</v>
      </c>
      <c r="M230" s="54"/>
      <c r="N230" s="14">
        <v>44.823482005999999</v>
      </c>
      <c r="O230" s="31">
        <v>81.472345809000004</v>
      </c>
      <c r="P230" s="31" t="s">
        <v>26</v>
      </c>
      <c r="Q230" s="17" t="s">
        <v>26</v>
      </c>
      <c r="R230" s="38" t="s">
        <v>757</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758</v>
      </c>
      <c r="D231" s="16" t="s">
        <v>759</v>
      </c>
      <c r="E231" s="16">
        <v>2</v>
      </c>
      <c r="F231" s="15">
        <v>157.83000000000001</v>
      </c>
      <c r="G231" s="15">
        <v>146.19999999999999</v>
      </c>
      <c r="H231" s="15">
        <v>134.58000000000001</v>
      </c>
      <c r="I231" s="14"/>
      <c r="J231" s="15">
        <v>160.5</v>
      </c>
      <c r="K231" s="15">
        <v>183.74</v>
      </c>
      <c r="L231" s="15">
        <v>221.35</v>
      </c>
      <c r="M231" s="54"/>
      <c r="N231" s="15">
        <v>35.632816210000001</v>
      </c>
      <c r="O231" s="15">
        <v>1.5686043076</v>
      </c>
      <c r="P231" s="15" t="s">
        <v>26</v>
      </c>
      <c r="Q231" s="16" t="s">
        <v>26</v>
      </c>
      <c r="R231" s="37" t="s">
        <v>760</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376</v>
      </c>
      <c r="D232" s="17" t="s">
        <v>377</v>
      </c>
      <c r="E232" s="17">
        <v>3</v>
      </c>
      <c r="F232" s="14">
        <v>18.350000000000001</v>
      </c>
      <c r="G232" s="14">
        <v>16.72</v>
      </c>
      <c r="H232" s="14">
        <v>15.09</v>
      </c>
      <c r="I232" s="14"/>
      <c r="J232" s="14">
        <v>18.62</v>
      </c>
      <c r="K232" s="14">
        <v>21.87</v>
      </c>
      <c r="L232" s="14">
        <v>27.13</v>
      </c>
      <c r="M232" s="54"/>
      <c r="N232" s="14">
        <v>35.706576499000001</v>
      </c>
      <c r="O232" s="31">
        <v>130.49941222999999</v>
      </c>
      <c r="P232" s="31" t="s">
        <v>26</v>
      </c>
      <c r="Q232" s="17" t="s">
        <v>26</v>
      </c>
      <c r="R232" s="38" t="s">
        <v>761</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378</v>
      </c>
      <c r="D233" s="16" t="s">
        <v>379</v>
      </c>
      <c r="E233" s="16">
        <v>6</v>
      </c>
      <c r="F233" s="15">
        <v>33.630000000000003</v>
      </c>
      <c r="G233" s="15">
        <v>30.68</v>
      </c>
      <c r="H233" s="15">
        <v>27.73</v>
      </c>
      <c r="I233" s="14"/>
      <c r="J233" s="15">
        <v>36.18</v>
      </c>
      <c r="K233" s="15">
        <v>42.07</v>
      </c>
      <c r="L233" s="15">
        <v>51.61</v>
      </c>
      <c r="M233" s="54"/>
      <c r="N233" s="15">
        <v>53.890506013</v>
      </c>
      <c r="O233" s="15">
        <v>173.88277361999999</v>
      </c>
      <c r="P233" s="15" t="s">
        <v>26</v>
      </c>
      <c r="Q233" s="16" t="s">
        <v>27</v>
      </c>
      <c r="R233" s="37" t="s">
        <v>762</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380</v>
      </c>
      <c r="D234" s="17" t="s">
        <v>381</v>
      </c>
      <c r="E234" s="17">
        <v>0</v>
      </c>
      <c r="F234" s="14">
        <v>12.89</v>
      </c>
      <c r="G234" s="14">
        <v>11.73</v>
      </c>
      <c r="H234" s="14">
        <v>10.57</v>
      </c>
      <c r="I234" s="14"/>
      <c r="J234" s="14">
        <v>13.14</v>
      </c>
      <c r="K234" s="14">
        <v>15.45</v>
      </c>
      <c r="L234" s="14">
        <v>19.2</v>
      </c>
      <c r="M234" s="54"/>
      <c r="N234" s="14">
        <v>46.398170299999997</v>
      </c>
      <c r="O234" s="31">
        <v>10.083172523</v>
      </c>
      <c r="P234" s="31" t="s">
        <v>26</v>
      </c>
      <c r="Q234" s="17" t="s">
        <v>26</v>
      </c>
      <c r="R234" s="38" t="s">
        <v>763</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382</v>
      </c>
      <c r="D235" s="16" t="s">
        <v>383</v>
      </c>
      <c r="E235" s="16">
        <v>10</v>
      </c>
      <c r="F235" s="15">
        <v>16.07</v>
      </c>
      <c r="G235" s="15">
        <v>14.66</v>
      </c>
      <c r="H235" s="15">
        <v>13.26</v>
      </c>
      <c r="I235" s="14"/>
      <c r="J235" s="15">
        <v>16.86</v>
      </c>
      <c r="K235" s="15">
        <v>19.66</v>
      </c>
      <c r="L235" s="15">
        <v>24.2</v>
      </c>
      <c r="M235" s="54"/>
      <c r="N235" s="15">
        <v>61.841795171999998</v>
      </c>
      <c r="O235" s="15">
        <v>8.2631455238000004</v>
      </c>
      <c r="P235" s="15" t="s">
        <v>27</v>
      </c>
      <c r="Q235" s="16" t="s">
        <v>27</v>
      </c>
      <c r="R235" s="37" t="s">
        <v>764</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765</v>
      </c>
      <c r="D236" s="17" t="s">
        <v>766</v>
      </c>
      <c r="E236" s="17">
        <v>3</v>
      </c>
      <c r="F236" s="14">
        <v>89.04</v>
      </c>
      <c r="G236" s="14">
        <v>82.02</v>
      </c>
      <c r="H236" s="14">
        <v>75.010000000000005</v>
      </c>
      <c r="I236" s="14"/>
      <c r="J236" s="14">
        <v>92.45</v>
      </c>
      <c r="K236" s="14">
        <v>106.47</v>
      </c>
      <c r="L236" s="14">
        <v>129.16</v>
      </c>
      <c r="M236" s="54"/>
      <c r="N236" s="14">
        <v>51.315573192999999</v>
      </c>
      <c r="O236" s="31">
        <v>1.4657175343</v>
      </c>
      <c r="P236" s="31" t="s">
        <v>26</v>
      </c>
      <c r="Q236" s="17" t="s">
        <v>26</v>
      </c>
      <c r="R236" s="38" t="s">
        <v>767</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384</v>
      </c>
      <c r="D237" s="16" t="s">
        <v>385</v>
      </c>
      <c r="E237" s="16">
        <v>9</v>
      </c>
      <c r="F237" s="15">
        <v>36.56</v>
      </c>
      <c r="G237" s="15">
        <v>31.18</v>
      </c>
      <c r="H237" s="15">
        <v>25.81</v>
      </c>
      <c r="I237" s="14"/>
      <c r="J237" s="15">
        <v>40.22</v>
      </c>
      <c r="K237" s="15">
        <v>50.96</v>
      </c>
      <c r="L237" s="15">
        <v>68.349999999999994</v>
      </c>
      <c r="M237" s="54"/>
      <c r="N237" s="15">
        <v>55.034026642000001</v>
      </c>
      <c r="O237" s="15">
        <v>385.14588509999999</v>
      </c>
      <c r="P237" s="15" t="s">
        <v>27</v>
      </c>
      <c r="Q237" s="16" t="s">
        <v>27</v>
      </c>
      <c r="R237" s="37" t="s">
        <v>768</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386</v>
      </c>
      <c r="D238" s="17" t="s">
        <v>387</v>
      </c>
      <c r="E238" s="17">
        <v>2</v>
      </c>
      <c r="F238" s="14">
        <v>4.91</v>
      </c>
      <c r="G238" s="14">
        <v>4.17</v>
      </c>
      <c r="H238" s="14">
        <v>3.44</v>
      </c>
      <c r="I238" s="14"/>
      <c r="J238" s="14">
        <v>4.99</v>
      </c>
      <c r="K238" s="14">
        <v>6.45</v>
      </c>
      <c r="L238" s="14">
        <v>8.81</v>
      </c>
      <c r="M238" s="54"/>
      <c r="N238" s="14">
        <v>45.957085397</v>
      </c>
      <c r="O238" s="31">
        <v>3.2120815714000002</v>
      </c>
      <c r="P238" s="31" t="s">
        <v>26</v>
      </c>
      <c r="Q238" s="17" t="s">
        <v>26</v>
      </c>
      <c r="R238" s="38" t="s">
        <v>769</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388</v>
      </c>
      <c r="D239" s="16" t="s">
        <v>389</v>
      </c>
      <c r="E239" s="16">
        <v>0</v>
      </c>
      <c r="F239" s="15">
        <v>55.73</v>
      </c>
      <c r="G239" s="15">
        <v>52.7</v>
      </c>
      <c r="H239" s="15">
        <v>49.67</v>
      </c>
      <c r="I239" s="14"/>
      <c r="J239" s="15">
        <v>56.66</v>
      </c>
      <c r="K239" s="15">
        <v>62.71</v>
      </c>
      <c r="L239" s="15">
        <v>72.5</v>
      </c>
      <c r="M239" s="54"/>
      <c r="N239" s="15">
        <v>36.757965425000002</v>
      </c>
      <c r="O239" s="15">
        <v>16.683603856999998</v>
      </c>
      <c r="P239" s="15" t="s">
        <v>26</v>
      </c>
      <c r="Q239" s="16" t="s">
        <v>26</v>
      </c>
      <c r="R239" s="37" t="s">
        <v>770</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390</v>
      </c>
      <c r="D240" s="17" t="s">
        <v>391</v>
      </c>
      <c r="E240" s="17">
        <v>0</v>
      </c>
      <c r="F240" s="14">
        <v>6.29</v>
      </c>
      <c r="G240" s="14">
        <v>4.54</v>
      </c>
      <c r="H240" s="14">
        <v>2.8</v>
      </c>
      <c r="I240" s="14"/>
      <c r="J240" s="14">
        <v>6.52</v>
      </c>
      <c r="K240" s="14">
        <v>10</v>
      </c>
      <c r="L240" s="14">
        <v>15.64</v>
      </c>
      <c r="M240" s="54"/>
      <c r="N240" s="14">
        <v>41.414914201000002</v>
      </c>
      <c r="O240" s="31">
        <v>6.6732426667000002</v>
      </c>
      <c r="P240" s="31" t="s">
        <v>26</v>
      </c>
      <c r="Q240" s="17" t="s">
        <v>26</v>
      </c>
      <c r="R240" s="38" t="s">
        <v>771</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390</v>
      </c>
      <c r="D241" s="16" t="s">
        <v>392</v>
      </c>
      <c r="E241" s="16">
        <v>0</v>
      </c>
      <c r="F241" s="15">
        <v>6.72</v>
      </c>
      <c r="G241" s="15">
        <v>4.8099999999999996</v>
      </c>
      <c r="H241" s="15">
        <v>2.91</v>
      </c>
      <c r="I241" s="14"/>
      <c r="J241" s="15">
        <v>6.97</v>
      </c>
      <c r="K241" s="15">
        <v>10.77</v>
      </c>
      <c r="L241" s="15">
        <v>16.93</v>
      </c>
      <c r="M241" s="54"/>
      <c r="N241" s="15">
        <v>42.546492120000003</v>
      </c>
      <c r="O241" s="15">
        <v>76.817442951999993</v>
      </c>
      <c r="P241" s="15" t="s">
        <v>26</v>
      </c>
      <c r="Q241" s="16" t="s">
        <v>26</v>
      </c>
      <c r="R241" s="37" t="s">
        <v>772</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393</v>
      </c>
      <c r="D242" s="17" t="s">
        <v>394</v>
      </c>
      <c r="E242" s="17">
        <v>0</v>
      </c>
      <c r="F242" s="14">
        <v>69.290000000000006</v>
      </c>
      <c r="G242" s="14">
        <v>65.12</v>
      </c>
      <c r="H242" s="14">
        <v>60.96</v>
      </c>
      <c r="I242" s="14"/>
      <c r="J242" s="14">
        <v>71.59</v>
      </c>
      <c r="K242" s="14">
        <v>79.91</v>
      </c>
      <c r="L242" s="14">
        <v>93.38</v>
      </c>
      <c r="M242" s="54"/>
      <c r="N242" s="14">
        <v>25.470813667000002</v>
      </c>
      <c r="O242" s="31">
        <v>1618.1862510999999</v>
      </c>
      <c r="P242" s="31" t="s">
        <v>26</v>
      </c>
      <c r="Q242" s="17" t="s">
        <v>26</v>
      </c>
      <c r="R242" s="38" t="s">
        <v>773</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395</v>
      </c>
      <c r="D243" s="16" t="s">
        <v>396</v>
      </c>
      <c r="E243" s="16">
        <v>0</v>
      </c>
      <c r="F243" s="15">
        <v>17.079999999999998</v>
      </c>
      <c r="G243" s="15">
        <v>16.25</v>
      </c>
      <c r="H243" s="15">
        <v>15.42</v>
      </c>
      <c r="I243" s="14"/>
      <c r="J243" s="15">
        <v>17.34</v>
      </c>
      <c r="K243" s="15">
        <v>18.989999999999998</v>
      </c>
      <c r="L243" s="15">
        <v>21.67</v>
      </c>
      <c r="M243" s="54"/>
      <c r="N243" s="15">
        <v>44.148870856000002</v>
      </c>
      <c r="O243" s="15">
        <v>3.1914081428999999</v>
      </c>
      <c r="P243" s="15" t="s">
        <v>26</v>
      </c>
      <c r="Q243" s="16" t="s">
        <v>26</v>
      </c>
      <c r="R243" s="37" t="s">
        <v>774</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397</v>
      </c>
      <c r="D244" s="17" t="s">
        <v>398</v>
      </c>
      <c r="E244" s="17">
        <v>9</v>
      </c>
      <c r="F244" s="14">
        <v>3.83</v>
      </c>
      <c r="G244" s="14">
        <v>3.34</v>
      </c>
      <c r="H244" s="14">
        <v>2.85</v>
      </c>
      <c r="I244" s="14"/>
      <c r="J244" s="14">
        <v>4.03</v>
      </c>
      <c r="K244" s="14">
        <v>5</v>
      </c>
      <c r="L244" s="14">
        <v>6.57</v>
      </c>
      <c r="M244" s="54"/>
      <c r="N244" s="14">
        <v>81.111144807000002</v>
      </c>
      <c r="O244" s="31">
        <v>63.555045333000002</v>
      </c>
      <c r="P244" s="31" t="s">
        <v>27</v>
      </c>
      <c r="Q244" s="17" t="s">
        <v>27</v>
      </c>
      <c r="R244" s="38" t="s">
        <v>775</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399</v>
      </c>
      <c r="D245" s="16" t="s">
        <v>400</v>
      </c>
      <c r="E245" s="16">
        <v>7</v>
      </c>
      <c r="F245" s="15">
        <v>37.31</v>
      </c>
      <c r="G245" s="15">
        <v>33.1</v>
      </c>
      <c r="H245" s="15">
        <v>28.89</v>
      </c>
      <c r="I245" s="14"/>
      <c r="J245" s="15">
        <v>40.479999999999997</v>
      </c>
      <c r="K245" s="15">
        <v>48.89</v>
      </c>
      <c r="L245" s="15">
        <v>62.52</v>
      </c>
      <c r="M245" s="54"/>
      <c r="N245" s="15">
        <v>50.891312626999998</v>
      </c>
      <c r="O245" s="15">
        <v>434.87978505000001</v>
      </c>
      <c r="P245" s="15" t="s">
        <v>27</v>
      </c>
      <c r="Q245" s="16" t="s">
        <v>27</v>
      </c>
      <c r="R245" s="37" t="s">
        <v>776</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401</v>
      </c>
      <c r="D246" s="17" t="s">
        <v>402</v>
      </c>
      <c r="E246" s="17">
        <v>9</v>
      </c>
      <c r="F246" s="14">
        <v>14.77</v>
      </c>
      <c r="G246" s="14">
        <v>13.58</v>
      </c>
      <c r="H246" s="14">
        <v>12.39</v>
      </c>
      <c r="I246" s="14"/>
      <c r="J246" s="14">
        <v>15.6</v>
      </c>
      <c r="K246" s="14">
        <v>17.97</v>
      </c>
      <c r="L246" s="14">
        <v>21.82</v>
      </c>
      <c r="M246" s="54"/>
      <c r="N246" s="14">
        <v>57.534064221999998</v>
      </c>
      <c r="O246" s="31">
        <v>10.732861428</v>
      </c>
      <c r="P246" s="31" t="s">
        <v>27</v>
      </c>
      <c r="Q246" s="17" t="s">
        <v>27</v>
      </c>
      <c r="R246" s="38" t="s">
        <v>777</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403</v>
      </c>
      <c r="D247" s="16" t="s">
        <v>404</v>
      </c>
      <c r="E247" s="16">
        <v>5</v>
      </c>
      <c r="F247" s="15">
        <v>22.16</v>
      </c>
      <c r="G247" s="15">
        <v>20.66</v>
      </c>
      <c r="H247" s="15">
        <v>19.16</v>
      </c>
      <c r="I247" s="14"/>
      <c r="J247" s="15">
        <v>24.88</v>
      </c>
      <c r="K247" s="15">
        <v>27.87</v>
      </c>
      <c r="L247" s="15">
        <v>32.71</v>
      </c>
      <c r="M247" s="54"/>
      <c r="N247" s="15">
        <v>56.907694184999997</v>
      </c>
      <c r="O247" s="15">
        <v>64.356480189999999</v>
      </c>
      <c r="P247" s="15" t="s">
        <v>26</v>
      </c>
      <c r="Q247" s="16" t="s">
        <v>27</v>
      </c>
      <c r="R247" s="37" t="s">
        <v>778</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405</v>
      </c>
      <c r="D248" s="17" t="s">
        <v>406</v>
      </c>
      <c r="E248" s="17">
        <v>5</v>
      </c>
      <c r="F248" s="14">
        <v>13.2</v>
      </c>
      <c r="G248" s="14">
        <v>12.29</v>
      </c>
      <c r="H248" s="14">
        <v>11.39</v>
      </c>
      <c r="I248" s="14"/>
      <c r="J248" s="14">
        <v>14.12</v>
      </c>
      <c r="K248" s="14">
        <v>15.92</v>
      </c>
      <c r="L248" s="14">
        <v>18.84</v>
      </c>
      <c r="M248" s="54"/>
      <c r="N248" s="14">
        <v>50.717596112000003</v>
      </c>
      <c r="O248" s="31">
        <v>38.986478094999995</v>
      </c>
      <c r="P248" s="31" t="s">
        <v>26</v>
      </c>
      <c r="Q248" s="17" t="s">
        <v>27</v>
      </c>
      <c r="R248" s="38" t="s">
        <v>779</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407</v>
      </c>
      <c r="D249" s="16" t="s">
        <v>408</v>
      </c>
      <c r="E249" s="16">
        <v>6</v>
      </c>
      <c r="F249" s="15">
        <v>49.58</v>
      </c>
      <c r="G249" s="15">
        <v>45.94</v>
      </c>
      <c r="H249" s="15">
        <v>42.3</v>
      </c>
      <c r="I249" s="14"/>
      <c r="J249" s="15">
        <v>50.49</v>
      </c>
      <c r="K249" s="15">
        <v>57.76</v>
      </c>
      <c r="L249" s="15">
        <v>69.53</v>
      </c>
      <c r="M249" s="54"/>
      <c r="N249" s="15">
        <v>44.284349292000002</v>
      </c>
      <c r="O249" s="15">
        <v>417.18388299999998</v>
      </c>
      <c r="P249" s="15" t="s">
        <v>27</v>
      </c>
      <c r="Q249" s="16" t="s">
        <v>26</v>
      </c>
      <c r="R249" s="37" t="s">
        <v>780</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528</v>
      </c>
      <c r="D250" s="17" t="s">
        <v>529</v>
      </c>
      <c r="E250" s="17">
        <v>8</v>
      </c>
      <c r="F250" s="14">
        <v>2355.86</v>
      </c>
      <c r="G250" s="14">
        <v>1731.36</v>
      </c>
      <c r="H250" s="14">
        <v>1106.8599999999999</v>
      </c>
      <c r="I250" s="14"/>
      <c r="J250" s="14">
        <v>2520.3200000000002</v>
      </c>
      <c r="K250" s="14">
        <v>3769.31</v>
      </c>
      <c r="L250" s="14">
        <v>5790.33</v>
      </c>
      <c r="M250" s="54"/>
      <c r="N250" s="14">
        <v>54.520225867000001</v>
      </c>
      <c r="O250" s="31">
        <v>2.7882915914000002</v>
      </c>
      <c r="P250" s="31" t="s">
        <v>27</v>
      </c>
      <c r="Q250" s="17" t="s">
        <v>27</v>
      </c>
      <c r="R250" s="38" t="s">
        <v>781</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409</v>
      </c>
      <c r="D251" s="16" t="s">
        <v>410</v>
      </c>
      <c r="E251" s="16">
        <v>0</v>
      </c>
      <c r="F251" s="15">
        <v>7.67</v>
      </c>
      <c r="G251" s="15">
        <v>7.28</v>
      </c>
      <c r="H251" s="15">
        <v>6.89</v>
      </c>
      <c r="I251" s="14"/>
      <c r="J251" s="15">
        <v>7.78</v>
      </c>
      <c r="K251" s="15">
        <v>8.5500000000000007</v>
      </c>
      <c r="L251" s="15">
        <v>9.81</v>
      </c>
      <c r="M251" s="54"/>
      <c r="N251" s="15">
        <v>39.198204058000002</v>
      </c>
      <c r="O251" s="15">
        <v>2.4427936667000001</v>
      </c>
      <c r="P251" s="15" t="s">
        <v>26</v>
      </c>
      <c r="Q251" s="16" t="s">
        <v>26</v>
      </c>
      <c r="R251" s="37" t="s">
        <v>782</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411</v>
      </c>
      <c r="D252" s="17" t="s">
        <v>412</v>
      </c>
      <c r="E252" s="17">
        <v>10</v>
      </c>
      <c r="F252" s="14" t="s">
        <v>119</v>
      </c>
      <c r="G252" s="14" t="s">
        <v>119</v>
      </c>
      <c r="H252" s="14" t="s">
        <v>119</v>
      </c>
      <c r="I252" s="14"/>
      <c r="J252" s="14" t="s">
        <v>119</v>
      </c>
      <c r="K252" s="14" t="s">
        <v>119</v>
      </c>
      <c r="L252" s="14" t="s">
        <v>119</v>
      </c>
      <c r="M252" s="54"/>
      <c r="N252" s="14" t="s">
        <v>119</v>
      </c>
      <c r="O252" s="31" t="s">
        <v>119</v>
      </c>
      <c r="P252" s="31" t="s">
        <v>119</v>
      </c>
      <c r="Q252" s="17" t="s">
        <v>119</v>
      </c>
      <c r="R252" s="38" t="s">
        <v>120</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413</v>
      </c>
      <c r="D253" s="16" t="s">
        <v>414</v>
      </c>
      <c r="E253" s="16">
        <v>4</v>
      </c>
      <c r="F253" s="15">
        <v>10.37</v>
      </c>
      <c r="G253" s="15">
        <v>8.94</v>
      </c>
      <c r="H253" s="15">
        <v>7.51</v>
      </c>
      <c r="I253" s="14"/>
      <c r="J253" s="15">
        <v>11.64</v>
      </c>
      <c r="K253" s="15">
        <v>14.49</v>
      </c>
      <c r="L253" s="15">
        <v>19.11</v>
      </c>
      <c r="M253" s="54"/>
      <c r="N253" s="15">
        <v>51.029043393000002</v>
      </c>
      <c r="O253" s="15">
        <v>68.303344095</v>
      </c>
      <c r="P253" s="15" t="s">
        <v>26</v>
      </c>
      <c r="Q253" s="16" t="s">
        <v>27</v>
      </c>
      <c r="R253" s="37" t="s">
        <v>783</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784</v>
      </c>
      <c r="D254" s="17" t="s">
        <v>785</v>
      </c>
      <c r="E254" s="17">
        <v>7</v>
      </c>
      <c r="F254" s="14">
        <v>34.14</v>
      </c>
      <c r="G254" s="14">
        <v>28.45</v>
      </c>
      <c r="H254" s="14">
        <v>22.76</v>
      </c>
      <c r="I254" s="14"/>
      <c r="J254" s="14">
        <v>39</v>
      </c>
      <c r="K254" s="14">
        <v>50.37</v>
      </c>
      <c r="L254" s="14">
        <v>68.77</v>
      </c>
      <c r="M254" s="54"/>
      <c r="N254" s="14">
        <v>54.047832554999999</v>
      </c>
      <c r="O254" s="31">
        <v>1.3253555519</v>
      </c>
      <c r="P254" s="31" t="s">
        <v>27</v>
      </c>
      <c r="Q254" s="17" t="s">
        <v>27</v>
      </c>
      <c r="R254" s="38" t="s">
        <v>786</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787</v>
      </c>
      <c r="D255" s="16" t="s">
        <v>788</v>
      </c>
      <c r="E255" s="16">
        <v>3</v>
      </c>
      <c r="F255" s="15">
        <v>165.37</v>
      </c>
      <c r="G255" s="15">
        <v>158.51</v>
      </c>
      <c r="H255" s="15">
        <v>151.66</v>
      </c>
      <c r="I255" s="14"/>
      <c r="J255" s="15">
        <v>165.37</v>
      </c>
      <c r="K255" s="15">
        <v>179.07</v>
      </c>
      <c r="L255" s="15">
        <v>201.25</v>
      </c>
      <c r="M255" s="54"/>
      <c r="N255" s="15">
        <v>44.464780159</v>
      </c>
      <c r="O255" s="15">
        <v>1.5960976457</v>
      </c>
      <c r="P255" s="15" t="s">
        <v>26</v>
      </c>
      <c r="Q255" s="16" t="s">
        <v>26</v>
      </c>
      <c r="R255" s="37" t="s">
        <v>789</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458</v>
      </c>
      <c r="D256" s="17" t="s">
        <v>459</v>
      </c>
      <c r="E256" s="17">
        <v>7</v>
      </c>
      <c r="F256" s="14">
        <v>10.32</v>
      </c>
      <c r="G256" s="14">
        <v>10.08</v>
      </c>
      <c r="H256" s="14">
        <v>9.85</v>
      </c>
      <c r="I256" s="14"/>
      <c r="J256" s="14">
        <v>10.42</v>
      </c>
      <c r="K256" s="14">
        <v>10.88</v>
      </c>
      <c r="L256" s="14">
        <v>11.63</v>
      </c>
      <c r="M256" s="54"/>
      <c r="N256" s="14">
        <v>57.631514340999999</v>
      </c>
      <c r="O256" s="31">
        <v>4.7599681710000006</v>
      </c>
      <c r="P256" s="31" t="s">
        <v>27</v>
      </c>
      <c r="Q256" s="17" t="s">
        <v>27</v>
      </c>
      <c r="R256" s="38" t="s">
        <v>790</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501</v>
      </c>
      <c r="D257" s="16" t="s">
        <v>502</v>
      </c>
      <c r="E257" s="16">
        <v>6</v>
      </c>
      <c r="F257" s="15">
        <v>95.39</v>
      </c>
      <c r="G257" s="15">
        <v>91.45</v>
      </c>
      <c r="H257" s="15">
        <v>87.51</v>
      </c>
      <c r="I257" s="14"/>
      <c r="J257" s="15">
        <v>96.8</v>
      </c>
      <c r="K257" s="15">
        <v>104.67</v>
      </c>
      <c r="L257" s="15">
        <v>117.41</v>
      </c>
      <c r="M257" s="54"/>
      <c r="N257" s="15">
        <v>48.329038345000001</v>
      </c>
      <c r="O257" s="15">
        <v>11.325395045999999</v>
      </c>
      <c r="P257" s="15" t="s">
        <v>27</v>
      </c>
      <c r="Q257" s="16" t="s">
        <v>26</v>
      </c>
      <c r="R257" s="37" t="s">
        <v>791</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792</v>
      </c>
      <c r="D258" s="17" t="s">
        <v>793</v>
      </c>
      <c r="E258" s="17">
        <v>7</v>
      </c>
      <c r="F258" s="14">
        <v>122.28</v>
      </c>
      <c r="G258" s="14">
        <v>118.73</v>
      </c>
      <c r="H258" s="14">
        <v>115.19</v>
      </c>
      <c r="I258" s="14"/>
      <c r="J258" s="14">
        <v>124.36</v>
      </c>
      <c r="K258" s="14">
        <v>131.44</v>
      </c>
      <c r="L258" s="14">
        <v>142.9</v>
      </c>
      <c r="M258" s="54"/>
      <c r="N258" s="14">
        <v>53.082603554000002</v>
      </c>
      <c r="O258" s="31">
        <v>4.7543374218999999</v>
      </c>
      <c r="P258" s="31" t="s">
        <v>27</v>
      </c>
      <c r="Q258" s="17" t="s">
        <v>27</v>
      </c>
      <c r="R258" s="38" t="s">
        <v>794</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530</v>
      </c>
      <c r="D259" s="16" t="s">
        <v>531</v>
      </c>
      <c r="E259" s="16">
        <v>2</v>
      </c>
      <c r="F259" s="15">
        <v>104.32</v>
      </c>
      <c r="G259" s="15">
        <v>97.76</v>
      </c>
      <c r="H259" s="15">
        <v>91.21</v>
      </c>
      <c r="I259" s="14"/>
      <c r="J259" s="15">
        <v>106.29</v>
      </c>
      <c r="K259" s="15">
        <v>119.39</v>
      </c>
      <c r="L259" s="15">
        <v>140.59</v>
      </c>
      <c r="M259" s="54"/>
      <c r="N259" s="15">
        <v>36.236065244999999</v>
      </c>
      <c r="O259" s="15">
        <v>5.1189609818999999</v>
      </c>
      <c r="P259" s="15" t="s">
        <v>26</v>
      </c>
      <c r="Q259" s="16" t="s">
        <v>26</v>
      </c>
      <c r="R259" s="37" t="s">
        <v>795</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796</v>
      </c>
      <c r="D260" s="17" t="s">
        <v>797</v>
      </c>
      <c r="E260" s="17">
        <v>9</v>
      </c>
      <c r="F260" s="14">
        <v>128.44999999999999</v>
      </c>
      <c r="G260" s="14">
        <v>122.44</v>
      </c>
      <c r="H260" s="14">
        <v>116.44</v>
      </c>
      <c r="I260" s="14"/>
      <c r="J260" s="14">
        <v>133.72999999999999</v>
      </c>
      <c r="K260" s="14">
        <v>145.72999999999999</v>
      </c>
      <c r="L260" s="14">
        <v>165.16</v>
      </c>
      <c r="M260" s="54"/>
      <c r="N260" s="14">
        <v>57.308646480999997</v>
      </c>
      <c r="O260" s="31">
        <v>1.4369378870999998</v>
      </c>
      <c r="P260" s="31" t="s">
        <v>27</v>
      </c>
      <c r="Q260" s="17" t="s">
        <v>27</v>
      </c>
      <c r="R260" s="38" t="s">
        <v>798</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509</v>
      </c>
      <c r="D261" s="16" t="s">
        <v>510</v>
      </c>
      <c r="E261" s="16">
        <v>5</v>
      </c>
      <c r="F261" s="15">
        <v>186.61</v>
      </c>
      <c r="G261" s="15">
        <v>178.86</v>
      </c>
      <c r="H261" s="15">
        <v>171.12</v>
      </c>
      <c r="I261" s="14"/>
      <c r="J261" s="15">
        <v>188.57</v>
      </c>
      <c r="K261" s="15">
        <v>204.05</v>
      </c>
      <c r="L261" s="15">
        <v>229.1</v>
      </c>
      <c r="M261" s="54"/>
      <c r="N261" s="15">
        <v>50.066536720000002</v>
      </c>
      <c r="O261" s="15">
        <v>5.9105285786000001</v>
      </c>
      <c r="P261" s="15" t="s">
        <v>27</v>
      </c>
      <c r="Q261" s="16" t="s">
        <v>26</v>
      </c>
      <c r="R261" s="37" t="s">
        <v>799</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493</v>
      </c>
      <c r="D262" s="17" t="s">
        <v>494</v>
      </c>
      <c r="E262" s="17">
        <v>7</v>
      </c>
      <c r="F262" s="14">
        <v>45.9</v>
      </c>
      <c r="G262" s="14">
        <v>42.02</v>
      </c>
      <c r="H262" s="14">
        <v>38.14</v>
      </c>
      <c r="I262" s="14"/>
      <c r="J262" s="14">
        <v>46.66</v>
      </c>
      <c r="K262" s="14">
        <v>54.41</v>
      </c>
      <c r="L262" s="14">
        <v>66.95</v>
      </c>
      <c r="M262" s="54"/>
      <c r="N262" s="14">
        <v>68.319382877999999</v>
      </c>
      <c r="O262" s="31">
        <v>2.6215008995</v>
      </c>
      <c r="P262" s="31" t="s">
        <v>27</v>
      </c>
      <c r="Q262" s="17" t="s">
        <v>27</v>
      </c>
      <c r="R262" s="38" t="s">
        <v>800</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462</v>
      </c>
      <c r="D263" s="16" t="s">
        <v>463</v>
      </c>
      <c r="E263" s="16">
        <v>7</v>
      </c>
      <c r="F263" s="15">
        <v>109.36</v>
      </c>
      <c r="G263" s="15">
        <v>106.62</v>
      </c>
      <c r="H263" s="15">
        <v>103.88</v>
      </c>
      <c r="I263" s="14"/>
      <c r="J263" s="15">
        <v>109.9</v>
      </c>
      <c r="K263" s="15">
        <v>115.37</v>
      </c>
      <c r="L263" s="15">
        <v>124.23</v>
      </c>
      <c r="M263" s="54"/>
      <c r="N263" s="15">
        <v>65.309509301999995</v>
      </c>
      <c r="O263" s="15">
        <v>2.9192070813999997</v>
      </c>
      <c r="P263" s="15" t="s">
        <v>27</v>
      </c>
      <c r="Q263" s="16" t="s">
        <v>27</v>
      </c>
      <c r="R263" s="37" t="s">
        <v>801</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511</v>
      </c>
      <c r="D264" s="17" t="s">
        <v>512</v>
      </c>
      <c r="E264" s="17">
        <v>10</v>
      </c>
      <c r="F264" s="14">
        <v>98.53</v>
      </c>
      <c r="G264" s="14">
        <v>94.87</v>
      </c>
      <c r="H264" s="14">
        <v>91.21</v>
      </c>
      <c r="I264" s="14"/>
      <c r="J264" s="14">
        <v>99.19</v>
      </c>
      <c r="K264" s="14">
        <v>106.5</v>
      </c>
      <c r="L264" s="14">
        <v>118.33</v>
      </c>
      <c r="M264" s="54"/>
      <c r="N264" s="14">
        <v>77.233424717999995</v>
      </c>
      <c r="O264" s="31">
        <v>2.3207450743</v>
      </c>
      <c r="P264" s="31" t="s">
        <v>27</v>
      </c>
      <c r="Q264" s="17" t="s">
        <v>27</v>
      </c>
      <c r="R264" s="38" t="s">
        <v>802</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513</v>
      </c>
      <c r="D265" s="16" t="s">
        <v>514</v>
      </c>
      <c r="E265" s="16">
        <v>3</v>
      </c>
      <c r="F265" s="15">
        <v>44.29</v>
      </c>
      <c r="G265" s="15">
        <v>40.020000000000003</v>
      </c>
      <c r="H265" s="15">
        <v>35.76</v>
      </c>
      <c r="I265" s="14"/>
      <c r="J265" s="15">
        <v>44.89</v>
      </c>
      <c r="K265" s="15">
        <v>53.41</v>
      </c>
      <c r="L265" s="15">
        <v>67.2</v>
      </c>
      <c r="M265" s="54"/>
      <c r="N265" s="15">
        <v>45.161626431000002</v>
      </c>
      <c r="O265" s="15">
        <v>1.9483435600000001</v>
      </c>
      <c r="P265" s="15" t="s">
        <v>27</v>
      </c>
      <c r="Q265" s="16" t="s">
        <v>26</v>
      </c>
      <c r="R265" s="37" t="s">
        <v>803</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503</v>
      </c>
      <c r="D266" s="17" t="s">
        <v>504</v>
      </c>
      <c r="E266" s="17">
        <v>0</v>
      </c>
      <c r="F266" s="14">
        <v>44.83</v>
      </c>
      <c r="G266" s="14">
        <v>39.200000000000003</v>
      </c>
      <c r="H266" s="14">
        <v>33.58</v>
      </c>
      <c r="I266" s="14"/>
      <c r="J266" s="14">
        <v>45.5</v>
      </c>
      <c r="K266" s="14">
        <v>56.74</v>
      </c>
      <c r="L266" s="14">
        <v>74.94</v>
      </c>
      <c r="M266" s="54"/>
      <c r="N266" s="14">
        <v>35.840732295999999</v>
      </c>
      <c r="O266" s="31">
        <v>2.1085072338000002</v>
      </c>
      <c r="P266" s="31" t="s">
        <v>26</v>
      </c>
      <c r="Q266" s="17" t="s">
        <v>26</v>
      </c>
      <c r="R266" s="38" t="s">
        <v>804</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415</v>
      </c>
      <c r="D267" s="16" t="s">
        <v>416</v>
      </c>
      <c r="E267" s="16">
        <v>7</v>
      </c>
      <c r="F267" s="15">
        <v>97.19</v>
      </c>
      <c r="G267" s="15">
        <v>87.29</v>
      </c>
      <c r="H267" s="15">
        <v>77.39</v>
      </c>
      <c r="I267" s="14"/>
      <c r="J267" s="15">
        <v>99.88</v>
      </c>
      <c r="K267" s="15">
        <v>119.67</v>
      </c>
      <c r="L267" s="15">
        <v>151.69999999999999</v>
      </c>
      <c r="M267" s="54"/>
      <c r="N267" s="15">
        <v>62.445563714000002</v>
      </c>
      <c r="O267" s="15">
        <v>8.3709357194999985</v>
      </c>
      <c r="P267" s="15" t="s">
        <v>27</v>
      </c>
      <c r="Q267" s="16" t="s">
        <v>27</v>
      </c>
      <c r="R267" s="37" t="s">
        <v>805</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417</v>
      </c>
      <c r="D268" s="17" t="s">
        <v>418</v>
      </c>
      <c r="E268" s="17">
        <v>9</v>
      </c>
      <c r="F268" s="14">
        <v>40.11</v>
      </c>
      <c r="G268" s="14">
        <v>34.340000000000003</v>
      </c>
      <c r="H268" s="14">
        <v>28.57</v>
      </c>
      <c r="I268" s="14"/>
      <c r="J268" s="14">
        <v>41.49</v>
      </c>
      <c r="K268" s="14">
        <v>53.02</v>
      </c>
      <c r="L268" s="14">
        <v>71.69</v>
      </c>
      <c r="M268" s="54"/>
      <c r="N268" s="14">
        <v>65.439753561000003</v>
      </c>
      <c r="O268" s="31">
        <v>8.0404866247999998</v>
      </c>
      <c r="P268" s="31" t="s">
        <v>27</v>
      </c>
      <c r="Q268" s="17" t="s">
        <v>27</v>
      </c>
      <c r="R268" s="38" t="s">
        <v>806</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419</v>
      </c>
      <c r="D269" s="16" t="s">
        <v>420</v>
      </c>
      <c r="E269" s="16">
        <v>7</v>
      </c>
      <c r="F269" s="15">
        <v>57</v>
      </c>
      <c r="G269" s="15">
        <v>51.05</v>
      </c>
      <c r="H269" s="15">
        <v>45.1</v>
      </c>
      <c r="I269" s="14"/>
      <c r="J269" s="15">
        <v>58.05</v>
      </c>
      <c r="K269" s="15">
        <v>69.94</v>
      </c>
      <c r="L269" s="15">
        <v>89.19</v>
      </c>
      <c r="M269" s="54"/>
      <c r="N269" s="15">
        <v>66.243747612999996</v>
      </c>
      <c r="O269" s="15">
        <v>13.198708568000001</v>
      </c>
      <c r="P269" s="15" t="s">
        <v>27</v>
      </c>
      <c r="Q269" s="16" t="s">
        <v>27</v>
      </c>
      <c r="R269" s="37" t="s">
        <v>807</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482</v>
      </c>
      <c r="D270" s="17" t="s">
        <v>483</v>
      </c>
      <c r="E270" s="17">
        <v>10</v>
      </c>
      <c r="F270" s="14">
        <v>38.64</v>
      </c>
      <c r="G270" s="14">
        <v>34.94</v>
      </c>
      <c r="H270" s="14">
        <v>31.24</v>
      </c>
      <c r="I270" s="14"/>
      <c r="J270" s="14">
        <v>39.44</v>
      </c>
      <c r="K270" s="14">
        <v>46.83</v>
      </c>
      <c r="L270" s="14">
        <v>58.79</v>
      </c>
      <c r="M270" s="54"/>
      <c r="N270" s="14">
        <v>73.407032176000001</v>
      </c>
      <c r="O270" s="31">
        <v>3.1203914367000003</v>
      </c>
      <c r="P270" s="31" t="s">
        <v>27</v>
      </c>
      <c r="Q270" s="17" t="s">
        <v>27</v>
      </c>
      <c r="R270" s="38" t="s">
        <v>808</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421</v>
      </c>
      <c r="D271" s="16" t="s">
        <v>422</v>
      </c>
      <c r="E271" s="16">
        <v>7</v>
      </c>
      <c r="F271" s="15">
        <v>149.4</v>
      </c>
      <c r="G271" s="15">
        <v>145.26</v>
      </c>
      <c r="H271" s="15">
        <v>141.13</v>
      </c>
      <c r="I271" s="14"/>
      <c r="J271" s="15">
        <v>152.01</v>
      </c>
      <c r="K271" s="15">
        <v>160.27000000000001</v>
      </c>
      <c r="L271" s="15">
        <v>173.65</v>
      </c>
      <c r="M271" s="54"/>
      <c r="N271" s="15">
        <v>56.421394607000003</v>
      </c>
      <c r="O271" s="15">
        <v>11.066453947999999</v>
      </c>
      <c r="P271" s="15" t="s">
        <v>27</v>
      </c>
      <c r="Q271" s="16" t="s">
        <v>27</v>
      </c>
      <c r="R271" s="37" t="s">
        <v>809</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810</v>
      </c>
      <c r="D272" s="17" t="s">
        <v>811</v>
      </c>
      <c r="E272" s="17">
        <v>7</v>
      </c>
      <c r="F272" s="14">
        <v>121</v>
      </c>
      <c r="G272" s="14">
        <v>117.56</v>
      </c>
      <c r="H272" s="14">
        <v>114.12</v>
      </c>
      <c r="I272" s="14"/>
      <c r="J272" s="14">
        <v>122.25</v>
      </c>
      <c r="K272" s="14">
        <v>129.12</v>
      </c>
      <c r="L272" s="14">
        <v>140.25</v>
      </c>
      <c r="M272" s="54"/>
      <c r="N272" s="14">
        <v>62.912964477999999</v>
      </c>
      <c r="O272" s="31">
        <v>1.7935375980999999</v>
      </c>
      <c r="P272" s="31" t="s">
        <v>27</v>
      </c>
      <c r="Q272" s="17" t="s">
        <v>27</v>
      </c>
      <c r="R272" s="38" t="s">
        <v>812</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423</v>
      </c>
      <c r="D273" s="16" t="s">
        <v>424</v>
      </c>
      <c r="E273" s="16">
        <v>5</v>
      </c>
      <c r="F273" s="15">
        <v>121.8</v>
      </c>
      <c r="G273" s="15">
        <v>115.29</v>
      </c>
      <c r="H273" s="15">
        <v>108.78</v>
      </c>
      <c r="I273" s="14"/>
      <c r="J273" s="15">
        <v>124.23</v>
      </c>
      <c r="K273" s="15">
        <v>137.24</v>
      </c>
      <c r="L273" s="15">
        <v>158.30000000000001</v>
      </c>
      <c r="M273" s="54"/>
      <c r="N273" s="15">
        <v>52.014625760999998</v>
      </c>
      <c r="O273" s="15">
        <v>9.4936637456999993</v>
      </c>
      <c r="P273" s="15" t="s">
        <v>27</v>
      </c>
      <c r="Q273" s="16" t="s">
        <v>26</v>
      </c>
      <c r="R273" s="37" t="s">
        <v>813</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488</v>
      </c>
      <c r="D274" s="17" t="s">
        <v>489</v>
      </c>
      <c r="E274" s="17">
        <v>9</v>
      </c>
      <c r="F274" s="14">
        <v>81.93</v>
      </c>
      <c r="G274" s="14">
        <v>73.510000000000005</v>
      </c>
      <c r="H274" s="14">
        <v>65.09</v>
      </c>
      <c r="I274" s="14"/>
      <c r="J274" s="14">
        <v>83.99</v>
      </c>
      <c r="K274" s="14">
        <v>100.82</v>
      </c>
      <c r="L274" s="14">
        <v>128.06</v>
      </c>
      <c r="M274" s="54"/>
      <c r="N274" s="14">
        <v>65.585321868999998</v>
      </c>
      <c r="O274" s="31">
        <v>4.0435000671000001</v>
      </c>
      <c r="P274" s="31" t="s">
        <v>27</v>
      </c>
      <c r="Q274" s="17" t="s">
        <v>27</v>
      </c>
      <c r="R274" s="38" t="s">
        <v>814</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425</v>
      </c>
      <c r="D275" s="16" t="s">
        <v>426</v>
      </c>
      <c r="E275" s="16">
        <v>5</v>
      </c>
      <c r="F275" s="15">
        <v>178.68</v>
      </c>
      <c r="G275" s="15">
        <v>171.1</v>
      </c>
      <c r="H275" s="15">
        <v>163.52000000000001</v>
      </c>
      <c r="I275" s="14"/>
      <c r="J275" s="15">
        <v>181.05</v>
      </c>
      <c r="K275" s="15">
        <v>196.2</v>
      </c>
      <c r="L275" s="15">
        <v>220.73</v>
      </c>
      <c r="M275" s="54"/>
      <c r="N275" s="15">
        <v>50.038481998999998</v>
      </c>
      <c r="O275" s="15">
        <v>705.23195440000006</v>
      </c>
      <c r="P275" s="15" t="s">
        <v>27</v>
      </c>
      <c r="Q275" s="16" t="s">
        <v>26</v>
      </c>
      <c r="R275" s="37" t="s">
        <v>815</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816</v>
      </c>
      <c r="D276" s="17" t="s">
        <v>817</v>
      </c>
      <c r="E276" s="17">
        <v>10</v>
      </c>
      <c r="F276" s="14">
        <v>120.61</v>
      </c>
      <c r="G276" s="14">
        <v>104.04</v>
      </c>
      <c r="H276" s="14">
        <v>87.47</v>
      </c>
      <c r="I276" s="14"/>
      <c r="J276" s="14">
        <v>123.35</v>
      </c>
      <c r="K276" s="14">
        <v>156.47999999999999</v>
      </c>
      <c r="L276" s="14">
        <v>210.1</v>
      </c>
      <c r="M276" s="54"/>
      <c r="N276" s="14">
        <v>57.961250747999998</v>
      </c>
      <c r="O276" s="31">
        <v>1.8166160843000001</v>
      </c>
      <c r="P276" s="31" t="s">
        <v>27</v>
      </c>
      <c r="Q276" s="17" t="s">
        <v>27</v>
      </c>
      <c r="R276" s="38" t="s">
        <v>818</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427</v>
      </c>
      <c r="D277" s="16" t="s">
        <v>428</v>
      </c>
      <c r="E277" s="16">
        <v>7</v>
      </c>
      <c r="F277" s="15">
        <v>451.27</v>
      </c>
      <c r="G277" s="15">
        <v>438.44</v>
      </c>
      <c r="H277" s="15">
        <v>425.62</v>
      </c>
      <c r="I277" s="14"/>
      <c r="J277" s="15">
        <v>454.67</v>
      </c>
      <c r="K277" s="15">
        <v>480.31</v>
      </c>
      <c r="L277" s="15">
        <v>521.79999999999995</v>
      </c>
      <c r="M277" s="54"/>
      <c r="N277" s="15">
        <v>63.341729637</v>
      </c>
      <c r="O277" s="15">
        <v>67.07017779600001</v>
      </c>
      <c r="P277" s="15" t="s">
        <v>27</v>
      </c>
      <c r="Q277" s="16" t="s">
        <v>27</v>
      </c>
      <c r="R277" s="37" t="s">
        <v>819</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820</v>
      </c>
      <c r="D278" s="17" t="s">
        <v>821</v>
      </c>
      <c r="E278" s="17">
        <v>10</v>
      </c>
      <c r="F278" s="14">
        <v>73.510000000000005</v>
      </c>
      <c r="G278" s="14">
        <v>64.98</v>
      </c>
      <c r="H278" s="14">
        <v>56.45</v>
      </c>
      <c r="I278" s="14"/>
      <c r="J278" s="14">
        <v>75.099999999999994</v>
      </c>
      <c r="K278" s="14">
        <v>92.15</v>
      </c>
      <c r="L278" s="14">
        <v>119.75</v>
      </c>
      <c r="M278" s="54"/>
      <c r="N278" s="14">
        <v>68.006623957000002</v>
      </c>
      <c r="O278" s="31">
        <v>1.0846158109999999</v>
      </c>
      <c r="P278" s="31" t="s">
        <v>27</v>
      </c>
      <c r="Q278" s="17" t="s">
        <v>27</v>
      </c>
      <c r="R278" s="38" t="s">
        <v>822</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429</v>
      </c>
      <c r="D279" s="16" t="s">
        <v>430</v>
      </c>
      <c r="E279" s="16">
        <v>2</v>
      </c>
      <c r="F279" s="15">
        <v>95.2</v>
      </c>
      <c r="G279" s="15">
        <v>85.35</v>
      </c>
      <c r="H279" s="15">
        <v>75.5</v>
      </c>
      <c r="I279" s="14"/>
      <c r="J279" s="15">
        <v>96.44</v>
      </c>
      <c r="K279" s="15">
        <v>116.13</v>
      </c>
      <c r="L279" s="15">
        <v>148</v>
      </c>
      <c r="M279" s="54"/>
      <c r="N279" s="15">
        <v>39.087235481999997</v>
      </c>
      <c r="O279" s="15">
        <v>3.3750789985999998</v>
      </c>
      <c r="P279" s="15" t="s">
        <v>26</v>
      </c>
      <c r="Q279" s="16" t="s">
        <v>26</v>
      </c>
      <c r="R279" s="37" t="s">
        <v>823</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431</v>
      </c>
      <c r="D280" s="17" t="s">
        <v>432</v>
      </c>
      <c r="E280" s="17">
        <v>2</v>
      </c>
      <c r="F280" s="14">
        <v>108.03</v>
      </c>
      <c r="G280" s="14">
        <v>102.87</v>
      </c>
      <c r="H280" s="14">
        <v>97.72</v>
      </c>
      <c r="I280" s="14"/>
      <c r="J280" s="14">
        <v>110</v>
      </c>
      <c r="K280" s="14">
        <v>120.3</v>
      </c>
      <c r="L280" s="14">
        <v>136.97</v>
      </c>
      <c r="M280" s="54"/>
      <c r="N280" s="14">
        <v>49.619229339</v>
      </c>
      <c r="O280" s="31">
        <v>287.82031939000001</v>
      </c>
      <c r="P280" s="31" t="s">
        <v>26</v>
      </c>
      <c r="Q280" s="17" t="s">
        <v>26</v>
      </c>
      <c r="R280" s="38" t="s">
        <v>824</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433</v>
      </c>
      <c r="D281" s="16" t="s">
        <v>434</v>
      </c>
      <c r="E281" s="16">
        <v>5</v>
      </c>
      <c r="F281" s="15">
        <v>187.5</v>
      </c>
      <c r="G281" s="15">
        <v>179.57</v>
      </c>
      <c r="H281" s="15">
        <v>171.64</v>
      </c>
      <c r="I281" s="14"/>
      <c r="J281" s="15">
        <v>190.13</v>
      </c>
      <c r="K281" s="15">
        <v>205.98</v>
      </c>
      <c r="L281" s="15">
        <v>231.63</v>
      </c>
      <c r="M281" s="54"/>
      <c r="N281" s="15">
        <v>49.256144429999999</v>
      </c>
      <c r="O281" s="15">
        <v>75.811424348999992</v>
      </c>
      <c r="P281" s="15" t="s">
        <v>27</v>
      </c>
      <c r="Q281" s="16" t="s">
        <v>26</v>
      </c>
      <c r="R281" s="37" t="s">
        <v>825</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435</v>
      </c>
      <c r="D282" s="17" t="s">
        <v>436</v>
      </c>
      <c r="E282" s="17">
        <v>5</v>
      </c>
      <c r="F282" s="14">
        <v>128.80000000000001</v>
      </c>
      <c r="G282" s="14">
        <v>123.51</v>
      </c>
      <c r="H282" s="14">
        <v>118.23</v>
      </c>
      <c r="I282" s="14"/>
      <c r="J282" s="14">
        <v>130.63</v>
      </c>
      <c r="K282" s="14">
        <v>141.19</v>
      </c>
      <c r="L282" s="14">
        <v>158.29</v>
      </c>
      <c r="M282" s="54"/>
      <c r="N282" s="14">
        <v>44.723218447000001</v>
      </c>
      <c r="O282" s="31">
        <v>23.472542369999999</v>
      </c>
      <c r="P282" s="31" t="s">
        <v>27</v>
      </c>
      <c r="Q282" s="17" t="s">
        <v>26</v>
      </c>
      <c r="R282" s="38" t="s">
        <v>826</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437</v>
      </c>
      <c r="D283" s="16" t="s">
        <v>438</v>
      </c>
      <c r="E283" s="16">
        <v>7</v>
      </c>
      <c r="F283" s="15">
        <v>75.5</v>
      </c>
      <c r="G283" s="15">
        <v>72.989999999999995</v>
      </c>
      <c r="H283" s="15">
        <v>70.489999999999995</v>
      </c>
      <c r="I283" s="14"/>
      <c r="J283" s="15">
        <v>77</v>
      </c>
      <c r="K283" s="15">
        <v>82</v>
      </c>
      <c r="L283" s="15">
        <v>90.1</v>
      </c>
      <c r="M283" s="54"/>
      <c r="N283" s="15">
        <v>52.651649755000001</v>
      </c>
      <c r="O283" s="15">
        <v>30.199526455000001</v>
      </c>
      <c r="P283" s="15" t="s">
        <v>27</v>
      </c>
      <c r="Q283" s="16" t="s">
        <v>27</v>
      </c>
      <c r="R283" s="37" t="s">
        <v>827</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439</v>
      </c>
      <c r="D284" s="17" t="s">
        <v>440</v>
      </c>
      <c r="E284" s="17">
        <v>7</v>
      </c>
      <c r="F284" s="14">
        <v>54.82</v>
      </c>
      <c r="G284" s="14">
        <v>53.3</v>
      </c>
      <c r="H284" s="14">
        <v>51.79</v>
      </c>
      <c r="I284" s="14"/>
      <c r="J284" s="14">
        <v>55.48</v>
      </c>
      <c r="K284" s="14">
        <v>58.5</v>
      </c>
      <c r="L284" s="14">
        <v>63.4</v>
      </c>
      <c r="M284" s="54"/>
      <c r="N284" s="14">
        <v>61.438963925000003</v>
      </c>
      <c r="O284" s="31">
        <v>9.0273290290000006</v>
      </c>
      <c r="P284" s="31" t="s">
        <v>27</v>
      </c>
      <c r="Q284" s="17" t="s">
        <v>27</v>
      </c>
      <c r="R284" s="38" t="s">
        <v>828</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441</v>
      </c>
      <c r="D285" s="16" t="s">
        <v>442</v>
      </c>
      <c r="E285" s="16">
        <v>9</v>
      </c>
      <c r="F285" s="15">
        <v>129.09</v>
      </c>
      <c r="G285" s="15">
        <v>121.86</v>
      </c>
      <c r="H285" s="15">
        <v>114.63</v>
      </c>
      <c r="I285" s="14"/>
      <c r="J285" s="15">
        <v>131.19</v>
      </c>
      <c r="K285" s="15">
        <v>145.63999999999999</v>
      </c>
      <c r="L285" s="15">
        <v>169.03</v>
      </c>
      <c r="M285" s="54"/>
      <c r="N285" s="15">
        <v>69.038544184000003</v>
      </c>
      <c r="O285" s="15">
        <v>8.2414739953000016</v>
      </c>
      <c r="P285" s="15" t="s">
        <v>27</v>
      </c>
      <c r="Q285" s="16" t="s">
        <v>27</v>
      </c>
      <c r="R285" s="37" t="s">
        <v>829</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443</v>
      </c>
      <c r="D286" s="17" t="s">
        <v>444</v>
      </c>
      <c r="E286" s="17">
        <v>6</v>
      </c>
      <c r="F286" s="14">
        <v>83.24</v>
      </c>
      <c r="G286" s="14">
        <v>77.05</v>
      </c>
      <c r="H286" s="14">
        <v>70.86</v>
      </c>
      <c r="I286" s="14"/>
      <c r="J286" s="14">
        <v>87.17</v>
      </c>
      <c r="K286" s="14">
        <v>99.54</v>
      </c>
      <c r="L286" s="14">
        <v>119.56</v>
      </c>
      <c r="M286" s="54"/>
      <c r="N286" s="14">
        <v>57.588239325000004</v>
      </c>
      <c r="O286" s="31">
        <v>4.9032801085999997</v>
      </c>
      <c r="P286" s="31" t="s">
        <v>26</v>
      </c>
      <c r="Q286" s="17" t="s">
        <v>27</v>
      </c>
      <c r="R286" s="38" t="s">
        <v>830</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532</v>
      </c>
      <c r="D287" s="16" t="s">
        <v>533</v>
      </c>
      <c r="E287" s="16">
        <v>5</v>
      </c>
      <c r="F287" s="15">
        <v>149.87</v>
      </c>
      <c r="G287" s="15">
        <v>143.75</v>
      </c>
      <c r="H287" s="15">
        <v>137.63</v>
      </c>
      <c r="I287" s="14"/>
      <c r="J287" s="15">
        <v>151.54</v>
      </c>
      <c r="K287" s="15">
        <v>163.77000000000001</v>
      </c>
      <c r="L287" s="15">
        <v>183.56</v>
      </c>
      <c r="M287" s="54"/>
      <c r="N287" s="15">
        <v>49.196213718000003</v>
      </c>
      <c r="O287" s="15">
        <v>5.5677585310000008</v>
      </c>
      <c r="P287" s="15" t="s">
        <v>27</v>
      </c>
      <c r="Q287" s="16" t="s">
        <v>26</v>
      </c>
      <c r="R287" s="37" t="s">
        <v>831</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832</v>
      </c>
      <c r="D288" s="17" t="s">
        <v>833</v>
      </c>
      <c r="E288" s="17">
        <v>6</v>
      </c>
      <c r="F288" s="14">
        <v>325.5</v>
      </c>
      <c r="G288" s="14">
        <v>308.2</v>
      </c>
      <c r="H288" s="14">
        <v>290.91000000000003</v>
      </c>
      <c r="I288" s="14"/>
      <c r="J288" s="14">
        <v>331.11</v>
      </c>
      <c r="K288" s="14">
        <v>365.69</v>
      </c>
      <c r="L288" s="14">
        <v>421.66</v>
      </c>
      <c r="M288" s="54"/>
      <c r="N288" s="14">
        <v>51.407581008999998</v>
      </c>
      <c r="O288" s="31">
        <v>1.1645637261999999</v>
      </c>
      <c r="P288" s="31" t="s">
        <v>27</v>
      </c>
      <c r="Q288" s="17" t="s">
        <v>26</v>
      </c>
      <c r="R288" s="38" t="s">
        <v>834</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445</v>
      </c>
      <c r="D289" s="16" t="s">
        <v>446</v>
      </c>
      <c r="E289" s="16">
        <v>9</v>
      </c>
      <c r="F289" s="15">
        <v>26.02</v>
      </c>
      <c r="G289" s="15">
        <v>23.36</v>
      </c>
      <c r="H289" s="15">
        <v>20.71</v>
      </c>
      <c r="I289" s="14"/>
      <c r="J289" s="15">
        <v>26.87</v>
      </c>
      <c r="K289" s="15">
        <v>32.17</v>
      </c>
      <c r="L289" s="15">
        <v>40.76</v>
      </c>
      <c r="M289" s="54"/>
      <c r="N289" s="15">
        <v>65.224570748000005</v>
      </c>
      <c r="O289" s="15">
        <v>3.2146043414000003</v>
      </c>
      <c r="P289" s="15" t="s">
        <v>27</v>
      </c>
      <c r="Q289" s="16" t="s">
        <v>27</v>
      </c>
      <c r="R289" s="37" t="s">
        <v>835</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836</v>
      </c>
      <c r="D290" s="17" t="s">
        <v>837</v>
      </c>
      <c r="E290" s="17">
        <v>7</v>
      </c>
      <c r="F290" s="14">
        <v>17.46</v>
      </c>
      <c r="G290" s="14">
        <v>16.989999999999998</v>
      </c>
      <c r="H290" s="14">
        <v>16.52</v>
      </c>
      <c r="I290" s="14"/>
      <c r="J290" s="14">
        <v>17.87</v>
      </c>
      <c r="K290" s="14">
        <v>18.8</v>
      </c>
      <c r="L290" s="14">
        <v>20.309999999999999</v>
      </c>
      <c r="M290" s="54"/>
      <c r="N290" s="14">
        <v>60.282124689</v>
      </c>
      <c r="O290" s="31">
        <v>3.075894409</v>
      </c>
      <c r="P290" s="31" t="s">
        <v>27</v>
      </c>
      <c r="Q290" s="17" t="s">
        <v>27</v>
      </c>
      <c r="R290" s="38" t="s">
        <v>838</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447</v>
      </c>
      <c r="D291" s="16" t="s">
        <v>448</v>
      </c>
      <c r="E291" s="16">
        <v>7</v>
      </c>
      <c r="F291" s="15" t="s">
        <v>119</v>
      </c>
      <c r="G291" s="15" t="s">
        <v>119</v>
      </c>
      <c r="H291" s="15" t="s">
        <v>119</v>
      </c>
      <c r="I291" s="14"/>
      <c r="J291" s="15" t="s">
        <v>119</v>
      </c>
      <c r="K291" s="15" t="s">
        <v>119</v>
      </c>
      <c r="L291" s="15" t="s">
        <v>119</v>
      </c>
      <c r="M291" s="54"/>
      <c r="N291" s="15" t="s">
        <v>119</v>
      </c>
      <c r="O291" s="15" t="s">
        <v>119</v>
      </c>
      <c r="P291" s="15" t="s">
        <v>119</v>
      </c>
      <c r="Q291" s="16" t="s">
        <v>119</v>
      </c>
      <c r="R291" s="37" t="s">
        <v>120</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449</v>
      </c>
      <c r="D292" s="17" t="s">
        <v>450</v>
      </c>
      <c r="E292" s="17">
        <v>6</v>
      </c>
      <c r="F292" s="14">
        <v>18.649999999999999</v>
      </c>
      <c r="G292" s="14">
        <v>17.86</v>
      </c>
      <c r="H292" s="14">
        <v>17.07</v>
      </c>
      <c r="I292" s="14"/>
      <c r="J292" s="14">
        <v>18.91</v>
      </c>
      <c r="K292" s="14">
        <v>20.48</v>
      </c>
      <c r="L292" s="14">
        <v>23.03</v>
      </c>
      <c r="M292" s="54"/>
      <c r="N292" s="14">
        <v>50.504528557999997</v>
      </c>
      <c r="O292" s="31">
        <v>10.529702489</v>
      </c>
      <c r="P292" s="31" t="s">
        <v>27</v>
      </c>
      <c r="Q292" s="17" t="s">
        <v>26</v>
      </c>
      <c r="R292" s="38" t="s">
        <v>839</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451</v>
      </c>
      <c r="D293" s="16" t="s">
        <v>452</v>
      </c>
      <c r="E293" s="16">
        <v>9</v>
      </c>
      <c r="F293" s="15">
        <v>21.99</v>
      </c>
      <c r="G293" s="15">
        <v>21.11</v>
      </c>
      <c r="H293" s="15">
        <v>20.239999999999998</v>
      </c>
      <c r="I293" s="14"/>
      <c r="J293" s="15">
        <v>22.22</v>
      </c>
      <c r="K293" s="15">
        <v>23.96</v>
      </c>
      <c r="L293" s="15">
        <v>26.78</v>
      </c>
      <c r="M293" s="54"/>
      <c r="N293" s="15">
        <v>74.272330212</v>
      </c>
      <c r="O293" s="15">
        <v>13.657468738</v>
      </c>
      <c r="P293" s="15" t="s">
        <v>27</v>
      </c>
      <c r="Q293" s="16" t="s">
        <v>27</v>
      </c>
      <c r="R293" s="37" t="s">
        <v>840</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453</v>
      </c>
      <c r="D294" s="17" t="s">
        <v>454</v>
      </c>
      <c r="E294" s="17">
        <v>2</v>
      </c>
      <c r="F294" s="14">
        <v>22.42</v>
      </c>
      <c r="G294" s="14">
        <v>21.12</v>
      </c>
      <c r="H294" s="14">
        <v>19.829999999999998</v>
      </c>
      <c r="I294" s="14"/>
      <c r="J294" s="14">
        <v>22.62</v>
      </c>
      <c r="K294" s="14">
        <v>25.2</v>
      </c>
      <c r="L294" s="14">
        <v>29.38</v>
      </c>
      <c r="M294" s="54"/>
      <c r="N294" s="14">
        <v>39.247425939999999</v>
      </c>
      <c r="O294" s="31">
        <v>26.527844690999999</v>
      </c>
      <c r="P294" s="31" t="s">
        <v>26</v>
      </c>
      <c r="Q294" s="17" t="s">
        <v>26</v>
      </c>
      <c r="R294" s="38" t="s">
        <v>841</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455</v>
      </c>
      <c r="D295" s="16" t="s">
        <v>456</v>
      </c>
      <c r="E295" s="16">
        <v>2</v>
      </c>
      <c r="F295" s="15">
        <v>49.5</v>
      </c>
      <c r="G295" s="15">
        <v>46.41</v>
      </c>
      <c r="H295" s="15">
        <v>43.32</v>
      </c>
      <c r="I295" s="14"/>
      <c r="J295" s="15">
        <v>49.88</v>
      </c>
      <c r="K295" s="15">
        <v>56.06</v>
      </c>
      <c r="L295" s="15">
        <v>66.06</v>
      </c>
      <c r="M295" s="54"/>
      <c r="N295" s="15">
        <v>36.977454985000001</v>
      </c>
      <c r="O295" s="15">
        <v>7.2008716252000005</v>
      </c>
      <c r="P295" s="15" t="s">
        <v>26</v>
      </c>
      <c r="Q295" s="16" t="s">
        <v>26</v>
      </c>
      <c r="R295" s="37" t="s">
        <v>842</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505</v>
      </c>
      <c r="D296" s="17" t="s">
        <v>506</v>
      </c>
      <c r="E296" s="17">
        <v>0</v>
      </c>
      <c r="F296" s="14">
        <v>153.54</v>
      </c>
      <c r="G296" s="14">
        <v>134.55000000000001</v>
      </c>
      <c r="H296" s="14">
        <v>115.56</v>
      </c>
      <c r="I296" s="14"/>
      <c r="J296" s="14">
        <v>156.97999999999999</v>
      </c>
      <c r="K296" s="14">
        <v>194.95</v>
      </c>
      <c r="L296" s="14">
        <v>256.39999999999998</v>
      </c>
      <c r="M296" s="54"/>
      <c r="N296" s="14">
        <v>40.808065692</v>
      </c>
      <c r="O296" s="31">
        <v>1.8769115991</v>
      </c>
      <c r="P296" s="31" t="s">
        <v>26</v>
      </c>
      <c r="Q296" s="17" t="s">
        <v>26</v>
      </c>
      <c r="R296" s="38" t="s">
        <v>843</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c r="D297" s="16"/>
      <c r="E297" s="16"/>
      <c r="F297" s="15"/>
      <c r="G297" s="15"/>
      <c r="H297" s="15"/>
      <c r="I297" s="14"/>
      <c r="J297" s="15"/>
      <c r="K297" s="15"/>
      <c r="L297" s="15"/>
      <c r="M297" s="54"/>
      <c r="N297" s="15"/>
      <c r="O297" s="15"/>
      <c r="P297" s="15"/>
      <c r="Q297" s="16"/>
      <c r="R297" s="37"/>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c r="D298" s="17"/>
      <c r="E298" s="17"/>
      <c r="F298" s="14"/>
      <c r="G298" s="14"/>
      <c r="H298" s="14"/>
      <c r="I298" s="14"/>
      <c r="J298" s="14"/>
      <c r="K298" s="14"/>
      <c r="L298" s="14"/>
      <c r="M298" s="54"/>
      <c r="N298" s="14"/>
      <c r="O298" s="31"/>
      <c r="P298" s="31"/>
      <c r="Q298" s="17"/>
      <c r="R298" s="38"/>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c r="D299" s="16"/>
      <c r="E299" s="16"/>
      <c r="F299" s="15"/>
      <c r="G299" s="15"/>
      <c r="H299" s="15"/>
      <c r="I299" s="14"/>
      <c r="J299" s="15"/>
      <c r="K299" s="15"/>
      <c r="L299" s="15"/>
      <c r="M299" s="54"/>
      <c r="N299" s="15"/>
      <c r="O299" s="15"/>
      <c r="P299" s="15"/>
      <c r="Q299" s="16"/>
      <c r="R299" s="37"/>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c r="D300" s="17"/>
      <c r="E300" s="17"/>
      <c r="F300" s="14"/>
      <c r="G300" s="14"/>
      <c r="H300" s="14"/>
      <c r="I300" s="14"/>
      <c r="J300" s="14"/>
      <c r="K300" s="14"/>
      <c r="L300" s="14"/>
      <c r="M300" s="54"/>
      <c r="N300" s="14"/>
      <c r="O300" s="31"/>
      <c r="P300" s="31"/>
      <c r="Q300" s="17"/>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c r="D301" s="16"/>
      <c r="E301" s="16"/>
      <c r="F301" s="15"/>
      <c r="G301" s="15"/>
      <c r="H301" s="15"/>
      <c r="I301" s="14"/>
      <c r="J301" s="15"/>
      <c r="K301" s="15"/>
      <c r="L301" s="15"/>
      <c r="M301" s="54"/>
      <c r="N301" s="15"/>
      <c r="O301" s="15"/>
      <c r="P301" s="15"/>
      <c r="Q301" s="16"/>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c r="D302" s="17"/>
      <c r="E302" s="17"/>
      <c r="F302" s="14"/>
      <c r="G302" s="14"/>
      <c r="H302" s="14"/>
      <c r="I302" s="14"/>
      <c r="J302" s="14"/>
      <c r="K302" s="14"/>
      <c r="L302" s="14"/>
      <c r="M302" s="54"/>
      <c r="N302" s="14"/>
      <c r="O302" s="31"/>
      <c r="P302" s="31"/>
      <c r="Q302" s="17"/>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c r="D303" s="16"/>
      <c r="E303" s="16"/>
      <c r="F303" s="15"/>
      <c r="G303" s="15"/>
      <c r="H303" s="15"/>
      <c r="I303" s="14"/>
      <c r="J303" s="15"/>
      <c r="K303" s="15"/>
      <c r="L303" s="15"/>
      <c r="M303" s="54"/>
      <c r="N303" s="15"/>
      <c r="O303" s="15"/>
      <c r="P303" s="15"/>
      <c r="Q303" s="16"/>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c r="D304" s="17"/>
      <c r="E304" s="17"/>
      <c r="F304" s="14"/>
      <c r="G304" s="14"/>
      <c r="H304" s="14"/>
      <c r="I304" s="14"/>
      <c r="J304" s="14"/>
      <c r="K304" s="14"/>
      <c r="L304" s="14"/>
      <c r="M304" s="54"/>
      <c r="N304" s="14"/>
      <c r="O304" s="31"/>
      <c r="P304" s="31"/>
      <c r="Q304" s="17"/>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c r="D305" s="16"/>
      <c r="E305" s="16"/>
      <c r="F305" s="15"/>
      <c r="G305" s="15"/>
      <c r="H305" s="15"/>
      <c r="I305" s="14"/>
      <c r="J305" s="15"/>
      <c r="K305" s="15"/>
      <c r="L305" s="15"/>
      <c r="M305" s="54"/>
      <c r="N305" s="15"/>
      <c r="O305" s="15"/>
      <c r="P305" s="15"/>
      <c r="Q305" s="16"/>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c r="D306" s="17"/>
      <c r="E306" s="17"/>
      <c r="F306" s="14"/>
      <c r="G306" s="14"/>
      <c r="H306" s="14"/>
      <c r="I306" s="14"/>
      <c r="J306" s="14"/>
      <c r="K306" s="14"/>
      <c r="L306" s="14"/>
      <c r="M306" s="54"/>
      <c r="N306" s="14"/>
      <c r="O306" s="31"/>
      <c r="P306" s="31"/>
      <c r="Q306" s="17"/>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c r="D307" s="16"/>
      <c r="E307" s="16"/>
      <c r="F307" s="15"/>
      <c r="G307" s="15"/>
      <c r="H307" s="15"/>
      <c r="I307" s="14"/>
      <c r="J307" s="15"/>
      <c r="K307" s="15"/>
      <c r="L307" s="15"/>
      <c r="M307" s="54"/>
      <c r="N307" s="15"/>
      <c r="O307" s="15"/>
      <c r="P307" s="15"/>
      <c r="Q307" s="16"/>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c r="D308" s="17"/>
      <c r="E308" s="17"/>
      <c r="F308" s="14"/>
      <c r="G308" s="14"/>
      <c r="H308" s="14"/>
      <c r="I308" s="14"/>
      <c r="J308" s="14"/>
      <c r="K308" s="14"/>
      <c r="L308" s="14"/>
      <c r="M308" s="54"/>
      <c r="N308" s="14"/>
      <c r="O308" s="31"/>
      <c r="P308" s="31"/>
      <c r="Q308" s="17"/>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c r="D309" s="16"/>
      <c r="E309" s="16"/>
      <c r="F309" s="15"/>
      <c r="G309" s="15"/>
      <c r="H309" s="15"/>
      <c r="I309" s="14"/>
      <c r="J309" s="15"/>
      <c r="K309" s="15"/>
      <c r="L309" s="15"/>
      <c r="M309" s="54"/>
      <c r="N309" s="15"/>
      <c r="O309" s="15"/>
      <c r="P309" s="15"/>
      <c r="Q309" s="16"/>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c r="D310" s="17"/>
      <c r="E310" s="17"/>
      <c r="F310" s="14"/>
      <c r="G310" s="14"/>
      <c r="H310" s="14"/>
      <c r="I310" s="14"/>
      <c r="J310" s="14"/>
      <c r="K310" s="14"/>
      <c r="L310" s="14"/>
      <c r="M310" s="54"/>
      <c r="N310" s="14"/>
      <c r="O310" s="31"/>
      <c r="P310" s="31"/>
      <c r="Q310" s="17"/>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c r="D311" s="16"/>
      <c r="E311" s="16"/>
      <c r="F311" s="15"/>
      <c r="G311" s="15"/>
      <c r="H311" s="15"/>
      <c r="I311" s="14"/>
      <c r="J311" s="15"/>
      <c r="K311" s="15"/>
      <c r="L311" s="15"/>
      <c r="M311" s="54"/>
      <c r="N311" s="15"/>
      <c r="O311" s="15"/>
      <c r="P311" s="15"/>
      <c r="Q311" s="16"/>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c r="D312" s="17"/>
      <c r="E312" s="17"/>
      <c r="F312" s="14"/>
      <c r="G312" s="14"/>
      <c r="H312" s="14"/>
      <c r="I312" s="14"/>
      <c r="J312" s="14"/>
      <c r="K312" s="14"/>
      <c r="L312" s="14"/>
      <c r="M312" s="54"/>
      <c r="N312" s="14"/>
      <c r="O312" s="31"/>
      <c r="P312" s="31"/>
      <c r="Q312" s="17"/>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c r="D313" s="16"/>
      <c r="E313" s="16"/>
      <c r="F313" s="15"/>
      <c r="G313" s="15"/>
      <c r="H313" s="15"/>
      <c r="I313" s="14"/>
      <c r="J313" s="15"/>
      <c r="K313" s="15"/>
      <c r="L313" s="15"/>
      <c r="M313" s="54"/>
      <c r="N313" s="15"/>
      <c r="O313" s="15"/>
      <c r="P313" s="15"/>
      <c r="Q313" s="16"/>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c r="D314" s="17"/>
      <c r="E314" s="17"/>
      <c r="F314" s="14"/>
      <c r="G314" s="14"/>
      <c r="H314" s="14"/>
      <c r="I314" s="14"/>
      <c r="J314" s="14"/>
      <c r="K314" s="14"/>
      <c r="L314" s="14"/>
      <c r="M314" s="54"/>
      <c r="N314" s="14"/>
      <c r="O314" s="31"/>
      <c r="P314" s="31"/>
      <c r="Q314" s="17"/>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69,29 pode buscar suportes 65,36 ou 61,44. Teria sinal de repique altista fechando acima dos 71,59 mirando resistências em 81,99 ou 89,83. O IFR sobrevendido alerta para recuperações se superar 71,59</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2026-09-30T00:07:38Z</cp:lastPrinted>
  <dcterms:created xsi:type="dcterms:W3CDTF">2020-05-21T15:06:06Z</dcterms:created>
  <dcterms:modified xsi:type="dcterms:W3CDTF">2026-09-30T00:09:57Z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