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3" documentId="8_{EA143D82-EAA9-4BBB-BF61-E80B429A0D1A}" xr6:coauthVersionLast="47" xr6:coauthVersionMax="47" xr10:uidLastSave="{4A1A33C5-3A62-4868-8AFB-E75C0092CE0F}"/>
  <bookViews>
    <workbookView xWindow="1695" yWindow="810" windowWidth="26745" windowHeight="1005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<sst xmlns="http://schemas.openxmlformats.org/spreadsheetml/2006/main" count="1469" uniqueCount="841">
  <si>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</si>
  <si>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</si>
  <si>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</si>
  <si>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</si>
  <si>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</si>
  <si>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</si>
  <si>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</si>
  <si>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</si>
  <si>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</si>
  <si>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</si>
  <si>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</si>
  <si>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</si>
  <si>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</si>
  <si>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</si>
  <si>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</si>
  <si>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</si>
  <si>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</si>
  <si>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</si>
  <si>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</si>
  <si>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</si>
  <si>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</si>
  <si>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</si>
  <si>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</si>
  <si>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</si>
  <si>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</si>
  <si>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</si>
  <si>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</si>
  <si>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</si>
  <si>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</si>
  <si>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</si>
  <si>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</si>
  <si>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</si>
  <si>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</si>
  <si>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</si>
  <si>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</si>
  <si>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</si>
  <si>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</si>
  <si>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</si>
  <si>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</si>
  <si>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</si>
  <si>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</si>
  <si>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</si>
  <si>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</si>
  <si>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</si>
  <si>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</si>
  <si>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</si>
  <si>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</si>
  <si>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</si>
  <si>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</si>
  <si>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</si>
  <si>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</si>
  <si>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</si>
  <si>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</si>
  <si>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</si>
  <si>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</si>
  <si>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</si>
  <si>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</si>
  <si>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</si>
  <si>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</si>
  <si>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</si>
  <si>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</si>
  <si>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</si>
  <si>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</si>
  <si>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</si>
  <si>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</si>
  <si>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</si>
  <si>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</si>
  <si>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</si>
  <si>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</si>
  <si>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</si>
  <si>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</si>
  <si>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</si>
  <si>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</si>
  <si>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</si>
  <si>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</si>
  <si>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</si>
  <si>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</si>
  <si>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</si>
  <si>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</si>
  <si>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</si>
  <si>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</si>
  <si>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</si>
  <si>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</si>
  <si>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</si>
  <si>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</si>
  <si>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</si>
  <si>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</si>
  <si>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</si>
  <si>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</si>
  <si>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</si>
  <si>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</si>
  <si>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</si>
  <si>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</si>
  <si>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</si>
  <si>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</si>
  <si>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</si>
  <si>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</si>
  <si>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</si>
  <si>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</si>
  <si>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</si>
  <si>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</si>
  <si>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</si>
  <si>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</si>
  <si>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</si>
  <si>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</si>
  <si>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</si>
  <si>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</si>
  <si>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</si>
  <si>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</si>
  <si>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</si>
  <si>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</si>
  <si>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</si>
  <si>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</si>
  <si>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</si>
  <si>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</si>
  <si>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</si>
  <si>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</si>
  <si>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</si>
  <si>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</si>
  <si>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</si>
  <si>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</si>
  <si>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</si>
  <si>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</si>
  <si>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</si>
  <si>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</si>
  <si>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</si>
  <si>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</si>
  <si>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</si>
  <si>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</si>
  <si>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</si>
  <si>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</si>
  <si>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</si>
  <si>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</si>
  <si>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</si>
  <si>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</si>
  <si>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</si>
  <si>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</si>
  <si>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</si>
  <si>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</si>
  <si>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</si>
  <si>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</si>
  <si>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</si>
  <si>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</si>
  <si>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</si>
  <si>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</si>
  <si>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</si>
  <si>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</si>
  <si>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</si>
  <si>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</si>
  <si>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</si>
  <si>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</si>
  <si>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</si>
  <si>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</si>
  <si>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</si>
  <si>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</si>
  <si>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</si>
  <si>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</si>
  <si>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</si>
  <si>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</si>
  <si>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</si>
  <si>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</si>
  <si>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</si>
  <si>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</si>
  <si>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</si>
  <si>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</si>
  <si>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</si>
  <si>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</si>
  <si>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</si>
  <si>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</si>
  <si>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</si>
  <si>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</si>
  <si>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</si>
  <si>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</si>
  <si>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</si>
  <si>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</si>
  <si>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</si>
  <si>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</si>
  <si>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</si>
  <si>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</si>
  <si>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</si>
  <si>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</si>
  <si>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</si>
  <si>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</si>
  <si>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</si>
  <si>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</si>
  <si>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</si>
  <si>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</si>
  <si>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</si>
  <si>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</si>
  <si>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</si>
  <si>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</si>
  <si>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</si>
  <si>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</si>
  <si>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</si>
  <si>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</si>
  <si>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</si>
  <si>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</si>
  <si>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</si>
  <si>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</si>
  <si>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</si>
  <si>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</si>
  <si>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</si>
  <si>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</si>
  <si>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</si>
  <si>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</si>
  <si>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</si>
  <si>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</si>
  <si>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</si>
  <si>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</si>
  <si>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</si>
  <si>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</si>
  <si>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</si>
  <si>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</si>
  <si>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</si>
  <si>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</si>
  <si>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</si>
  <si>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</si>
  <si>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</si>
  <si>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</si>
  <si>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</si>
  <si>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</si>
  <si>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</si>
  <si>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</si>
  <si>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</si>
  <si>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</si>
  <si>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</si>
  <si>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</si>
  <si>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</si>
  <si>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</si>
  <si>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</si>
  <si>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</si>
  <si>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</si>
  <si>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</si>
  <si>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</si>
  <si>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</si>
  <si>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</si>
  <si>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</si>
  <si>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</si>
  <si>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</si>
  <si>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</si>
  <si>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</si>
  <si>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</si>
  <si>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</si>
  <si>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</si>
  <si>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</si>
  <si>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</si>
  <si>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</si>
  <si>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</si>
  <si>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</si>
  <si>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</si>
  <si>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</si>
  <si>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</si>
  <si>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</si>
  <si>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</si>
  <si>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</si>
  <si>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</si>
  <si>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</si>
  <si>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</si>
  <si>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</si>
  <si>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</si>
  <si>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</si>
  <si>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</si>
  <si>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</si>
  <si>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</si>
  <si>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</si>
  <si>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</si>
  <si>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</si>
  <si>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</si>
  <si>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</si>
  <si>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</si>
  <si>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</si>
  <si>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</si>
  <si>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</si>
  <si>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</si>
  <si>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</si>
  <si>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</si>
  <si>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</si>
  <si>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</si>
  <si>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</si>
  <si>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</si>
  <si>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</si>
  <si>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</si>
  <si>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</si>
  <si>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</si>
  <si>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</si>
  <si>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</si>
  <si>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</si>
  <si>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</si>
  <si>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</si>
  <si>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</si>
  <si>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</si>
  <si>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</si>
  <si>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</si>
  <si>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</si>
  <si>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</si>
  <si>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</si>
  <si>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</si>
  <si>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</si>
  <si>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</si>
  <si>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</si>
  <si>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</si>
  <si>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</si>
  <si>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</si>
  <si>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</si>
  <si>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</si>
  <si>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</si>
  <si>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</si>
  <si>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</si>
  <si>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</si>
  <si>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</si>
  <si>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</si>
  <si>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</si>
  <si>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</si>
  <si>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</si>
  <si>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</si>
  <si>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</si>
  <si>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</si>
  <si>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</si>
  <si>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</si>
  <si>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</si>
  <si>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</si>
  <si>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</si>
  <si>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</si>
  <si>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</si>
  <si>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</si>
  <si>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</si>
  <si>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</si>
  <si>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</si>
  <si>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</si>
  <si>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</si>
  <si>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</si>
  <si>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</si>
  <si>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</si>
  <si>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</si>
  <si>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</si>
  <si>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</si>
  <si>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</si>
  <si>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</si>
  <si>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</si>
  <si>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</si>
  <si>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</si>
  <si>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</si>
  <si>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</si>
  <si>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</si>
  <si>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</si>
  <si>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</si>
  <si>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</si>
  <si>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</si>
  <si>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</si>
  <si>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</si>
  <si>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</si>
  <si>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</si>
  <si>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</si>
  <si>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</si>
  <si>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</si>
  <si>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</si>
  <si>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</si>
  <si>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</si>
  <si>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</si>
  <si>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</si>
  <si>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</si>
  <si>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</si>
  <si>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</si>
  <si>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</si>
  <si>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</si>
  <si>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</si>
  <si>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</si>
  <si>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</si>
  <si>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</si>
  <si>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</si>
  <si>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</si>
  <si>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</si>
  <si>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</si>
  <si>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</si>
  <si>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</si>
  <si>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</si>
  <si>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</si>
  <si>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</si>
  <si>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</si>
  <si>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</si>
  <si>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</si>
  <si>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</si>
  <si>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</si>
  <si>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</si>
  <si>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</si>
  <si>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</si>
  <si>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</si>
  <si>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</si>
  <si>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</si>
  <si>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</si>
  <si>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</si>
  <si>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</si>
  <si>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</si>
  <si>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</si>
  <si>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</si>
  <si>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</si>
  <si>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</si>
  <si>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</si>
  <si>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</si>
  <si>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</si>
  <si>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</si>
  <si>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</si>
  <si>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</si>
  <si>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</si>
  <si>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</si>
  <si>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</si>
  <si>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</si>
  <si>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</si>
  <si>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</si>
  <si>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</si>
  <si>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</si>
  <si>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</si>
  <si>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</si>
  <si>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</si>
  <si>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</si>
  <si>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</si>
  <si>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</si>
  <si>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</si>
  <si>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</si>
  <si>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</si>
  <si>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</si>
  <si>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</si>
  <si>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</si>
  <si>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</si>
  <si>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</si>
  <si>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</si>
  <si>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</si>
  <si>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Investovwra</t>
  </si>
  <si>
    <t>VWRA11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</si>
  <si>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</si>
  <si>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</si>
  <si>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</si>
  <si>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</si>
  <si>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</si>
  <si>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</si>
  <si>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</si>
  <si>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</si>
  <si>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</si>
  <si>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</si>
  <si>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</si>
  <si>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</si>
  <si>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</si>
  <si>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</si>
  <si>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</si>
  <si>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</si>
  <si>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</si>
  <si>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</si>
  <si>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</si>
  <si>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</si>
  <si>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Trend Europa</t>
  </si>
  <si>
    <t>EURP11</t>
  </si>
  <si>
    <t>Trend Ibovx</t>
  </si>
  <si>
    <t>BOVX11</t>
  </si>
  <si>
    <t>Trend Nasdaq</t>
  </si>
  <si>
    <t>NASD11</t>
  </si>
  <si>
    <t>Trend Ouro</t>
  </si>
  <si>
    <t>GOLD11</t>
  </si>
  <si>
    <t>Trend Ouro H</t>
  </si>
  <si>
    <t>GOLX11</t>
  </si>
  <si>
    <t>LJQQ3</t>
  </si>
  <si>
    <t>BB Etf Dolar</t>
  </si>
  <si>
    <t>DOLA11</t>
  </si>
  <si>
    <t>Paranapanema</t>
  </si>
  <si>
    <t>PMAM3</t>
  </si>
  <si>
    <t>Etf BV Spyi</t>
  </si>
  <si>
    <t>SPYI11</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</si>
  <si>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</si>
  <si>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</si>
  <si>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</si>
  <si>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</si>
  <si>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</si>
  <si>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</si>
  <si>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</si>
  <si>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</si>
  <si>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</si>
  <si>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</si>
  <si>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</si>
  <si>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</si>
  <si>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</si>
  <si>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</si>
  <si>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</si>
  <si>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</si>
  <si>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</si>
  <si>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</si>
  <si>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</si>
  <si>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</si>
  <si>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</si>
  <si>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</si>
  <si>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</si>
  <si>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CMIG3</t>
  </si>
  <si>
    <t>POSI3</t>
  </si>
  <si>
    <t>Etf BV Coin</t>
  </si>
  <si>
    <t>COIN11</t>
  </si>
  <si>
    <t>Cloudflare, Inc</t>
  </si>
  <si>
    <t>N2ET34</t>
  </si>
  <si>
    <t>KLBN3</t>
  </si>
  <si>
    <t>Mercantil</t>
  </si>
  <si>
    <t>BMEB4</t>
  </si>
  <si>
    <t>Quero-Quero</t>
  </si>
  <si>
    <t>BB Etf Ibov</t>
  </si>
  <si>
    <t>BBOV11</t>
  </si>
  <si>
    <t>Global X Silver Miners</t>
  </si>
  <si>
    <t>BSIL39</t>
  </si>
  <si>
    <t>iShares Edge MSCI Minimum Volatility USA ETF</t>
  </si>
  <si>
    <t>BUSM39</t>
  </si>
  <si>
    <t>Vaneck Gold Miners ETF</t>
  </si>
  <si>
    <t>GDXB39</t>
  </si>
  <si>
    <t>Etf Brad Bov</t>
  </si>
  <si>
    <t>BOVB11</t>
  </si>
  <si>
    <t>Fundo Buena Vista II Fundo de Índice</t>
  </si>
  <si>
    <t>QQQI11</t>
  </si>
  <si>
    <t>Global X Copper Miners</t>
  </si>
  <si>
    <t>BCPX39</t>
  </si>
  <si>
    <t>Helbor</t>
  </si>
  <si>
    <t>HBOR3</t>
  </si>
  <si>
    <t>Okta, Inc</t>
  </si>
  <si>
    <t>O1KT34</t>
  </si>
  <si>
    <t>Planoeplano</t>
  </si>
  <si>
    <t>Trisul</t>
  </si>
  <si>
    <t>TRIS3</t>
  </si>
  <si>
    <t>Global X Uranium</t>
  </si>
  <si>
    <t>BURA39</t>
  </si>
  <si>
    <t>Trend SP Brl</t>
  </si>
  <si>
    <t>SPXH11</t>
  </si>
  <si>
    <t>Applied Materials Inc</t>
  </si>
  <si>
    <t>A1MT34</t>
  </si>
  <si>
    <t>AZEV4</t>
  </si>
  <si>
    <t>Azt Energia</t>
  </si>
  <si>
    <t>AZTE3</t>
  </si>
  <si>
    <t>Pine</t>
  </si>
  <si>
    <t>Btgp Golb</t>
  </si>
  <si>
    <t>GOLB11</t>
  </si>
  <si>
    <t>TTEN3 está em tendência de baixa pelas médias de 21 e 200 dias, mas começa a dar sinais de repiques de alta. Acima dos 10,19 teria sinal de repique altista mirando resistências nos 12,2 ou 13,54. Já uma perda dos 10,03 traria de volta o sinal de baixa projetando de 9,35 a 8,68.</t>
  </si>
  <si>
    <t>ABCB4 está em tendência de alta pelas médias de 21 e 200 dias, mas começa a dar sinal de possível realização. Abaixo dos 24,62 poderia realizar na direção dos suportes 22,9 ou 22,12. Caso supere os 24,92 retomaria sinal de alta com projeções nos 25,41 ou 26,96.</t>
  </si>
  <si>
    <t>A1MD34 está em tendência de alta pelas médias de 21 e 200 dias e vai mantendo sinal de força altista. Acima dos 416,13 pode buscar projeções nos 499,29 ou 633,86. Teria sinal de realização na perda dos 406,57 mirando os 281,56 ou 239,97. O padrão de volume favorece a alta. O IFR sobrecomprado alerta realizações se perder 406,57.</t>
  </si>
  <si>
    <t>BABA34 está em clara tendência de baixa pelas médias de 21 e 200 dias e segue em movimento de baixa. Abaixo dos 20,21 pode buscar suportes 19,68 ou 18,9. Teria sinal de repique altista fechando acima dos 20,68 mirando resistências em 22,18 ou 23,72.</t>
  </si>
  <si>
    <t>ALLD3 está em tendência de baixa pelas médias de 21 e 200 dias, mas começa a dar sinais de repiques de alta. Acima dos 4,99 teria sinal de repique altista mirando resistências nos 5,26 ou 5,51. Já uma perda dos 4,84 traria de volta o sinal de baixa projetando de 4,71 a 4,58.</t>
  </si>
  <si>
    <t>ALOS3 está em tendência de alta pelas médias de 21 e 200 dias, mas começa a dar sinal de possível realização. Abaixo dos 28,59 poderia realizar na direção dos suportes 25,67 ou 24,42. Caso supere os 29,7 retomaria sinal de alta com projeções nos 32,19 ou 36,22.</t>
  </si>
  <si>
    <t>ALPA4 está em tendência de alta pelas médias de 21 e 200 dias e vai mantendo sinal de força altista. Acima dos 13,93 pode buscar projeções nos 15,15 ou 16,78. Teria sinal de realização na perda dos 13,31 mirando os 12,51 ou 11,69.</t>
  </si>
  <si>
    <t>GOGL34 está em tendência de alta pelas médias de 21 e 200 dias e vai mantendo sinal de força altista. Acima dos 150,25 pode buscar projeções nos 155,27 ou 165,21. Teria sinal de realização na perda dos 147,9 mirando os 139,17 ou 134,19. O padrão de volume favorece a alta.</t>
  </si>
  <si>
    <t>ALUP11 está em tendência de baixa pelas médias de 21 e 200 dias, mas começa a dar sinais de repiques de alta. Acima dos 32,21 teria sinal de repique altista mirando resistências nos 34,12 ou 35,65. Já uma perda dos 31,63 traria de volta o sinal de baixa projetando de 30,86 a 30,09.</t>
  </si>
  <si>
    <t>AMZO34 está em tendência de alta no longo prazo, teve uma correção no curto prazo, mas pode estar retomando sinal de altas. Acima dos 65,2 pode buscar 69,74 ou 73,82. Abaixo dos 63,13 retomaria sinal de realização mirando suportes em 61,08 ou 59,04.</t>
  </si>
  <si>
    <t>ABEV3 apesar de estar em tendência de alta no longo prazo pela média de 200 dias, no curto prazo está em realização. Abaixo dos 15,21 pode seguir em baixa no curto prazo mirando suportes em 14,93 ou 14,61. Teria sinal de retomada altista fechando acima dos 15,39 mirando resistências em 15,95 ou 16,58.</t>
  </si>
  <si>
    <t>AMER3 está em tendência de alta pelas médias de 21 e 200 dias, mas começa a dar sinal de possível realização. Abaixo dos 5,03 poderia realizar na direção dos suportes 4,6 ou 4,26. Caso supere os 5,29 retomaria sinal de alta com projeções nos 5,68 ou 6,34.</t>
  </si>
  <si>
    <t>ANIM3 está em tendência de baixa pela média de 200 dias, a parece ter completado movimento de repique de alta de curto prazo e pode estar retomando o movimento baixista. Abaixo dos 2,9 pode seguir em queda na direção dos suportes 2,68 ou 2,55. Teria sinal de repique altista fechando acima dos 3,07 mirando resistências em 3,31 ou 3,7.</t>
  </si>
  <si>
    <t>AAPL34 está em tendência de alta pelas médias de 21 e 200 dias e vai mantendo sinal de força altista. Acima dos 88,55 pode buscar projeções nos 94,44 ou 103,98. Teria sinal de realização na perda dos 87,01 mirando os 79,01 ou 76,06. O IFR sobrecomprado alerta realizações se perder 87,01.</t>
  </si>
  <si>
    <t>A1MT34 está em tendência de alta pelas médias de 21 e 200 dias e vai mantendo sinal de força altista. Acima dos 252,73 pode buscar projeções nos 277,35 ou 317,2. Teria sinal de realização na perda dos 248,64 mirando os 212,88 ou 200,56.</t>
  </si>
  <si>
    <t>ARML3 está em tendência de alta pelas médias de 21 e 200 dias, mas começa a dar sinal de possível realização. Abaixo dos 4,01 poderia realizar na direção dos suportes 3,49 ou 3,1. Caso supere os 4,75 retomaria sinal de alta com projeções nos 5,52 ou 6,78.</t>
  </si>
  <si>
    <t>ASML34 está em tendência de alta pelas médias de 21 e 200 dias e vai mantendo sinal de força altista. Acima dos 166,09 pode buscar projeções nos 177,93 ou 197,1. Teria sinal de realização na perda dos 163,47 mirando os 146,92 ou 140,99. O padrão de volume favorece a alta.</t>
  </si>
  <si>
    <t>ASAI3 está em tendência de alta pelas médias de 21 e 200 dias e vai mantendo sinal de força altista. Acima dos 10,55 pode buscar projeções nos 12,08 ou 14,56. Teria sinal de realização na perda dos 10,05 mirando os 8,07 ou 7,3. O padrão de volume favorece a alta. O IFR sobrecomprado alerta realizações se perder 10,05.</t>
  </si>
  <si>
    <t>AURA33 está em tendência de alta no longo prazo, teve uma correção no curto prazo, mas pode estar retomando sinal de altas. Acima dos 147,12 pode buscar 160,62 ou 176,57. Abaixo dos 144,14 retomaria sinal de realização mirando suportes em 134,8 ou 126,82.</t>
  </si>
  <si>
    <t>AURE3 está em tendência de alta pelas médias de 21 e 200 dias e vai mantendo sinal de força altista. Acima dos 12,86 pode buscar projeções nos 14,25 ou 16,5. Teria sinal de realização na perda dos 12,24 mirando os 10,61 ou 9,91. O padrão de volume favorece a alta. O IFR sobrecomprado alerta realizações se perder 12,24.</t>
  </si>
  <si>
    <t>AXIA3 está em tendência de baixa pelas médias de 21 e 200 dias, mas começa a dar sinais de repiques de alta. Acima dos 55,15 teria sinal de repique altista mirando resistências nos 57,27 ou 60,4. Já uma perda dos 54,2 traria de volta o sinal de baixa projetando de 52,19 a 50,62.</t>
  </si>
  <si>
    <t>AXIA7 está em clara tendência de baixa pelas médias de 21 e 200 dias e segue em movimento de baixa. Abaixo dos 54,32 pode buscar suportes 51,76 ou 50,03. Teria sinal de repique altista fechando acima dos 55,22 mirando resistências em 57,33 ou 60,77.</t>
  </si>
  <si>
    <t>AZEV3 está em tendência de alta no longo prazo, teve uma correção no curto prazo, mas pode estar retomando sinal de altas. Acima dos 7,38 pode buscar 9,45 ou 12,86. Abaixo dos 7,01 retomaria sinal de realização mirando suportes em 3,93 ou 2,22.</t>
  </si>
  <si>
    <t>AZEV4 está em tendência de baixa pelas médias de 21 e 200 dias, mas começa a dar sinais de repiques de alta. Acima dos 1,24 teria sinal de repique altista mirando resistências nos 1,85 ou 2,25. Já uma perda dos 1,19 traria de volta o sinal de baixa projetando de 0,98 a 0,78.</t>
  </si>
  <si>
    <t>AZTE3 está em clara tendência de baixa pelas médias de 21 e 200 dias e segue em movimento de baixa. Abaixo dos 1,24 pode buscar suportes 1,04 ou 0,85. Teria sinal de repique altista fechando acima dos 1,32 mirando resistências em 1,87 ou 2,25.</t>
  </si>
  <si>
    <t>AZUL3 está em tendência de baixa pelas médias de 21 e 200 dias, mas começa a dar sinais de repiques de alta. Acima dos 16,72 teria sinal de repique altista mirando resistências nos 19,23 ou 21,52. Já uma perda dos 15,52 traria de volta o sinal de baixa projetando de 14,37 a 13,22.</t>
  </si>
  <si>
    <t>AZZA3 apesar de estar em tendência de baixa no longo prazo pela média de 200 dias, no curto prazo está com sinal de recuperação favorecendo repiques de alta. Acima dos 17,32 pode seguir repique altista na direção resistências nos 18,28 ou 20,73. Caso perca os 14,3 teria sinal de baixa projetando de 13,07 a 11,84. O padrão de volume favorece a alta.</t>
  </si>
  <si>
    <t>B3SA3 está em tendência de alta pelas médias de 21 e 200 dias e vai mantendo sinal de força altista. Acima dos 18,49 pode buscar projeções nos 20,4 ou 23,5. Teria sinal de realização na perda dos 17,61 mirando os 15,39 ou 14,43.</t>
  </si>
  <si>
    <t>BMGB4 está em tendência de alta pelas médias de 21 e 200 dias, mas começa a dar sinal de possível realização. Abaixo dos 5,89 poderia realizar na direção dos suportes 5,07 ou 4,71. Caso supere os 6,02 retomaria sinal de alta com projeções nos 6,22 ou 6,93.</t>
  </si>
  <si>
    <t>BRSR6 está em tendência de alta pelas médias de 21 e 200 dias e vai mantendo sinal de força altista. Acima dos 15,19 pode buscar projeções nos 15,7 ou 17,03. Teria sinal de realização na perda dos 14,98 mirando os 13,54 ou 12,87.</t>
  </si>
  <si>
    <t>BBSE3 está em tendência de alta no longo prazo, teve uma correção no curto prazo, mas pode estar retomando sinal de altas. Acima dos 39,07 pode buscar 42,98 ou 45,69. Abaixo dos 38,58 retomaria sinal de realização mirando suportes em 37,22 ou 35,86.</t>
  </si>
  <si>
    <t>BMOB3 está em tendência de alta pelas médias de 21 e 200 dias, mas começa a dar sinal de possível realização. Abaixo dos 27,28 poderia realizar na direção dos suportes 24,02 ou 22,58. Caso supere os 28,68 retomaria sinal de alta com projeções nos 31,55 ou 36,21.</t>
  </si>
  <si>
    <t>BERK34 está em tendência de alta pelas médias de 21 e 200 dias e vai mantendo sinal de força altista. Acima dos 131,4 pode buscar projeções nos 135 ou 139,65. Teria sinal de realização na perda dos 130,5 mirando os 127,47 ou 125,14.</t>
  </si>
  <si>
    <t>BLAU3 está em tendência de alta pelas médias de 21 e 200 dias, mas começa a dar sinal de possível realização. Abaixo dos 10,08 poderia realizar na direção dos suportes 8,93 ou 8,3. Caso supere os 10,46 retomaria sinal de alta com projeções nos 10,96 ou 12,21.</t>
  </si>
  <si>
    <t>SOJA3 está em tendência de alta pelas médias de 21 e 200 dias, mas começa a dar sinal de possível realização. Abaixo dos 7,69 poderia realizar na direção dos suportes 6,74 ou 6,27. Caso supere os 8,23 retomaria sinal de alta com projeções nos 9,15 ou 10,64.</t>
  </si>
  <si>
    <t>BRBI11 apesar de estar em tendência de baixa no longo prazo pela média de 200 dias, no curto prazo está com sinal de recuperação favorecendo repiques de alta. Acima dos 14,93 pode seguir repique altista na direção resistências nos 16,19 ou 18,23. Caso perca os 14,32 teria sinal de baixa projetando de 12,89 a 12,25. O padrão de volume favorece a alta.</t>
  </si>
  <si>
    <t>BBDC3 está em tendência de baixa pelas médias de 21 e 200 dias, mas começa a dar sinais de repiques de alta. Acima dos 15,82 teria sinal de repique altista mirando resistências nos 16,44 ou 17,4. Já uma perda dos 15,58 traria de volta o sinal de baixa projetando de 14,88 a 14,39.</t>
  </si>
  <si>
    <t>BBDC4 está em tendência de baixa pelas médias de 21 e 200 dias, mas começa a dar sinais de repiques de alta. Acima dos 17,95 teria sinal de repique altista mirando resistências nos 18,66 ou 19,77. Já uma perda dos 17,65 traria de volta o sinal de baixa projetando de 16,85 a 16,29.</t>
  </si>
  <si>
    <t>BRAP4 está em clara tendência de baixa pelas médias de 21 e 200 dias e segue em movimento de baixa. Abaixo dos 20,13 pode buscar suportes 19,11 ou 18,09. Teria sinal de repique altista fechando acima dos 20,49 mirando resistências em 23,42 ou 25,45.</t>
  </si>
  <si>
    <t>SAUD3 apesar de estar em tendência de alta no longo prazo pela média de 200 dias, no curto prazo está em realização. Abaixo dos 13,46 pode seguir em baixa no curto prazo mirando suportes em 12,77 ou 12,09. Teria sinal de retomada altista fechando acima dos 13,9 mirando resistências em 15,67 ou 17,03. O IFR sobrevendido alerta para recuperações se superar 13,9</t>
  </si>
  <si>
    <t>BBAS3 está em tendência de baixa pelas médias de 21 e 200 dias, mas começa a dar sinais de repiques de alta. Acima dos 21,77 teria sinal de repique altista mirando resistências nos 23,38 ou 25,62. Já uma perda dos 21,27 traria de volta o sinal de baixa projetando de 19,74 a 18,61.</t>
  </si>
  <si>
    <t>AGRO3 está em clara tendência de baixa pelas médias de 21 e 200 dias e segue em movimento de baixa. Abaixo dos 18,01 pode buscar suportes 17,44 ou 16,87. Teria sinal de repique altista fechando acima dos 18,34 mirando resistências em 19,84 ou 20,97.</t>
  </si>
  <si>
    <t>BRKM5 está em tendência de baixa pelas médias de 21 e 200 dias, mas começa a dar sinais de repiques de alta. Acima dos 4,13 teria sinal de repique altista mirando resistências nos 5,54 ou 6,59. Já uma perda dos 3,83 traria de volta o sinal de baixa projetando de 3,3 a 2,77.</t>
  </si>
  <si>
    <t>BRAV3 está em clara tendência de baixa pelas médias de 21 e 200 dias e segue em movimento de baixa. Abaixo dos 16,97 pode buscar suportes 16,28 ou 15,59. Teria sinal de repique altista fechando acima dos 17,53 mirando resistências em 19,2 ou 20,57.</t>
  </si>
  <si>
    <t>AVGO34 está em clara tendência de baixa pelas médias de 21 e 200 dias e segue em movimento de baixa. Abaixo dos 26,04 pode buscar suportes 24,79 ou 23,82. Teria sinal de repique altista fechando acima dos 26,4 mirando resistências em 27,9 ou 29,82.</t>
  </si>
  <si>
    <t>BPAC11 está em tendência de alta pelas médias de 21 e 200 dias, mas começa a dar sinal de possível realização. Abaixo dos 61,9 poderia realizar na direção dos suportes 52,84 ou 49,29. Caso supere os 64,32 retomaria sinal de alta com projeções nos 71,41 ou 82,89.</t>
  </si>
  <si>
    <t>CXSE3 está em tendência de alta pelas médias de 21 e 200 dias e vai mantendo sinal de força altista. Acima dos 20,83 pode buscar projeções nos 21,9 ou 23,64. Teria sinal de realização na perda dos 20,22 mirando os 19,09 ou 18,55.</t>
  </si>
  <si>
    <t>CAML3 está em tendência de baixa pela média de 200 dias, a parece ter completado movimento de repique de alta de curto prazo e pode estar retomando o movimento baixista. Abaixo dos 5,06 pode seguir em queda na direção dos suportes 4,73 ou 4,52. Teria sinal de repique altista fechando acima dos 5,38 mirando resistências em 5,78 ou 6,43.</t>
  </si>
  <si>
    <t>BHIA3 apesar de estar em tendência de baixa no longo prazo pela média de 200 dias, no curto prazo está com sinal de recuperação favorecendo repiques de alta. Acima dos 1,11 pode seguir repique altista na direção resistências nos 1,61 ou 2,43. Caso perca os 0,9 teria sinal de baixa projetando de 0,29 a 0,03. O padrão de volume favorece a alta. O IFR sobrecomprado alerta realizações se perder 0,9.</t>
  </si>
  <si>
    <t>CBAV3 apesar de estar em tendência de alta no longo prazo pela média de 200 dias, no curto prazo está em realização. Abaixo dos 11,2 pode seguir em baixa no curto prazo mirando suportes em 11,12 ou 11,06. Teria sinal de retomada altista fechando acima dos 11,29 mirando resistências em 11,39 ou 11,56.</t>
  </si>
  <si>
    <t>CEAB3 está em tendência de baixa pela média de 200 dias, a parece ter completado movimento de repique de alta de curto prazo e pode estar retomando o movimento baixista. Abaixo dos 9,17 pode seguir em queda na direção dos suportes 8,09 ou 7,57. Teria sinal de repique altista fechando acima dos 9,75 mirando resistências em 10,77 ou 12,43.</t>
  </si>
  <si>
    <t>CMIG3 está em tendência de alta no longo prazo, teve uma correção no curto prazo, mas pode estar retomando sinal de altas. Acima dos 16,69 pode buscar 17,67 ou 19,02. Abaixo dos 16,42 retomaria sinal de realização mirando suportes em 15,48 ou 14,8.</t>
  </si>
  <si>
    <t>CMIG4 está em clara tendência de baixa pelas médias de 21 e 200 dias e segue em movimento de baixa. Abaixo dos 10,8 pode buscar suportes 10,28 ou 9,83. Teria sinal de repique altista fechando acima dos 10,92 mirando resistências em 11,71 ou 12,59.</t>
  </si>
  <si>
    <t>N2ET34 está em tendência de alta pelas médias de 21 e 200 dias, mas começa a dar sinal de possível realização. Abaixo dos 99,8 poderia realizar na direção dos suportes 76,45 ou 67,47. Caso supere os 105,5 retomaria sinal de alta com projeções nos 123,45 ou 152,5.</t>
  </si>
  <si>
    <t>COCA34 está em tendência de alta pelas médias de 21 e 200 dias, mas começa a dar sinal de possível realização. Abaixo dos 75,8 poderia realizar na direção dos suportes 73,87 ou 72,56. Caso supere os 76,48 retomaria sinal de alta com projeções nos 78,09 ou 80,69.</t>
  </si>
  <si>
    <t>COGN3 está em clara tendência de baixa pelas médias de 21 e 200 dias e segue em movimento de baixa. Abaixo dos 2,12 pode buscar suportes 1,99 ou 1,87. Teria sinal de repique altista fechando acima dos 2,22 mirando resistências em 2,52 ou 2,76.</t>
  </si>
  <si>
    <t>C2OI34 está em tendência de alta pelas médias de 21 e 200 dias, mas começa a dar sinal de possível realização. Abaixo dos 40,04 poderia realizar na direção dos suportes 33,36 ou 30,52. Caso supere os 42,54 retomaria sinal de alta com projeções nos 48,21 ou 57,39.</t>
  </si>
  <si>
    <t>CSMG3 está em tendência de alta pelas médias de 21 e 200 dias e vai mantendo sinal de força altista. Acima dos 57,94 pode buscar projeções nos 60,59 ou 64,88. Teria sinal de realização na perda dos 56,44 mirando os 53,65 ou 52,32.</t>
  </si>
  <si>
    <t>CPLE3 está em tendência de alta pelas médias de 21 e 200 dias e vai mantendo sinal de força altista. Acima dos 15,83 pode buscar projeções nos 16,26 ou 17,37. Teria sinal de realização na perda dos 15,53 mirando os 14,45 ou 13,89.</t>
  </si>
  <si>
    <t>CSAN3 apesar de estar em tendência de baixa no longo prazo pela média de 200 dias, no curto prazo está com sinal de recuperação favorecendo repiques de alta. Acima dos 3,89 pode seguir repique altista na direção resistências nos 4,1 ou 4,47. Caso perca os 3,73 teria sinal de baixa projetando de 3,5 a 3,31.</t>
  </si>
  <si>
    <t>CPFE3 está em clara tendência de baixa pelas médias de 21 e 200 dias e segue em movimento de baixa. Abaixo dos 43,92 pode buscar suportes 42,73 ou 41,54. Teria sinal de repique altista fechando acima dos 44,75 mirando resistências em 47,77 ou 50,14.</t>
  </si>
  <si>
    <t>C2RW34 está em tendência de alta pelas médias de 21 e 200 dias, mas começa a dar sinal de possível realização. Abaixo dos 58,4 poderia realizar na direção dos suportes 46,68 ou 41,83. Caso supere os 62,35 retomaria sinal de alta com projeções nos 72,03 ou 87,7.</t>
  </si>
  <si>
    <t>CSED3 está em clara tendência de baixa pelas médias de 21 e 200 dias e segue em movimento de baixa. Abaixo dos 5,12 pode buscar suportes 4,74 ou 4,44. Teria sinal de repique altista fechando acima dos 5,37 mirando resistências em 5,69 ou 6,27.</t>
  </si>
  <si>
    <t>CMIN3 está em clara tendência de baixa pelas médias de 21 e 200 dias e segue em movimento de baixa. Abaixo dos 4,93 pode buscar suportes 4,26 ou 3,6. Teria sinal de repique altista fechando acima dos 5,03 mirando resistências em 7,07 ou 8,39. O IFR sobrevendido alerta para recuperações se superar 5,03</t>
  </si>
  <si>
    <t>CURY3 está em tendência de baixa pelas médias de 21 e 200 dias, mas começa a dar sinais de repiques de alta. Acima dos 27,69 teria sinal de repique altista mirando resistências nos 34,77 ou 39,8. Já uma perda dos 26,63 traria de volta o sinal de baixa projetando de 24,11 a 21,59. O IFR sobrevendido alerta para recuperações se superar 27,69</t>
  </si>
  <si>
    <t>CVCB3 está em tendência de baixa pelas médias de 21 e 200 dias, mas começa a dar sinais de repiques de alta. Acima dos 1,45 teria sinal de repique altista mirando resistências nos 1,94 ou 2,31. Já uma perda dos 1,33 traria de volta o sinal de baixa projetando de 1,14 a 0,95.</t>
  </si>
  <si>
    <t>CYRE3 está em tendência de alta pelas médias de 21 e 200 dias e vai mantendo sinal de força altista. Acima dos 27,95 pode buscar projeções nos 31,34 ou 36,84. Teria sinal de realização na perda dos 26,32 mirando os 22,45 ou 20,75.</t>
  </si>
  <si>
    <t>CYRE4 apesar de estar em tendência de baixa no longo prazo pela média de 200 dias, no curto prazo está com sinal de recuperação favorecendo repiques de alta. Acima dos 26,35 pode seguir repique altista na direção resistências nos 29,47 ou 34,52. Caso perca os 24,92 teria sinal de baixa projetando de 21,3 a 19,73. O padrão de volume favorece a alta.</t>
  </si>
  <si>
    <t>DASA3 está em tendência de alta pelas médias de 21 e 200 dias, mas começa a dar sinal de possível realização. Abaixo dos 3,7 poderia realizar na direção dos suportes 2,45 ou 1,99. Caso supere os 3,93 retomaria sinal de alta com projeções nos 4,84 ou 6,32. O IFR sobrecomprado alerta realizações se perder 3,7.</t>
  </si>
  <si>
    <t>D1EL34 está em tendência de alta pelas médias de 21 e 200 dias e vai mantendo sinal de força altista. Acima dos 122,66 pode buscar projeções nos 144,68 ou 180,32. Teria sinal de realização na perda dos 112,75 mirando os 87,02 ou 76. O padrão de volume favorece a alta.</t>
  </si>
  <si>
    <t>DESK3 está em tendência de alta pelas médias de 21 e 200 dias e vai mantendo sinal de força altista. Acima dos 19,36 pode buscar projeções nos 19,59 ou 20,32. Teria sinal de realização na perda dos 19,21 mirando os 18,4 ou 18,03.</t>
  </si>
  <si>
    <t>DXCO3 está em tendência de alta pelas médias de 21 e 200 dias, mas começa a dar sinal de possível realização. Abaixo dos 5,6 poderia realizar na direção dos suportes 5,15 ou 4,92. Caso supere os 5,71 retomaria sinal de alta com projeções nos 5,88 ou 6,33.</t>
  </si>
  <si>
    <t>PNVL3 está em clara tendência de baixa pelas médias de 21 e 200 dias e segue em movimento de baixa. Abaixo dos 11,62 pode buscar suportes 11,05 ou 10,48. Teria sinal de repique altista fechando acima dos 12,35 mirando resistências em 13,45 ou 14,58.</t>
  </si>
  <si>
    <t>DIRR3 está em clara tendência de baixa pelas médias de 21 e 200 dias e segue em movimento de baixa. Abaixo dos 9,67 pode buscar suportes 8,98 ou 8,29. Teria sinal de repique altista fechando acima dos 10 mirando resistências em 11,89 ou 13,26. O IFR sobrevendido alerta para recuperações se superar 10</t>
  </si>
  <si>
    <t>ECOR3 está em tendência de alta pelas médias de 21 e 200 dias e vai mantendo sinal de força altista. Acima dos 9,22 pode buscar projeções nos 10,74 ou 13,21. Teria sinal de realização na perda dos 8,71 mirando os 6,75 ou 5,98. O padrão de volume favorece a alta. O IFR sobrecomprado alerta realizações se perder 8,71.</t>
  </si>
  <si>
    <t>LILY34 está em tendência de alta pelas médias de 21 e 200 dias, mas começa a dar sinal de possível realização. Abaixo dos 201 poderia realizar na direção dos suportes 189,14 ou 183,62. Caso supere os 207 retomaria sinal de alta com projeções nos 218,03 ou 235,89.</t>
  </si>
  <si>
    <t>EMBJ3 está em tendência de alta pelas médias de 21 e 200 dias e vai mantendo sinal de força altista. Acima dos 102,05 pode buscar projeções nos 108,48 ou 118,9. Teria sinal de realização na perda dos 97,71 mirando os 91,63 ou 88,41. O padrão de volume favorece a alta. O IFR sobrecomprado alerta realizações se perder 97,71.</t>
  </si>
  <si>
    <t>ENGI11 está em tendência de alta pelas médias de 21 e 200 dias e vai mantendo sinal de força altista. Acima dos 51,78 pode buscar projeções nos 53,36 ou 57,51. Teria sinal de realização na perda dos 50,93 mirando os 46,63 ou 44,55.</t>
  </si>
  <si>
    <t>ENEV3 está em tendência de alta pelas médias de 21 e 200 dias e vai mantendo sinal de força altista. Acima dos 28,15 pode buscar projeções nos 29,47 ou 31,62. Teria sinal de realização na perda dos 27,01 mirando os 26 ou 25,33.</t>
  </si>
  <si>
    <t>EGIE3 está em tendência de baixa pelas médias de 21 e 200 dias, mas começa a dar sinais de repiques de alta. Acima dos 29,21 teria sinal de repique altista mirando resistências nos 31,18 ou 32,82. Já uma perda dos 28,52 traria de volta o sinal de baixa projetando de 27,69 a 26,87.</t>
  </si>
  <si>
    <t>EQTL3 está em tendência de alta pelas médias de 21 e 200 dias e vai mantendo sinal de força altista. Acima dos 39,92 pode buscar projeções nos 40,86 ou 43,73. Teria sinal de realização na perda dos 39,37 mirando os 36,2 ou 34,76.</t>
  </si>
  <si>
    <t>EVEN3 apesar de estar em tendência de baixa no longo prazo pela média de 200 dias, no curto prazo está com sinal de recuperação favorecendo repiques de alta. Acima dos 4,92 pode seguir repique altista na direção resistências nos 5,52 ou 6,5. Caso perca os 4,54 teria sinal de baixa projetando de 3,94 a 3,63. O padrão de volume favorece a alta. O IFR sobrecomprado alerta realizações se perder 4,54.</t>
  </si>
  <si>
    <t>EZTC3 está em tendência de alta pelas médias de 21 e 200 dias e vai mantendo sinal de força altista. Acima dos 14,15 pode buscar projeções nos 15,79 ou 18,45. Teria sinal de realização na perda dos 13,36 mirando os 11,49 ou 10,66.</t>
  </si>
  <si>
    <t>FESA4 está em clara tendência de baixa pelas médias de 21 e 200 dias e segue em movimento de baixa. Abaixo dos 5,38 pode buscar suportes 5,04 ou 4,77. Teria sinal de repique altista fechando acima dos 5,54 mirando resistências em 5,91 ou 6,44.</t>
  </si>
  <si>
    <t>FLRY3 está em tendência de alta pelas médias de 21 e 200 dias, mas começa a dar sinal de possível realização. Abaixo dos 21,68 poderia realizar na direção dos suportes 18,57 ou 17,44. Caso supere os 22,21 retomaria sinal de alta com projeções nos 24,45 ou 28,09.</t>
  </si>
  <si>
    <t>F1TN34 está em tendência de alta pelas médias de 21 e 200 dias, mas começa a dar sinal de possível realização. Abaixo dos 74 poderia realizar na direção dos suportes 64,83 ou 60,63. Caso supere os 75,61 retomaria sinal de alta com projeções nos 78,41 ou 86,8.</t>
  </si>
  <si>
    <t>FRAS3 apesar de estar em tendência de alta no longo prazo pela média de 200 dias, no curto prazo está em realização. Abaixo dos 22,25 pode seguir em baixa no curto prazo mirando suportes em 21,72 ou 21,19. Teria sinal de retomada altista fechando acima dos 23,43 mirando resistências em 23,96 ou 25,01.</t>
  </si>
  <si>
    <t>Freeport-Mcmoran Inc</t>
  </si>
  <si>
    <t>FCXO34</t>
  </si>
  <si>
    <t>FCXO34 apesar de estar em tendência de alta no longo prazo pela média de 200 dias, no curto prazo está em realização. Abaixo dos 124,29 pode seguir em baixa no curto prazo mirando suportes em 115,19 ou 108,62. Teria sinal de retomada altista fechando acima dos 125,9 mirando resistências em 136,43 ou 149,55.</t>
  </si>
  <si>
    <t>GGBR4 está em tendência de alta no longo prazo, teve uma correção no curto prazo, mas pode estar retomando sinal de altas. Acima dos 25,02 pode buscar 26,28 ou 27,98. Abaixo dos 24,54 retomaria sinal de realização mirando suportes em 23,52 ou 22,66.</t>
  </si>
  <si>
    <t>GOAU4 está em tendência de alta no longo prazo, teve uma correção no curto prazo, mas pode estar retomando sinal de altas. Acima dos 11,2 pode buscar 11,78 ou 12,73. Abaixo dos 11,01 retomaria sinal de realização mirando suportes em 10,23 ou 9,75.</t>
  </si>
  <si>
    <t>GGPS3 está em clara tendência de baixa pelas médias de 21 e 200 dias e segue em movimento de baixa. Abaixo dos 12,29 pode buscar suportes 11,93 ou 11,58. Teria sinal de repique altista fechando acima dos 12,79 mirando resistências em 13,43 ou 14,13.</t>
  </si>
  <si>
    <t>GRND3 apesar de estar em tendência de baixa no longo prazo pela média de 200 dias, no curto prazo está com sinal de recuperação favorecendo repiques de alta. Acima dos 3,83 pode seguir repique altista na direção resistências nos 4,07 ou 4,46. Caso perca os 3,74 teria sinal de baixa projetando de 3,44 a 3,31.</t>
  </si>
  <si>
    <t>GMAT3 está em tendência de alta pelas médias de 21 e 200 dias, mas começa a dar sinal de possível realização. Abaixo dos 4,84 poderia realizar na direção dos suportes 4,5 ou 4,33. Caso supere os 5,05 retomaria sinal de alta com projeções nos 5,38 ou 5,93.</t>
  </si>
  <si>
    <t>SBFG3 está em clara tendência de baixa pelas médias de 21 e 200 dias e segue em movimento de baixa. Abaixo dos 7,55 pode buscar suportes 7,02 ou 6,49. Teria sinal de repique altista fechando acima dos 7,81 mirando resistências em 9,25 ou 10,3. O IFR sobrevendido alerta para recuperações se superar 7,81</t>
  </si>
  <si>
    <t>HBOR3 está em tendência de baixa pelas médias de 21 e 200 dias, mas começa a dar sinais de repiques de alta. Acima dos 2,14 teria sinal de repique altista mirando resistências nos 2,36 ou 2,58. Já uma perda dos 2 traria de volta o sinal de baixa projetando de 1,88 a 1,77.</t>
  </si>
  <si>
    <t>HBSA3 está em tendência de baixa pelas médias de 21 e 200 dias, mas começa a dar sinais de repiques de alta. Acima dos 3,39 teria sinal de repique altista mirando resistências nos 3,57 ou 3,76. Já uma perda dos 3,34 traria de volta o sinal de baixa projetando de 3,25 a 3,15.</t>
  </si>
  <si>
    <t>HYPE3 está em tendência de alta pelas médias de 21 e 200 dias, mas começa a dar sinal de possível realização. Abaixo dos 24,43 poderia realizar na direção dos suportes 20,95 ou 19,66. Caso supere os 25,11 retomaria sinal de alta com projeções nos 27,68 ou 31,84.</t>
  </si>
  <si>
    <t>IGTI11 está em tendência de alta pelas médias de 21 e 200 dias e vai mantendo sinal de força altista. Acima dos 27,18 pode buscar projeções nos 29,16 ou 32,38. Teria sinal de realização na perda dos 25,86 mirando os 23,96 ou 22,96. O padrão de volume favorece a alta.</t>
  </si>
  <si>
    <t>ITLC34 está em tendência de alta pelas médias de 21 e 200 dias, mas começa a dar sinal de possível realização. Abaixo dos 106,2 poderia realizar na direção dos suportes 73,87 ou 62,36. Caso supere os 111,1 retomaria sinal de alta com projeções nos 134,1 ou 171,33. O IFR sobrecomprado alerta realizações se perder 106,2.</t>
  </si>
  <si>
    <t>INTB3 está em tendência de alta no longo prazo, teve uma correção no curto prazo, mas pode estar retomando sinal de altas. Acima dos 14,06 pode buscar 15,51 ou 16,58. Abaixo dos 13,77 retomaria sinal de realização mirando suportes em 13,23 ou 12,69.</t>
  </si>
  <si>
    <t>INBR32 está em tendência de baixa pelas médias de 21 e 200 dias, mas começa a dar sinais de repiques de alta. Acima dos 27,08 teria sinal de repique altista mirando resistências nos 30,95 ou 33,94. Já uma perda dos 26,1 traria de volta o sinal de baixa projetando de 24,6 a 23,1.</t>
  </si>
  <si>
    <t>MYPK3 está em tendência de baixa pelas médias de 21 e 200 dias, mas começa a dar sinais de repiques de alta. Acima dos 9,45 teria sinal de repique altista mirando resistências nos 10,04 ou 10,71. Já uma perda dos 9,25 traria de volta o sinal de baixa projetando de 8,94 a 8,6.</t>
  </si>
  <si>
    <t>RANI3 está em tendência de baixa pelas médias de 21 e 200 dias, mas começa a dar sinais de repiques de alta. Acima dos 7,85 teria sinal de repique altista mirando resistências nos 8,09 ou 8,41. Já uma perda dos 7,77 traria de volta o sinal de baixa projetando de 7,56 a 7,39.</t>
  </si>
  <si>
    <t>IRBR3 está em tendência de alta pelas médias de 21 e 200 dias e vai mantendo sinal de força altista. Acima dos 62,63 pode buscar projeções nos 65,05 ou 71,32. Teria sinal de realização na perda dos 58,49 mirando os 54,9 ou 51,76. O padrão de volume favorece a alta.</t>
  </si>
  <si>
    <t>ISAE4 está em clara tendência de baixa pelas médias de 21 e 200 dias e segue em movimento de baixa. Abaixo dos 26,81 pode buscar suportes 26,32 ou 25,71. Teria sinal de repique altista fechando acima dos 27,06 mirando resistências em 28,28 ou 29,49.</t>
  </si>
  <si>
    <t>ITSA4 está em tendência de alta pelas médias de 21 e 200 dias, mas começa a dar sinal de possível realização. Abaixo dos 13,89 poderia realizar na direção dos suportes 12,78 ou 12,25. Caso supere os 14,12 retomaria sinal de alta com projeções nos 14,48 ou 15,53.</t>
  </si>
  <si>
    <t>ITUB3 está em tendência de alta pelas médias de 21 e 200 dias e vai mantendo sinal de força altista. Acima dos 46,52 pode buscar projeções nos 47,82 ou 51,31. Teria sinal de realização na perda dos 45,73 mirando os 42,16 ou 40,41.</t>
  </si>
  <si>
    <t>ITUB4 está em tendência de alta pelas médias de 21 e 200 dias e vai mantendo sinal de força altista. Acima dos 42,43 pode buscar projeções nos 43,72 ou 46,81. Teria sinal de realização na perda dos 41,72 mirando os 38,71 ou 37,16.</t>
  </si>
  <si>
    <t>JALL3 está em tendência de baixa pelas médias de 21 e 200 dias, mas começa a dar sinais de repiques de alta. Acima dos 2,35 teria sinal de repique altista mirando resistências nos 2,79 ou 3,14. Já uma perda dos 2,22 traria de volta o sinal de baixa projetando de 2,04 a 1,86.</t>
  </si>
  <si>
    <t>JBSS32 está em tendência de baixa pelas médias de 21 e 200 dias, mas começa a dar sinais de repiques de alta. Acima dos 60,56 teria sinal de repique altista mirando resistências nos 71,45 ou 79,68. Já uma perda dos 58,12 traria de volta o sinal de baixa projetando de 54 a 49,88. O IFR sobrevendido alerta para recuperações se superar 60,56</t>
  </si>
  <si>
    <t>JHSF3 está em tendência de alta pelas médias de 21 e 200 dias, mas começa a dar sinal de possível realização. Abaixo dos 11,57 poderia realizar na direção dos suportes 10,13 ou 9,47. Caso supere os 12,26 retomaria sinal de alta com projeções nos 13,57 ou 15,7.</t>
  </si>
  <si>
    <t>JPMC34 está em tendência de alta no longo prazo, teve uma correção no curto prazo, mas pode estar retomando sinal de altas. Acima dos 178,29 pode buscar 187,1 ou 196,11. Abaixo dos 172,51 retomaria sinal de realização mirando suportes em 168 ou 163,49.</t>
  </si>
  <si>
    <t>JSLG3 está em tendência de alta pelas médias de 21 e 200 dias e vai mantendo sinal de força altista. Acima dos 6,72 pode buscar projeções nos 7,57 ou 8,95. Teria sinal de realização na perda dos 6,29 mirando os 5,34 ou 4,91. O padrão de volume favorece a alta.</t>
  </si>
  <si>
    <t>KEPL3 está em clara tendência de baixa pelas médias de 21 e 200 dias e segue em movimento de baixa. Abaixo dos 6,29 pode buscar suportes 6,13 ou 5,97. Teria sinal de repique altista fechando acima dos 6,55 mirando resistências em 6,8 ou 7,11.</t>
  </si>
  <si>
    <t>KLBN3 apesar de estar em tendência de alta no longo prazo pela média de 200 dias, no curto prazo está em realização. Abaixo dos 3,79 pode seguir em baixa no curto prazo mirando suportes em 3,66 ou 3,54. Teria sinal de retomada altista fechando acima dos 3,9 mirando resistências em 4,19 ou 4,43.</t>
  </si>
  <si>
    <t>KLBN4 está em clara tendência de baixa pelas médias de 21 e 200 dias e segue em movimento de baixa. Abaixo dos 3,58 pode buscar suportes 3,47 ou 3,36. Teria sinal de repique altista fechando acima dos 3,62 mirando resistências em 3,92 ou 4,13. O IFR sobrevendido alerta para recuperações se superar 3,62</t>
  </si>
  <si>
    <t>KLBN11 está em clara tendência de baixa pelas médias de 21 e 200 dias e segue em movimento de baixa. Abaixo dos 18,09 pode buscar suportes 17,55 ou 17,02. Teria sinal de repique altista fechando acima dos 18,38 mirando resistências em 19,81 ou 20,87. O IFR sobrevendido alerta para recuperações se superar 18,38</t>
  </si>
  <si>
    <t>LAVV3 está em clara tendência de baixa pelas médias de 21 e 200 dias e segue em movimento de baixa. Abaixo dos 10,31 pode buscar suportes 9,79 ou 9,36. Teria sinal de repique altista fechando acima dos 10,6 mirando resistências em 11,18 ou 12,03.</t>
  </si>
  <si>
    <t>LIGT3 está em tendência de baixa pelas médias de 21 e 200 dias, mas começa a dar sinais de repiques de alta. Acima dos 3,52 teria sinal de repique altista mirando resistências nos 3,79 ou 4,09. Já uma perda dos 3,3 traria de volta o sinal de baixa projetando de 3,14 a 2,99.</t>
  </si>
  <si>
    <t>RENT3 está em tendência de baixa pela média de 200 dias, a parece ter completado movimento de repique de alta de curto prazo e pode estar retomando o movimento baixista. Abaixo dos 37,87 pode seguir em queda na direção dos suportes 34,17 ou 32,53. Teria sinal de repique altista fechando acima dos 39,45 mirando resistências em 42,71 ou 47,99.</t>
  </si>
  <si>
    <t>RENT4 apesar de estar em tendência de baixa no longo prazo pela média de 200 dias, no curto prazo está com sinal de recuperação favorecendo repiques de alta. Acima dos 38,5 pode seguir repique altista na direção resistências nos 41,52 ou 46,41. Caso perca os 37,19 teria sinal de baixa projetando de 33,61 a 32,09. O padrão de volume favorece a alta.</t>
  </si>
  <si>
    <t>LOGG3 está em tendência de alta pelas médias de 21 e 200 dias, mas começa a dar sinal de possível realização. Abaixo dos 24,62 poderia realizar na direção dos suportes 23,11 ou 22,15. Caso supere os 25,21 retomaria sinal de alta com projeções nos 26,21 ou 28,12.</t>
  </si>
  <si>
    <t>LREN3 apesar de estar em tendência de baixa no longo prazo pela média de 200 dias, no curto prazo está com sinal de recuperação favorecendo repiques de alta. Acima dos 11,22 pode seguir repique altista na direção resistências nos 11,61 ou 12,41. Caso perca os 10,89 teria sinal de baixa projetando de 10,3 a 9,89.</t>
  </si>
  <si>
    <t>LWSA3 apesar de estar em tendência de alta no longo prazo pela média de 200 dias, no curto prazo está em realização. Abaixo dos 3,86 pode seguir em baixa no curto prazo mirando suportes em 3,7 ou 3,54. Teria sinal de retomada altista fechando acima dos 4,1 mirando resistências em 4,37 ou 4,68.</t>
  </si>
  <si>
    <t>MDIA3 está em clara tendência de baixa pelas médias de 21 e 200 dias e segue em movimento de baixa. Abaixo dos 16,35 pode buscar suportes 15,83 ou 15,32. Teria sinal de repique altista fechando acima dos 16,85 mirando resistências em 18,01 ou 19,03. O IFR sobrevendido alerta para recuperações se superar 16,85</t>
  </si>
  <si>
    <t>MGLU3 apesar de estar em tendência de baixa no longo prazo pela média de 200 dias, no curto prazo está com sinal de recuperação favorecendo repiques de alta. Acima dos 6,76 pode seguir repique altista na direção resistências nos 8,15 ou 10,41. Caso perca os 6,22 teria sinal de baixa projetando de 4,5 a 3,8. O padrão de volume favorece a alta. O IFR sobrecomprado alerta realizações se perder 6,22.</t>
  </si>
  <si>
    <t>POMO3 está em clara tendência de baixa pelas médias de 21 e 200 dias e segue em movimento de baixa. Abaixo dos 3,85 pode buscar suportes 3,66 ou 3,47. Teria sinal de repique altista fechando acima dos 3,94 mirando resistências em 4,46 ou 4,83.</t>
  </si>
  <si>
    <t>POMO4 está em clara tendência de baixa pelas médias de 21 e 200 dias e segue em movimento de baixa. Abaixo dos 4,08 pode buscar suportes 3,88 ou 3,68. Teria sinal de repique altista fechando acima dos 4,17 mirando resistências em 4,72 ou 5,11. O IFR sobrevendido alerta para recuperações se superar 4,17</t>
  </si>
  <si>
    <t>MBRF3 está em tendência de baixa pelas médias de 21 e 200 dias, mas começa a dar sinais de repiques de alta. Acima dos 17,05 teria sinal de repique altista mirando resistências nos 18,93 ou 20,58. Já uma perda dos 16,25 traria de volta o sinal de baixa projetando de 15,42 a 14,59.</t>
  </si>
  <si>
    <t>M2RV34 está em tendência de alta pelas médias de 21 e 200 dias e vai mantendo sinal de força altista. Acima dos 139 pode buscar projeções nos 161,24 ou 197,24. Teria sinal de realização na perda dos 134,55 mirando os 103 ou 91,87. O IFR sobrecomprado alerta realizações se perder 134,55.</t>
  </si>
  <si>
    <t>CASH3 está em tendência de alta no longo prazo, teve uma correção no curto prazo, mas pode estar retomando sinal de altas. Acima dos 5,28 pode buscar 5,97 ou 6,5. Abaixo dos 5,11 retomaria sinal de realização mirando suportes em 4,84 ou 4,57.</t>
  </si>
  <si>
    <t>MELI34 está em tendência de baixa pelas médias de 21 e 200 dias, mas começa a dar sinais de repiques de alta. Acima dos 76,01 teria sinal de repique altista mirando resistências nos 87,87 ou 96,27. Já uma perda dos 74,27 traria de volta o sinal de baixa projetando de 70,06 a 65,86. O IFR sobrevendido alerta para recuperações se superar 76,01</t>
  </si>
  <si>
    <t>BMEB4 está em clara tendência de baixa pelas médias de 21 e 200 dias e segue em movimento de baixa. Abaixo dos 57 pode buscar suportes 55 ou 53,01. Teria sinal de repique altista fechando acima dos 58,4 mirando resistências em 63,45 ou 67,43.</t>
  </si>
  <si>
    <t>M1TA34 está em tendência de alta pelas médias de 21 e 200 dias, mas começa a dar sinal de possível realização. Abaixo dos 138,55 poderia realizar na direção dos suportes 102,71 ou 89,75. Caso supere os 144,64 retomaria sinal de alta com projeções nos 170,55 ou 212,48. O IFR sobrecomprado alerta realizações se perder 138,55.</t>
  </si>
  <si>
    <t>LEVE3 está em tendência de alta pelas médias de 21 e 200 dias e vai mantendo sinal de força altista. Acima dos 34,07 pode buscar projeções nos 35,36 ou 37,45. Teria sinal de realização na perda dos 32,78 mirando os 31,98 ou 31,33. O padrão de volume favorece a alta.</t>
  </si>
  <si>
    <t>MUTC34 está em tendência de alta pelas médias de 21 e 200 dias e vai mantendo sinal de força altista. Acima dos 959,1 pode buscar projeções nos 1071,01 ou 1252,11. Teria sinal de realização na perda dos 930 mirando os 778 ou 722,04. O IFR sobrecomprado alerta realizações se perder 930.</t>
  </si>
  <si>
    <t>MSFT34 está em tendência de alta pelas médias de 21 e 200 dias e vai mantendo sinal de força altista. Acima dos 112,54 pode buscar projeções nos 117,99 ou 126,81. Teria sinal de realização na perda dos 107,57 mirando os 103,72 ou 100,99. O padrão de volume favorece a alta.</t>
  </si>
  <si>
    <t>MILS3 está em tendência de alta pelas médias de 21 e 200 dias, mas começa a dar sinal de possível realização. Abaixo dos 15,87 poderia realizar na direção dos suportes 15,69 ou 15,59. Caso supere os 16 retomaria sinal de alta com projeções nos 16,19 ou 16,5.</t>
  </si>
  <si>
    <t>BEEF3 apesar de estar em tendência de baixa no longo prazo pela média de 200 dias, no curto prazo está com sinal de recuperação favorecendo repiques de alta. Acima dos 4,22 pode seguir repique altista na direção resistências nos 4,51 ou 4,99. Caso perca os 3,99 teria sinal de baixa projetando de 3,74 a 3,59. O padrão de volume favorece a alta.</t>
  </si>
  <si>
    <t>MTRE3 apesar de estar em tendência de baixa no longo prazo pela média de 200 dias, no curto prazo está com sinal de recuperação favorecendo repiques de alta. Acima dos 3,43 pode seguir repique altista na direção resistências nos 3,61 ou 3,94. Caso perca os 3,33 teria sinal de baixa projetando de 3,06 a 2,89.</t>
  </si>
  <si>
    <t>M1RN34 está em tendência de alta pelas médias de 21 e 200 dias e vai mantendo sinal de força altista. Acima dos 52,63 pode buscar projeções nos 64,35 ou 83,33. Teria sinal de realização na perda dos 50,05 mirando os 33,65 ou 27,78. O IFR sobrecomprado alerta realizações se perder 50,05.</t>
  </si>
  <si>
    <t>MOTV3 está em tendência de alta pelas médias de 21 e 200 dias e vai mantendo sinal de força altista. Acima dos 16,83 pode buscar projeções nos 18,49 ou 21,19. Teria sinal de realização na perda dos 16,25 mirando os 14,13 ou 13,29.</t>
  </si>
  <si>
    <t>MDNE3 apesar de estar em tendência de baixa no longo prazo pela média de 200 dias, no curto prazo está com sinal de recuperação favorecendo repiques de alta. Acima dos 25,45 pode seguir repique altista na direção resistências nos 26,6 ou 28,57. Caso perca os 24,72 teria sinal de baixa projetando de 23,4 a 22,41.</t>
  </si>
  <si>
    <t>MOVI3 apesar de estar em tendência de baixa no longo prazo pela média de 200 dias, no curto prazo está com sinal de recuperação favorecendo repiques de alta. Acima dos 9,19 pode seguir repique altista na direção resistências nos 10,61 ou 12,91. Caso perca os 8,62 teria sinal de baixa projetando de 6,89 a 6,17. O padrão de volume favorece a alta. O IFR sobrecomprado alerta realizações se perder 8,62.</t>
  </si>
  <si>
    <t>MRVE3 está em clara tendência de baixa pelas médias de 21 e 200 dias e segue em movimento de baixa. Abaixo dos 5,11 pode buscar suportes 4,84 ou 4,57. Teria sinal de repique altista fechando acima dos 5,3 mirando resistências em 5,97 ou 6,5.</t>
  </si>
  <si>
    <t>MLAS3 está em tendência de alta pelas médias de 21 e 200 dias e vai mantendo sinal de força altista. Acima dos 2 pode buscar projeções nos 2,12 ou 2,32. Teria sinal de realização na perda dos 1,8 mirando os 1,73 ou 1,67. O padrão de volume favorece a alta.</t>
  </si>
  <si>
    <t>MULT3 está em tendência de alta pelas médias de 21 e 200 dias, mas começa a dar sinal de possível realização. Abaixo dos 30,65 poderia realizar na direção dos suportes 27,11 ou 25,59. Caso supere os 32,01 retomaria sinal de alta com projeções nos 35,03 ou 39,93.</t>
  </si>
  <si>
    <t>NATU3 está em clara tendência de baixa pelas médias de 21 e 200 dias e segue em movimento de baixa. Abaixo dos 7,08 pode buscar suportes 6,32 ou 5,56. Teria sinal de repique altista fechando acima dos 7,27 mirando resistências em 9,53 ou 11,04. O IFR sobrevendido alerta para recuperações se superar 7,27</t>
  </si>
  <si>
    <t>NFLX34 está em clara tendência de baixa pelas médias de 21 e 200 dias e segue em movimento de baixa. Abaixo dos 7,23 pode buscar suportes 6,81 ou 6,39. Teria sinal de repique altista fechando acima dos 7,46 mirando resistências em 8,58 ou 9,41.</t>
  </si>
  <si>
    <t>Nike, Inc</t>
  </si>
  <si>
    <t>NIKE34</t>
  </si>
  <si>
    <t>NIKE34 está em clara tendência de baixa pelas médias de 21 e 200 dias e segue em movimento de baixa. Abaixo dos 18,09 pode buscar suportes 17,35 ou 16,62. Teria sinal de repique altista fechando acima dos 18,8 mirando resistências em 20,46 ou 21,92.</t>
  </si>
  <si>
    <t>ROXO34 está em tendência de baixa pelas médias de 21 e 200 dias, mas começa a dar sinais de repiques de alta. Acima dos 11,81 teria sinal de repique altista mirando resistências nos 13,4 ou 14,57. Já uma perda dos 11,5 traria de volta o sinal de baixa projetando de 10,91 a 10,32.</t>
  </si>
  <si>
    <t>NVDC34 está em tendência de alta pelas médias de 21 e 200 dias, mas começa a dar sinal de possível realização. Abaixo dos 24,16 poderia realizar na direção dos suportes 22,5 ou 21,71. Caso supere os 24,55 retomaria sinal de alta com projeções nos 25,05 ou 26,62.</t>
  </si>
  <si>
    <t>OPCT3 está em clara tendência de baixa pelas médias de 21 e 200 dias e segue em movimento de baixa. Abaixo dos 8,33 pode buscar suportes 7,29 ou 6,25. Teria sinal de repique altista fechando acima dos 8,63 mirando resistências em 11,69 ou 13,76. O IFR sobrevendido alerta para recuperações se superar 8,63</t>
  </si>
  <si>
    <t>O1KT34 está em tendência de alta pelas médias de 21 e 200 dias, mas começa a dar sinal de possível realização. Abaixo dos 50,85 poderia realizar na direção dos suportes 40,68 ou 36,21. Caso supere os 52,19 retomaria sinal de alta com projeções nos 55,14 ou 64,07.</t>
  </si>
  <si>
    <t>ONCO3 está em clara tendência de baixa pelas médias de 21 e 200 dias e segue em movimento de baixa. Abaixo dos 1,05 pode buscar suportes 0,92 ou 0,72. Teria sinal de repique altista fechando acima dos 1,14 mirando resistências em 1,56 ou 1,95.</t>
  </si>
  <si>
    <t>ORCL34 está em clara tendência de baixa pelas médias de 21 e 200 dias e segue em movimento de baixa. Abaixo dos 115,25 pode buscar suportes 106,22 ou 97,2. Teria sinal de repique altista fechando acima dos 122 mirando resistências em 144,45 ou 162,49.</t>
  </si>
  <si>
    <t>OBTC3 está em tendência de alta pelas médias de 21 e 200 dias e vai mantendo sinal de força altista. Acima dos 7,77 pode buscar projeções nos 8,8 ou 10,47. Teria sinal de realização na perda dos 7,35 mirando os 6,1 ou 5,58.</t>
  </si>
  <si>
    <t>ORVR3 está em clara tendência de baixa pelas médias de 21 e 200 dias e segue em movimento de baixa. Abaixo dos 16 pode buscar suportes 15,4 ou 14,8. Teria sinal de repique altista fechando acima dos 16,74 mirando resistências em 17,94 ou 19,13.</t>
  </si>
  <si>
    <t>PCAR3 está em tendência de alta pelas médias de 21 e 200 dias e vai mantendo sinal de força altista. Acima dos 2,94 pode buscar projeções nos 3,39 ou 3,91. Teria sinal de realização na perda dos 2,82 mirando os 2,54 ou 2,27.</t>
  </si>
  <si>
    <t>Pagseguro Digital Ltd.</t>
  </si>
  <si>
    <t>PAGS34</t>
  </si>
  <si>
    <t>PAGS34 está em tendência de baixa pelas médias de 21 e 200 dias, mas começa a dar sinais de repiques de alta. Acima dos 9,52 teria sinal de repique altista mirando resistências nos 10,21 ou 11. Já uma perda dos 9,3 traria de volta o sinal de baixa projetando de 8,93 a 8,53.</t>
  </si>
  <si>
    <t>PGMN3 está em clara tendência de baixa pelas médias de 21 e 200 dias e segue em movimento de baixa. Abaixo dos 3,33 pode buscar suportes 3,1 ou 2,88. Teria sinal de repique altista fechando acima dos 3,51 mirando resistências em 4,05 ou 4,49.</t>
  </si>
  <si>
    <t>P2LT34 está em tendência de alta pelas médias de 21 e 200 dias, mas começa a dar sinal de possível realização. Abaixo dos 327,2 poderia realizar na direção dos suportes 280,65 ou 263,24. Caso supere os 336,99 retomaria sinal de alta com projeções nos 371,8 ou 428,14.</t>
  </si>
  <si>
    <t>P2AN34 está em tendência de alta pelas médias de 21 e 200 dias, mas começa a dar sinal de possível realização. Abaixo dos 32,36 poderia realizar na direção dos suportes 27,37 ou 25,02. Caso supere os 34,96 retomaria sinal de alta com projeções nos 39,65 ou 47,24.</t>
  </si>
  <si>
    <t>PMAM3 está em tendência de baixa pela média de 200 dias, a parece ter completado movimento de repique de alta de curto prazo e pode estar retomando o movimento baixista. Abaixo dos 0,38 pode seguir em queda na direção dos suportes 0,14 ou -0,15. Teria sinal de repique altista fechando acima dos 0,43 mirando resistências em 1,1 ou 1,69.</t>
  </si>
  <si>
    <t>PETR3 está em tendência de alta pelas médias de 21 e 200 dias, mas começa a dar sinal de possível realização. Abaixo dos 52,74 poderia realizar na direção dos suportes 47,16 ou 44,22. Caso supere os 53,89 retomaria sinal de alta com projeções nos 56,65 ou 62,51.</t>
  </si>
  <si>
    <t>PETR4 está em tendência de alta pelas médias de 21 e 200 dias, mas começa a dar sinal de possível realização. Abaixo dos 47,92 poderia realizar na direção dos suportes 42,62 ou 40,12. Caso supere os 48,87 retomaria sinal de alta com projeções nos 50,7 ou 55,69.</t>
  </si>
  <si>
    <t>RECV3 está em clara tendência de baixa pelas médias de 21 e 200 dias e segue em movimento de baixa. Abaixo dos 10,47 pode buscar suportes 10,05 ou 9,64. Teria sinal de repique altista fechando acima dos 10,76 mirando resistências em 11,8 ou 12,62.</t>
  </si>
  <si>
    <t>Petrorio</t>
  </si>
  <si>
    <t>PRIO3 apesar de estar em tendência de alta no longo prazo pela média de 200 dias, no curto prazo está em realização. Abaixo dos 59,08 pode seguir em baixa no curto prazo mirando suportes em 56,91 ou 54,75. Teria sinal de retomada altista fechando acima dos 60,25 mirando resistências em 66,08 ou 70,4.</t>
  </si>
  <si>
    <t>AUAU3 está em tendência de alta pelas médias de 21 e 200 dias e vai mantendo sinal de força altista. Acima dos 4,14 pode buscar projeções nos 4,32 ou 4,96. Teria sinal de realização na perda dos 4,01 mirando os 3,27 ou 2,94.</t>
  </si>
  <si>
    <t>PINE4 está em tendência de baixa pela média de 200 dias, a parece ter completado movimento de repique de alta de curto prazo e pode estar retomando o movimento baixista. Abaixo dos 11,63 pode seguir em queda na direção dos suportes 10,53 ou 10,04. Teria sinal de repique altista fechando acima dos 12,1 mirando resistências em 13,07 ou 14,64.</t>
  </si>
  <si>
    <t>PLPL3 está em tendência de baixa pelas médias de 21 e 200 dias, mas começa a dar sinais de repiques de alta. Acima dos 6,78 teria sinal de repique altista mirando resistências nos 7,76 ou 8,65. Já uma perda dos 6,31 traria de volta o sinal de baixa projetando de 5,86 a 5,41.</t>
  </si>
  <si>
    <t>PSSA3 está em tendência de baixa pelas médias de 21 e 200 dias, mas começa a dar sinais de repiques de alta. Acima dos 47,4 teria sinal de repique altista mirando resistências nos 51,85 ou 55,02. Já uma perda dos 46,72 traria de volta o sinal de baixa projetando de 45,13 a 43,54. O IFR sobrevendido alerta para recuperações se superar 47,4</t>
  </si>
  <si>
    <t>POSI3 apesar de estar em tendência de baixa no longo prazo pela média de 200 dias, no curto prazo está com sinal de recuperação favorecendo repiques de alta. Acima dos 3,69 pode seguir repique altista na direção resistências nos 3,94 ou 4,35. Caso perca os 3,43 teria sinal de baixa projetando de 3,28 a 3,15. O padrão de volume favorece a alta.</t>
  </si>
  <si>
    <t>PRNR3 está em tendência de alta pelas médias de 21 e 200 dias e vai mantendo sinal de força altista. Acima dos 19,46 pode buscar projeções nos 20,73 ou 22,79. Teria sinal de realização na perda dos 18,46 mirando os 17,4 ou 16,76. O padrão de volume favorece a alta.</t>
  </si>
  <si>
    <t>Qualcomm Inc</t>
  </si>
  <si>
    <t>QCOM34</t>
  </si>
  <si>
    <t>QCOM34 está em tendência de alta pelas médias de 21 e 200 dias e vai mantendo sinal de força altista. Acima dos 89 pode buscar projeções nos 100,87 ou 120,08. Teria sinal de realização na perda dos 84,5 mirando os 69,79 ou 63,85. O padrão de volume favorece a alta. O IFR sobrecomprado alerta realizações se perder 84,5.</t>
  </si>
  <si>
    <t>QUAL3 está em clara tendência de baixa pelas médias de 21 e 200 dias e segue em movimento de baixa. Abaixo dos 1,55 pode buscar suportes 1,44 ou 1,34. Teria sinal de repique altista fechando acima dos 1,62 mirando resistências em 1,74 ou 1,92.</t>
  </si>
  <si>
    <t>LJQQ3 está em clara tendência de baixa pelas médias de 21 e 200 dias e segue em movimento de baixa. Abaixo dos 1,26 pode buscar suportes 1,13 ou 1,04. Teria sinal de repique altista fechando acima dos 1,31 mirando resistências em 1,4 ou 1,56.</t>
  </si>
  <si>
    <t>RADL3 está em clara tendência de baixa pelas médias de 21 e 200 dias e segue em movimento de baixa. Abaixo dos 17,7 pode buscar suportes 16,76 ou 15,82. Teria sinal de repique altista fechando acima dos 18,71 mirando resistências em 20,73 ou 22,6.</t>
  </si>
  <si>
    <t>RAIZ4 está em tendência de baixa pela média de 200 dias, a parece ter completado movimento de repique de alta de curto prazo e pode estar retomando o movimento baixista. Abaixo dos 0,28 pode seguir em queda na direção dos suportes 0,22 ou 0,19. Teria sinal de repique altista fechando acima dos 0,3 mirando resistências em 0,34 ou 0,42.</t>
  </si>
  <si>
    <t>RAPT4 está em clara tendência de baixa pelas médias de 21 e 200 dias e segue em movimento de baixa. Abaixo dos 4,72 pode buscar suportes 4,51 ou 4,31. Teria sinal de repique altista fechando acima dos 5,07 mirando resistências em 5,37 ou 5,77.</t>
  </si>
  <si>
    <t>RDOR3 está em tendência de alta pelas médias de 21 e 200 dias, mas começa a dar sinal de possível realização. Abaixo dos 36,92 poderia realizar na direção dos suportes 34,65 ou 33,42. Caso supere os 38,62 retomaria sinal de alta com projeções nos 41,07 ou 45,04.</t>
  </si>
  <si>
    <t>RIAA3 está em tendência de baixa pelas médias de 21 e 200 dias, mas começa a dar sinais de repiques de alta. Acima dos 6,95 teria sinal de repique altista mirando resistências nos 7,75 ou 8,39. Já uma perda dos 6,7 traria de volta o sinal de baixa projetando de 6,37 a 6,05.</t>
  </si>
  <si>
    <t>Romi</t>
  </si>
  <si>
    <t>ROMI3</t>
  </si>
  <si>
    <t>ROMI3 apesar de estar em tendência de baixa no longo prazo pela média de 200 dias, no curto prazo está com sinal de recuperação favorecendo repiques de alta. Acima dos 6,43 pode seguir repique altista na direção resistências nos 6,89 ou 7,64. Caso perca os 6,07 teria sinal de baixa projetando de 5,68 a 5,44. O padrão de volume favorece a alta. O IFR sobrecomprado alerta realizações se perder 6,07.</t>
  </si>
  <si>
    <t>RAIL3 está em tendência de alta pelas médias de 21 e 200 dias e vai mantendo sinal de força altista. Acima dos 16,21 pode buscar projeções nos 17,39 ou 19,3. Teria sinal de realização na perda dos 15,71 mirando os 14,3 ou 13,7. O IFR sobrecomprado alerta realizações se perder 15,71.</t>
  </si>
  <si>
    <t>SBSP3 apesar de estar em tendência de baixa no longo prazo pela média de 200 dias, no curto prazo está com sinal de recuperação favorecendo repiques de alta. Acima dos 27,06 pode seguir repique altista na direção resistências nos 28,08 ou 30,13. Caso perca os 26,59 teria sinal de baixa projetando de 24,76 a 23,73.</t>
  </si>
  <si>
    <t>SAPR4 está em clara tendência de baixa pelas médias de 21 e 200 dias e segue em movimento de baixa. Abaixo dos 6,44 pode buscar suportes 6,23 ou 6,03. Teria sinal de repique altista fechando acima dos 6,68 mirando resistências em 7,1 ou 7,5.</t>
  </si>
  <si>
    <t>SAPR11 está em clara tendência de baixa pelas médias de 21 e 200 dias e segue em movimento de baixa. Abaixo dos 32,86 pode buscar suportes 31,75 ou 30,64. Teria sinal de repique altista fechando acima dos 33,69 mirando resistências em 36,45 ou 38,66.</t>
  </si>
  <si>
    <t>SANB3</t>
  </si>
  <si>
    <t>SANB3 está em tendência de alta no longo prazo, teve uma correção no curto prazo, mas pode estar retomando sinal de altas. Acima dos 14,92 pode buscar 15,41 ou 15,92. Abaixo dos 14,57 retomaria sinal de realização mirando suportes em 14,31 ou 14,05.</t>
  </si>
  <si>
    <t>SANB4 está em tendência de baixa pelas médias de 21 e 200 dias, mas começa a dar sinais de repiques de alta. Acima dos 14,9 teria sinal de repique altista mirando resistências nos 15,27 ou 15,73. Já uma perda dos 14,52 traria de volta o sinal de baixa projetando de 14,28 a 14,05.</t>
  </si>
  <si>
    <t>SANB11 está em tendência de alta no longo prazo, teve uma correção no curto prazo, mas pode estar retomando sinal de altas. Acima dos 29,84 pode buscar 30,75 ou 31,72. Abaixo dos 29,17 retomaria sinal de realização mirando suportes em 28,68 ou 28,19.</t>
  </si>
  <si>
    <t>SMTO3 está em tendência de alta no longo prazo, teve uma correção no curto prazo, mas pode estar retomando sinal de altas. Acima dos 18,04 pode buscar 21,38 ou 23,85. Abaixo dos 17,38 retomaria sinal de realização mirando suportes em 16,14 ou 14,9.</t>
  </si>
  <si>
    <t>SHUL4 apesar de estar em tendência de baixa no longo prazo pela média de 200 dias, no curto prazo está com sinal de recuperação favorecendo repiques de alta. Acima dos 4,4 pode seguir repique altista na direção resistências nos 4,5 ou 4,68. Caso perca os 4,2 teria sinal de baixa projetando de 4,1 a 4,01. O padrão de volume favorece a alta.</t>
  </si>
  <si>
    <t>SEER3 apesar de estar em tendência de alta no longo prazo pela média de 200 dias, no curto prazo está em realização. Abaixo dos 13,44 pode seguir em baixa no curto prazo mirando suportes em 11,54 ou 10,65. Teria sinal de retomada altista fechando acima dos 14,4 mirando resistências em 16,16 ou 19,02.</t>
  </si>
  <si>
    <t>CSNA3 está em tendência de baixa pelas médias de 21 e 200 dias, mas começa a dar sinais de repiques de alta. Acima dos 6,01 teria sinal de repique altista mirando resistências nos 7,26 ou 8,62. Já uma perda dos 5,88 traria de volta o sinal de baixa projetando de 5,05 a 4,36.</t>
  </si>
  <si>
    <t>SIMH3 apesar de estar em tendência de baixa no longo prazo pela média de 200 dias, no curto prazo está com sinal de recuperação favorecendo repiques de alta. Acima dos 8,44 pode seguir repique altista na direção resistências nos 9,75 ou 11,87. Caso perca os 7,88 teria sinal de baixa projetando de 6,32 a 5,66. O padrão de volume favorece a alta.</t>
  </si>
  <si>
    <t>SLCE3 está em tendência de alta pelas médias de 21 e 200 dias e vai mantendo sinal de força altista. Acima dos 17,73 pode buscar projeções nos 18,7 ou 20,62. Teria sinal de realização na perda dos 17,16 mirando os 15,58 ou 14,61.</t>
  </si>
  <si>
    <t>SMFT3 apesar de estar em tendência de baixa no longo prazo pela média de 200 dias, no curto prazo está com sinal de recuperação favorecendo repiques de alta. Acima dos 17,66 pode seguir repique altista na direção resistências nos 18,68 ou 20,07. Caso perca os 17,08 teria sinal de baixa projetando de 16,43 a 15,73.</t>
  </si>
  <si>
    <t>SPCX34 apesar de estar em tendência de baixa no longo prazo pela média de 200 dias, no curto prazo está com sinal de recuperação favorecendo repiques de alta. Acima dos 51,92 pode seguir repique altista na direção resistências nos 53,96 ou 58,11. Caso perca os 50,69 teria sinal de baixa projetando de 47,24 a 45,16.</t>
  </si>
  <si>
    <t>STOC34 está em tendência de baixa pelas médias de 21 e 200 dias, mas começa a dar sinais de repiques de alta. Acima dos 48,58 teria sinal de repique altista mirando resistências nos 54,83 ou 59,65. Já uma perda dos 47,03 traria de volta o sinal de baixa projetando de 44,61 a 42,2.</t>
  </si>
  <si>
    <t>M2ST34 está em tendência de alta pelas médias de 21 e 200 dias, mas começa a dar sinal de possível realização. Abaixo dos 11,66 poderia realizar na direção dos suportes 8,87 ou 7,74. Caso supere os 12,52 retomaria sinal de alta com projeções nos 14,77 ou 18,42.</t>
  </si>
  <si>
    <t>SUZB3 está em clara tendência de baixa pelas médias de 21 e 200 dias e segue em movimento de baixa. Abaixo dos 44,98 pode buscar suportes 43,83 ou 42,68. Teria sinal de repique altista fechando acima dos 45,79 mirando resistências em 48,69 ou 50,98.</t>
  </si>
  <si>
    <t>TAEE3</t>
  </si>
  <si>
    <t>TAEE3 apesar de estar em tendência de alta no longo prazo pela média de 200 dias, no curto prazo está em realização. Abaixo dos 13,39 pode seguir em baixa no curto prazo mirando suportes em 12,72 ou 12,34. Teria sinal de retomada altista fechando acima dos 13,54 mirando resistências em 13,93 ou 14,67.</t>
  </si>
  <si>
    <t>TAEE4 está em tendência de alta pelas médias de 21 e 200 dias, mas começa a dar sinal de possível realização. Abaixo dos 13,78 poderia realizar na direção dos suportes 12,93 ou 12,53. Caso supere os 13,91 retomaria sinal de alta com projeções nos 14,21 ou 15.</t>
  </si>
  <si>
    <t>TAEE11 apesar de estar em tendência de alta no longo prazo pela média de 200 dias, no curto prazo está em realização. Abaixo dos 40,79 pode seguir em baixa no curto prazo mirando suportes em 38,48 ou 37,26. Teria sinal de retomada altista fechando acima dos 41,3 mirando resistências em 42,41 ou 44,83.</t>
  </si>
  <si>
    <t>TSMC34 está em tendência de alta pelas médias de 21 e 200 dias, mas começa a dar sinal de possível realização. Abaixo dos 291,6 poderia realizar na direção dos suportes 259,76 ou 248,71. Caso supere os 295,49 retomaria sinal de alta com projeções nos 317,57 ou 353,3. O IFR sobrecomprado alerta realizações se perder 291,6.</t>
  </si>
  <si>
    <t>TASA4 está em tendência de alta pelas médias de 21 e 200 dias, mas começa a dar sinal de possível realização. Abaixo dos 7,7 poderia realizar na direção dos suportes 5,36 ou 4,08. Caso supere os 8,25 retomaria sinal de alta com projeções nos 9,49 ou 12,04.</t>
  </si>
  <si>
    <t>TGMA3 está em tendência de alta pelas médias de 21 e 200 dias, mas começa a dar sinal de possível realização. Abaixo dos 35,33 poderia realizar na direção dos suportes 33,6 ou 32,63. Caso supere os 36,71 retomaria sinal de alta com projeções nos 38,63 ou 41,74.</t>
  </si>
  <si>
    <t>VIVT3 está em clara tendência de baixa pelas médias de 21 e 200 dias e segue em movimento de baixa. Abaixo dos 29,92 pode buscar suportes 29,23 ou 28,59. Teria sinal de repique altista fechando acima dos 30,45 mirando resistências em 31,29 ou 32,56.</t>
  </si>
  <si>
    <t>TEND3 está em tendência de baixa pelas médias de 21 e 200 dias, mas começa a dar sinais de repiques de alta. Acima dos 28,24 teria sinal de repique altista mirando resistências nos 35,63 ou 41,03. Já uma perda dos 26,88 traria de volta o sinal de baixa projetando de 24,17 a 21,47.</t>
  </si>
  <si>
    <t>TSLA34 está em tendência de baixa pela média de 200 dias, a parece ter completado movimento de repique de alta de curto prazo e pode estar retomando o movimento baixista. Abaixo dos 59,81 pode seguir em queda na direção dos suportes 55,84 ou 53,68. Teria sinal de repique altista fechando acima dos 62,8 mirando resistências em 67,1 ou 74,06.</t>
  </si>
  <si>
    <t>TIMS3 está em clara tendência de baixa pelas médias de 21 e 200 dias e segue em movimento de baixa. Abaixo dos 18,49 pode buscar suportes 17,87 ou 17,35. Teria sinal de repique altista fechando acima dos 18,83 mirando resistências em 19,54 ou 20,57.</t>
  </si>
  <si>
    <t>TOTS3 está em tendência de alta pelas médias de 21 e 200 dias, mas começa a dar sinal de possível realização. Abaixo dos 34,53 poderia realizar na direção dos suportes 31,89 ou 30,56. Caso supere os 36,18 retomaria sinal de alta com projeções nos 38,83 ou 43,12.</t>
  </si>
  <si>
    <t>TFCO4 apesar de estar em tendência de baixa no longo prazo pela média de 200 dias, no curto prazo está com sinal de recuperação favorecendo repiques de alta. Acima dos 13,29 pode seguir repique altista na direção resistências nos 13,74 ou 14,67. Caso perca os 12,92 teria sinal de baixa projetando de 12,22 a 11,75.</t>
  </si>
  <si>
    <t>TRIS3 está em tendência de baixa pela média de 200 dias, a parece ter completado movimento de repique de alta de curto prazo e pode estar retomando o movimento baixista. Abaixo dos 4,93 pode seguir em queda na direção dos suportes 4,57 ou 4,38. Teria sinal de repique altista fechando acima dos 5,16 mirando resistências em 5,52 ou 6,11.</t>
  </si>
  <si>
    <t>TUPY3 está em tendência de alta pelas médias de 21 e 200 dias, mas começa a dar sinal de possível realização. Abaixo dos 15,75 poderia realizar na direção dos suportes 14,97 ou 14,38. Caso supere os 16,86 retomaria sinal de alta com projeções nos 18,02 ou 19,91.</t>
  </si>
  <si>
    <t>Uber Technologies, Inc</t>
  </si>
  <si>
    <t>U1BE34</t>
  </si>
  <si>
    <t>U1BE34 está em clara tendência de baixa pelas médias de 21 e 200 dias e segue em movimento de baixa. Abaixo dos 88,24 pode buscar suportes 83,67 ou 79,11. Teria sinal de repique altista fechando acima dos 92,99 mirando resistências em 103 ou 112,12.</t>
  </si>
  <si>
    <t>UGPA3 apesar de estar em tendência de alta no longo prazo pela média de 200 dias, no curto prazo está em realização. Abaixo dos 36,11 pode seguir em baixa no curto prazo mirando suportes em 33,13 ou 30,93. Teria sinal de retomada altista fechando acima dos 38,62 mirando resistências em 40,22 ou 44,6.</t>
  </si>
  <si>
    <t>UNIP6 apesar de estar em tendência de baixa no longo prazo pela média de 200 dias, no curto prazo está com sinal de recuperação favorecendo repiques de alta. Acima dos 57,44 pode seguir repique altista na direção resistências nos 58,88 ou 61,27. Caso perca os 56,9 teria sinal de baixa projetando de 55 a 53,8.</t>
  </si>
  <si>
    <t>USIM3 está em tendência de baixa pelas médias de 21 e 200 dias, mas começa a dar sinais de repiques de alta. Acima dos 6,49 teria sinal de repique altista mirando resistências nos 7,44 ou 8,11. Já uma perda dos 6,34 traria de volta o sinal de baixa projetando de 6 a 5,66.</t>
  </si>
  <si>
    <t>USIM5 está em tendência de baixa pelas médias de 21 e 200 dias, mas começa a dar sinais de repiques de alta. Acima dos 6,96 teria sinal de repique altista mirando resistências nos 8,08 ou 8,85. Já uma perda dos 6,82 traria de volta o sinal de baixa projetando de 6,43 a 6,04.</t>
  </si>
  <si>
    <t>VALE3 está em tendência de baixa pelas médias de 21 e 200 dias, mas começa a dar sinais de repiques de alta. Acima dos 71,2 teria sinal de repique altista mirando resistências nos 81,99 ou 89,43. Já uma perda dos 69,94 traria de volta o sinal de baixa projetando de 66,21 a 62,49. O IFR sobrevendido alerta para recuperações se superar 71,2</t>
  </si>
  <si>
    <t>VLID3 está em clara tendência de baixa pelas médias de 21 e 200 dias e segue em movimento de baixa. Abaixo dos 16,75 pode buscar suportes 16,26 ou 15,78. Teria sinal de repique altista fechando acima dos 17,49 mirando resistências em 18,31 ou 19,27.</t>
  </si>
  <si>
    <t>VAMO3 está em tendência de alta pelas médias de 21 e 200 dias e vai mantendo sinal de força altista. Acima dos 3,93 pode buscar projeções nos 4,56 ou 5,59. Teria sinal de realização na perda dos 3,67 mirando os 2,9 ou 2,58. O IFR sobrecomprado alerta realizações se perder 3,67.</t>
  </si>
  <si>
    <t>VBBR3 está em tendência de alta pelas médias de 21 e 200 dias, mas começa a dar sinal de possível realização. Abaixo dos 36,65 poderia realizar na direção dos suportes 32,7 ou 30,29. Caso supere os 39,14 retomaria sinal de alta com projeções nos 40,48 ou 45,28.</t>
  </si>
  <si>
    <t>VTRU3 está em tendência de alta pelas médias de 21 e 200 dias, mas começa a dar sinal de possível realização. Abaixo dos 14,9 poderia realizar na direção dos suportes 13,28 ou 12,56. Caso supere os 15,6 retomaria sinal de alta com projeções nos 17,03 ou 19,35.</t>
  </si>
  <si>
    <t>VIVA3 está em tendência de baixa pelas médias de 21 e 200 dias, mas começa a dar sinais de repiques de alta. Acima dos 22,62 teria sinal de repique altista mirando resistências nos 24,88 ou 27,14. Já uma perda dos 21,21 traria de volta o sinal de baixa projetando de 20,07 a 18,94.</t>
  </si>
  <si>
    <t>VULC3 está em tendência de baixa pela média de 200 dias, a parece ter completado movimento de repique de alta de curto prazo e pode estar retomando o movimento baixista. Abaixo dos 13,31 pode seguir em queda na direção dos suportes 12,72 ou 12,28. Teria sinal de repique altista fechando acima dos 13,51 mirando resistências em 14,12 ou 14,98.</t>
  </si>
  <si>
    <t>WEGE3 está em tendência de alta no longo prazo, teve uma correção no curto prazo, mas pode estar retomando sinal de altas. Acima dos 51,26 pode buscar 52,88 ou 55,01. Abaixo dos 49,42 retomaria sinal de realização mirando suportes em 48,35 ou 47,28.</t>
  </si>
  <si>
    <t>WIZC3 está em tendência de baixa pelas médias de 21 e 200 dias, mas começa a dar sinais de repiques de alta. Acima dos 7,92 teria sinal de repique altista mirando resistências nos 8,25 ou 8,58. Já uma perda dos 7,71 traria de volta o sinal de baixa projetando de 7,54 a 7,37.</t>
  </si>
  <si>
    <t>YDUQ3 está em tendência de alta pelas médias de 21 e 200 dias, mas começa a dar sinal de possível realização. Abaixo dos 11,09 poderia realizar na direção dos suportes 8,59 ou 7,64. Caso supere os 11,64 retomaria sinal de alta com projeções nos 13,52 ou 16,57. O IFR sobrecomprado alerta realizações se perder 11,09.</t>
  </si>
  <si>
    <t>Zscaler, Inc</t>
  </si>
  <si>
    <t>Z2SC34</t>
  </si>
  <si>
    <t>Z2SC34 está em tendência de alta pelas médias de 21 e 200 dias, mas começa a dar sinal de possível realização. Abaixo dos 33,64 poderia realizar na direção dos suportes 27,3 ou 23,68. Caso supere os 34,37 retomaria sinal de alta com projeções nos 39 ou 46,23.</t>
  </si>
  <si>
    <t>DOLA11 está em tendência de alta pelas médias de 21 e 200 dias e vai mantendo sinal de força altista. Acima dos 10,38 pode buscar projeções nos 10,57 ou 10,88. Teria sinal de realização na perda dos 10,29 mirando os 10,07 ou 9,97. O padrão de volume favorece a alta.</t>
  </si>
  <si>
    <t>BBOV11 apesar de estar em tendência de alta no longo prazo pela média de 200 dias, no curto prazo está em realização. Abaixo dos 95,92 pode seguir em baixa no curto prazo mirando suportes em 91,45 ou 88,96. Teria sinal de retomada altista fechando acima dos 97,37 mirando resistências em 99,5 ou 104,47.</t>
  </si>
  <si>
    <t>BTG Sphedge</t>
  </si>
  <si>
    <t>SPBZ11</t>
  </si>
  <si>
    <t>SPBZ11 está em tendência de alta pelas médias de 21 e 200 dias e vai mantendo sinal de força altista. Acima dos 124,36 pode buscar projeções nos 127,05 ou 131,41. Teria sinal de realização na perda dos 123,1 mirando os 120 ou 118,65. O padrão de volume favorece a alta.</t>
  </si>
  <si>
    <t>GOLB11 está em tendência de baixa pelas médias de 21 e 200 dias, mas começa a dar sinais de repiques de alta. Acima dos 109,33 teria sinal de repique altista mirando resistências nos 118,13 ou 124,88. Já uma perda dos 107,2 traria de volta o sinal de baixa projetando de 103,82 a 100,44.</t>
  </si>
  <si>
    <t>Btgteva Auvp</t>
  </si>
  <si>
    <t>AUVP11</t>
  </si>
  <si>
    <t>AUVP11 está em tendência de alta pelas médias de 21 e 200 dias, mas começa a dar sinal de possível realização. Abaixo dos 129,16 poderia realizar na direção dos suportes 119,83 ou 115,53. Caso supere os 130,73 retomaria sinal de alta com projeções nos 133,73 ou 142,32.</t>
  </si>
  <si>
    <t>BOVB11 apesar de estar em tendência de alta no longo prazo pela média de 200 dias, no curto prazo está em realização. Abaixo dos 186,89 pode seguir em baixa no curto prazo mirando suportes em 178,38 ou 173,55. Teria sinal de retomada altista fechando acima dos 188,8 mirando resistências em 194 ou 203,65.</t>
  </si>
  <si>
    <t>COIN11 está em tendência de alta pelas médias de 21 e 200 dias e vai mantendo sinal de força altista. Acima dos 46,66 pode buscar projeções nos 50,08 ou 55,62. Teria sinal de realização na perda dos 45,81 mirando os 41,12 ou 39,4. O IFR sobrecomprado alerta realizações se perder 45,81.</t>
  </si>
  <si>
    <t>SPYI11 está em tendência de alta pelas médias de 21 e 200 dias e vai mantendo sinal de força altista. Acima dos 109,9 pode buscar projeções nos 112,54 ou 116,82. Teria sinal de realização na perda dos 108,99 mirando os 105,62 ou 104,29. O padrão de volume favorece a alta. O IFR sobrecomprado alerta realizações se perder 108,99.</t>
  </si>
  <si>
    <t>Etf BV Xbci</t>
  </si>
  <si>
    <t>XBCI11</t>
  </si>
  <si>
    <t>XBCI11 está em tendência de baixa pela média de 200 dias, a parece ter completado movimento de repique de alta de curto prazo e pode estar retomando o movimento baixista. Abaixo dos 100,69 pode seguir em queda na direção dos suportes 87,91 ou 82,19. Teria sinal de repique altista fechando acima dos 106,4 mirando resistências em 117,82 ou 136,31.</t>
  </si>
  <si>
    <t>QQQI11 está em tendência de alta pelas médias de 21 e 200 dias e vai mantendo sinal de força altista. Acima dos 99,1 pode buscar projeções nos 102,8 ou 108,8. Teria sinal de realização na perda dos 98,53 mirando os 93,1 ou 91,24. O padrão de volume favorece a alta. O IFR sobrecomprado alerta realizações se perder 98,53.</t>
  </si>
  <si>
    <t>BCPX39 está em tendência de alta no longo prazo, teve uma correção no curto prazo, mas pode estar retomando sinal de altas. Acima dos 45,56 pode buscar 50,42 ou 55,04. Abaixo dos 42,93 retomaria sinal de realização mirando suportes em 40,61 ou 38,3.</t>
  </si>
  <si>
    <t>BSIL39 está em tendência de baixa pelas médias de 21 e 200 dias, mas começa a dar sinais de repiques de alta. Acima dos 48,2 teria sinal de repique altista mirando resistências nos 54 ou 58,9. Já uma perda dos 46,07 traria de volta o sinal de baixa projetando de 43,61 a 41,16.</t>
  </si>
  <si>
    <t>BURA39 está em clara tendência de baixa pelas médias de 21 e 200 dias e segue em movimento de baixa. Abaixo dos 35,03 pode buscar suportes 32,87 ou 30,72. Teria sinal de repique altista fechando acima dos 35,89 mirando resistências em 41,99 ou 46,29.</t>
  </si>
  <si>
    <t>BITH11 está em tendência de alta pelas médias de 21 e 200 dias, mas começa a dar sinal de possível realização. Abaixo dos 97,17 poderia realizar na direção dos suportes 86,67 ou 82,58. Caso supere os 99,88 retomaria sinal de alta com projeções nos 108,04 ou 121,25.</t>
  </si>
  <si>
    <t>ETHE11 está em tendência de alta pelas médias de 21 e 200 dias, mas começa a dar sinal de possível realização. Abaixo dos 40,09 poderia realizar na direção dos suportes 35,05 ou 33,21. Caso supere os 41 retomaria sinal de alta com projeções nos 44,67 ou 50,62.</t>
  </si>
  <si>
    <t>HASH11 está em tendência de alta pelas médias de 21 e 200 dias e vai mantendo sinal de força altista. Acima dos 58,05 pode buscar projeções nos 62,82 ou 70,55. Teria sinal de realização na perda dos 56,94 mirando os 50,32 ou 47,93. O IFR sobrecomprado alerta realizações se perder 56,94.</t>
  </si>
  <si>
    <t>CHIP11 está em tendência de alta pelas médias de 21 e 200 dias e vai mantendo sinal de força altista. Acima dos 39,05 pode buscar projeções nos 42,24 ou 47,41. Teria sinal de realização na perda dos 38,4 mirando os 33,88 ou 32,28. O padrão de volume favorece a alta. O IFR sobrecomprado alerta realizações se perder 38,4.</t>
  </si>
  <si>
    <t>WRLD11 está em tendência de alta pelas médias de 21 e 200 dias e vai mantendo sinal de força altista. Acima dos 150,68 pode buscar projeções nos 152,65 ou 156,75. Teria sinal de realização na perda dos 149,49 mirando os 146 ou 143,94.</t>
  </si>
  <si>
    <t>Investogps&amp;P</t>
  </si>
  <si>
    <t>GPUS11</t>
  </si>
  <si>
    <t>GPUS11 está em tendência de alta pelas médias de 21 e 200 dias e vai mantendo sinal de força altista. Acima dos 122,78 pode buscar projeções nos 126,43 ou 132,35. Teria sinal de realização na perda dos 121,36 mirando os 116,86 ou 115,03.</t>
  </si>
  <si>
    <t>UTLL11 está em tendência de alta pelas médias de 21 e 200 dias e vai mantendo sinal de força altista. Acima dos 124,11 pode buscar projeções nos 130 ou 138,49. Teria sinal de realização na perda dos 122,65 mirando os 116,25 ou 112. O padrão de volume favorece a alta.</t>
  </si>
  <si>
    <t>VWRA11 está em tendência de alta pelas médias de 21 e 200 dias e vai mantendo sinal de força altista. Acima dos 115,99 pode buscar projeções nos 117,13 ou 120,3. Teria sinal de realização na perda dos 114,84 mirando os 112 ou 110,41. O padrão de volume favorece a alta.</t>
  </si>
  <si>
    <t>BOVA11 apesar de estar em tendência de alta no longo prazo pela média de 200 dias, no curto prazo está em realização. Abaixo dos 179,27 pode seguir em baixa no curto prazo mirando suportes em 171,11 ou 166,32. Teria sinal de retomada altista fechando acima dos 181,44 mirando resistências em 186,6 ou 196,17.</t>
  </si>
  <si>
    <t>BUSM39 está em tendência de alta no longo prazo, teve uma correção no curto prazo, mas pode estar retomando sinal de altas. Acima dos 64,12 pode buscar 65,98 ou 67,78. Abaixo dos 63,72 retomaria sinal de realização mirando suportes em 63,06 ou 62,15.</t>
  </si>
  <si>
    <t>iShares MSCI Acwi (All Country World Index)</t>
  </si>
  <si>
    <t>BACW39</t>
  </si>
  <si>
    <t>BACW39 está em tendência de alta pelas médias de 21 e 200 dias e vai mantendo sinal de força altista. Acima dos 84,3 pode buscar projeções nos 86,35 ou 89,68. Teria sinal de realização na perda dos 83,37 mirando os 80,97 ou 79,94.</t>
  </si>
  <si>
    <t>IVVB11 está em tendência de alta pelas médias de 21 e 200 dias e vai mantendo sinal de força altista. Acima dos 458 pode buscar projeções nos 474,46 ou 501,11. Teria sinal de realização na perda dos 451,86 mirando os 431,35 ou 423,11.</t>
  </si>
  <si>
    <t>iShares S&amp;P 500 Growth Index</t>
  </si>
  <si>
    <t>BIVW39</t>
  </si>
  <si>
    <t>BIVW39 está em tendência de alta pelas médias de 21 e 200 dias e vai mantendo sinal de força altista. Acima dos 93,2 pode buscar projeções nos 98,7 ou 107,6. Teria sinal de realização na perda dos 93,2 mirando os 84,3 ou 81,54. O padrão de volume favorece a alta. O IFR sobrecomprado alerta realizações se perder 93,2.</t>
  </si>
  <si>
    <t>BSLV39 está em tendência de baixa pelas médias de 21 e 200 dias, mas começa a dar sinais de repiques de alta. Acima dos 101 teria sinal de repique altista mirando resistências nos 110,83 ou 119,38. Já uma perda dos 99,44 traria de volta o sinal de baixa projetando de 96,99 a 92,71.</t>
  </si>
  <si>
    <t>SMAL11 apesar de estar em tendência de baixa no longo prazo pela média de 200 dias, no curto prazo está com sinal de recuperação favorecendo repiques de alta. Acima dos 110,82 pode seguir repique altista na direção resistências nos 113,66 ou 120,11. Caso perca os 109,02 teria sinal de baixa projetando de 103,21 a 99,98. O padrão de volume favorece a alta.</t>
  </si>
  <si>
    <t>BOVV11 apesar de estar em tendência de alta no longo prazo pela média de 200 dias, no curto prazo está em realização. Abaixo dos 188,15 pode seguir em baixa no curto prazo mirando suportes em 179,42 ou 174,36. Teria sinal de retomada altista fechando acima dos 190,26 mirando resistências em 195,77 ou 205,87.</t>
  </si>
  <si>
    <t>DIVO11 apesar de estar em tendência de alta no longo prazo pela média de 200 dias, no curto prazo está em realização. Abaixo dos 129,44 pode seguir em baixa no curto prazo mirando suportes em 124,19 ou 120,73. Teria sinal de retomada altista fechando acima dos 130,84 mirando resistências em 135,38 ou 142,29.</t>
  </si>
  <si>
    <t>It Now Imat</t>
  </si>
  <si>
    <t>MATB11</t>
  </si>
  <si>
    <t>MATB11 está em clara tendência de baixa pelas médias de 21 e 200 dias e segue em movimento de baixa. Abaixo dos 62 pode buscar suportes 60,22 ou 58,44. Teria sinal de repique altista fechando acima dos 62,94 mirando resistências em 67,75 ou 71,3.</t>
  </si>
  <si>
    <t>SPXR11 está em tendência de alta pelas médias de 21 e 200 dias e vai mantendo sinal de força altista. Acima dos 77 pode buscar projeções nos 79 ou 82,25. Teria sinal de realização na perda dos 75,74 mirando os 73,75 ou 72,74.</t>
  </si>
  <si>
    <t>SPXI11 está em tendência de alta pelas médias de 21 e 200 dias e vai mantendo sinal de força altista. Acima dos 55,56 pode buscar projeções nos 57,07 ou 59,52. Teria sinal de realização na perda dos 55 mirando os 53,11 ou 52,35.</t>
  </si>
  <si>
    <t>TECK11 está em tendência de alta pelas médias de 21 e 200 dias e vai mantendo sinal de força altista. Acima dos 131,19 pode buscar projeções nos 136,99 ou 146,39. Teria sinal de realização na perda dos 129,75 mirando os 121,79 ou 118,88. O IFR sobrecomprado alerta realizações se perder 129,75.</t>
  </si>
  <si>
    <t>HIGH11 está em tendência de baixa pela média de 200 dias, a parece ter completado movimento de repique de alta de curto prazo e pode estar retomando o movimento baixista. Abaixo dos 83,21 pode seguir em queda na direção dos suportes 76,01 ou 72,56. Teria sinal de repique altista fechando acima dos 85,11 mirando resistências em 87,17 ou 94,06.</t>
  </si>
  <si>
    <t>Solana Hash</t>
  </si>
  <si>
    <t>SOLH11</t>
  </si>
  <si>
    <t>SOLH11 está em tendência de alta pelas médias de 21 e 200 dias e vai mantendo sinal de força altista. Acima dos 18 pode buscar projeções nos 20,63 ou 24,89. Teria sinal de realização na perda dos 17,11 mirando os 13,74 ou 12,42. O padrão de volume favorece a alta. O IFR sobrecomprado alerta realizações se perder 17,11.</t>
  </si>
  <si>
    <t>Trd Spx Usd Ci</t>
  </si>
  <si>
    <t>SPXU11</t>
  </si>
  <si>
    <t>SPXU11 está em tendência de alta pelas médias de 21 e 200 dias e vai mantendo sinal de força altista. Acima dos 17,25 pode buscar projeções nos 18,01 ou 19,01. Teria sinal de realização na perda dos 17,05 mirando os 16,38 ou 15,87.</t>
  </si>
  <si>
    <t>BOVX11 apesar de estar em tendência de alta no longo prazo pela média de 200 dias, no curto prazo está em realização. Abaixo dos 18,72 pode seguir em baixa no curto prazo mirando suportes em 17,87 ou 17,37. Teria sinal de retomada altista fechando acima dos 18,95 mirando resistências em 19,47 ou 20,45.</t>
  </si>
  <si>
    <t>NASD11 está em tendência de alta pelas médias de 21 e 200 dias e vai mantendo sinal de força altista. Acima dos 22,22 pode buscar projeções nos 23,18 ou 24,74. Teria sinal de realização na perda dos 22,07 mirando os 20,66 ou 20,17. O padrão de volume favorece a alta. O IFR sobrecomprado alerta realizações se perder 22,07.</t>
  </si>
  <si>
    <t>GOLD11 está em tendência de baixa pelas médias de 21 e 200 dias, mas começa a dar sinais de repiques de alta. Acima dos 23,17 teria sinal de repique altista mirando resistências nos 24,91 ou 26,26. Já uma perda dos 23 traria de volta o sinal de baixa projetando de 22,71 a 22,03.</t>
  </si>
  <si>
    <t>GOLX11 está em tendência de baixa pelas médias de 21 e 200 dias, mas começa a dar sinais de repiques de alta. Acima dos 51,29 teria sinal de repique altista mirando resistências nos 55,24 ou 58,14. Já uma perda dos 50,54 traria de volta o sinal de baixa projetando de 49,08 a 47,63.</t>
  </si>
  <si>
    <t>SPXH11 apesar de estar em tendência de baixa no longo prazo pela média de 200 dias, no curto prazo está com sinal de recuperação favorecendo repiques de alta. Acima dos 59,89 pode seguir repique altista na direção resistências nos 75,28 ou 86,11. Caso perca os 59,34 teria sinal de baixa projetando de 57,74 a 52,32. O padrão de volume favorece a alta.</t>
  </si>
  <si>
    <t>GDXB39 está em tendência de alta no longo prazo, teve uma correção no curto prazo, mas pode estar retomando sinal de altas. Acima dos 164,49 pode buscar 180,36 ou 194,5. Abaixo dos 157,47 retomaria sinal de realização mirando suportes em 150,39 ou 143,32.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</si>
</sst>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3" zoomScaleNormal="100" workbookViewId="0">
      <selection activeCell="C17" sqref="C17:R298"/>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120</v>
      </c>
      <c r="X3" s="50">
        <f>X7-X10</f>
        <v>116</v>
      </c>
      <c r="Y3" s="51">
        <f>W3/(X3+W3)</f>
        <v>0.50847457627118642</v>
      </c>
      <c r="Z3" s="35" t="s">
        <v>11</v>
      </c>
    </row>
    <row r="4" spans="2:28" ht="15" customHeight="1" x14ac:dyDescent="0.25">
      <c r="B4" s="3"/>
      <c r="C4" s="26"/>
      <c r="D4" s="27"/>
      <c r="E4" s="27"/>
      <c r="F4" s="27"/>
      <c r="G4" s="27"/>
      <c r="H4" s="27"/>
      <c r="I4" s="27"/>
      <c r="J4" s="27"/>
      <c r="K4" s="27"/>
      <c r="L4" s="27"/>
      <c r="M4" s="27"/>
      <c r="N4" s="27"/>
      <c r="O4" s="28"/>
      <c r="P4" s="53"/>
      <c r="Q4" s="27"/>
      <c r="R4" s="29"/>
      <c r="S4" s="20"/>
      <c r="Y4" s="52">
        <f>U10</f>
        <v>0.69047619047619047</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149</v>
      </c>
      <c r="X7" s="33">
        <f>COUNTIF($Q$17:$Q$352,"Baixa")</f>
        <v>129</v>
      </c>
      <c r="Y7" s="33"/>
      <c r="Z7" s="33">
        <f>W7+X7</f>
        <v>278</v>
      </c>
    </row>
    <row r="8" spans="2:28" ht="15" customHeight="1" x14ac:dyDescent="0.25">
      <c r="B8" s="3"/>
      <c r="C8" s="26"/>
      <c r="D8" s="27"/>
      <c r="E8" s="27"/>
      <c r="F8" s="27"/>
      <c r="G8" s="27"/>
      <c r="H8" s="27"/>
      <c r="I8" s="27"/>
      <c r="J8" s="27"/>
      <c r="K8" s="27"/>
      <c r="L8" s="27"/>
      <c r="M8" s="27"/>
      <c r="N8" s="27"/>
      <c r="O8" s="28"/>
      <c r="P8" s="53"/>
      <c r="Q8" s="27"/>
      <c r="R8" s="29"/>
      <c r="S8" s="20"/>
      <c r="W8" s="34">
        <f>W7/Z7</f>
        <v>0.53597122302158273</v>
      </c>
      <c r="X8" s="34">
        <f>X7/Z7</f>
        <v>0.46402877697841727</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42</v>
      </c>
      <c r="V9" s="49" t="s">
        <v>14</v>
      </c>
      <c r="W9" s="45">
        <f>SUMIF(D17:D352,"=*34*",E17:E352)/U9</f>
        <v>6.0714285714285712</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0.69047619047619047</v>
      </c>
      <c r="V10" s="44" t="s">
        <v>9</v>
      </c>
      <c r="W10" s="47">
        <f>COUNTIFS(D17:D352,"=*34*",Q17:Q352,"Alta")</f>
        <v>29</v>
      </c>
      <c r="X10" s="48">
        <f>U9-W10</f>
        <v>13</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46293</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baixa pelas médias de 21 e 200 dias, mas começa a dar sinais de repiques de alta. Acima dos 17,05 teria sinal de repique altista mirando resistências nos 18,93 ou 20,58. Já uma perda dos 16,25 traria de volta o sinal de baixa projetando de 15,42 a 14,59.</v>
      </c>
    </row>
    <row r="17" spans="2:260" s="12" customFormat="1" ht="65.099999999999994" customHeight="1" x14ac:dyDescent="0.25">
      <c r="B17" s="3"/>
      <c r="C17" s="9" t="s">
        <v>24</v>
      </c>
      <c r="D17" s="16" t="s">
        <v>25</v>
      </c>
      <c r="E17" s="16">
        <v>3</v>
      </c>
      <c r="F17" s="15">
        <v>10.029999999999999</v>
      </c>
      <c r="G17" s="15">
        <v>8.0399999999999991</v>
      </c>
      <c r="H17" s="15">
        <v>6.06</v>
      </c>
      <c r="I17" s="14"/>
      <c r="J17" s="15">
        <v>10.19</v>
      </c>
      <c r="K17" s="15">
        <v>14.15</v>
      </c>
      <c r="L17" s="15">
        <v>20.56</v>
      </c>
      <c r="M17" s="54"/>
      <c r="N17" s="15">
        <v>31.800017207</v>
      </c>
      <c r="O17" s="15">
        <v>19.815307682</v>
      </c>
      <c r="P17" s="15" t="s">
        <v>26</v>
      </c>
      <c r="Q17" s="16" t="s">
        <v>26</v>
      </c>
      <c r="R17" s="37" t="s">
        <v>532</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24.62</v>
      </c>
      <c r="G18" s="14">
        <v>23.6</v>
      </c>
      <c r="H18" s="14">
        <v>22.58</v>
      </c>
      <c r="I18" s="14"/>
      <c r="J18" s="14">
        <v>25.41</v>
      </c>
      <c r="K18" s="14">
        <v>27.44</v>
      </c>
      <c r="L18" s="14">
        <v>30.74</v>
      </c>
      <c r="M18" s="54"/>
      <c r="N18" s="14">
        <v>51.755710948999997</v>
      </c>
      <c r="O18" s="31">
        <v>12.502115318</v>
      </c>
      <c r="P18" s="31" t="s">
        <v>27</v>
      </c>
      <c r="Q18" s="17" t="s">
        <v>27</v>
      </c>
      <c r="R18" s="38" t="s">
        <v>533</v>
      </c>
      <c r="S18" s="10"/>
      <c r="T18" s="11"/>
      <c r="U18" s="11"/>
      <c r="V18" s="11"/>
      <c r="W18" s="36">
        <f>SUM(E17:E352)/X18</f>
        <v>4.9645390070921982</v>
      </c>
      <c r="X18" s="11">
        <f>COUNT(E17:E352)</f>
        <v>282</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10</v>
      </c>
      <c r="F19" s="15">
        <v>406.57</v>
      </c>
      <c r="G19" s="15">
        <v>362.18</v>
      </c>
      <c r="H19" s="15">
        <v>317.8</v>
      </c>
      <c r="I19" s="14"/>
      <c r="J19" s="15">
        <v>416.13</v>
      </c>
      <c r="K19" s="15">
        <v>504.89</v>
      </c>
      <c r="L19" s="15">
        <v>648.52</v>
      </c>
      <c r="M19" s="54"/>
      <c r="N19" s="15">
        <v>82.718763218999996</v>
      </c>
      <c r="O19" s="15">
        <v>27.278302411000002</v>
      </c>
      <c r="P19" s="15" t="s">
        <v>27</v>
      </c>
      <c r="Q19" s="16" t="s">
        <v>27</v>
      </c>
      <c r="R19" s="37" t="s">
        <v>534</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0</v>
      </c>
      <c r="F20" s="14">
        <v>20.21</v>
      </c>
      <c r="G20" s="14">
        <v>17.98</v>
      </c>
      <c r="H20" s="14">
        <v>15.75</v>
      </c>
      <c r="I20" s="14"/>
      <c r="J20" s="14">
        <v>20.68</v>
      </c>
      <c r="K20" s="14">
        <v>25.13</v>
      </c>
      <c r="L20" s="14">
        <v>32.340000000000003</v>
      </c>
      <c r="M20" s="54"/>
      <c r="N20" s="14">
        <v>42.587344936000001</v>
      </c>
      <c r="O20" s="31">
        <v>5.3703838045000003</v>
      </c>
      <c r="P20" s="31" t="s">
        <v>26</v>
      </c>
      <c r="Q20" s="17" t="s">
        <v>26</v>
      </c>
      <c r="R20" s="38" t="s">
        <v>535</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34</v>
      </c>
      <c r="D21" s="16" t="s">
        <v>35</v>
      </c>
      <c r="E21" s="16">
        <v>2</v>
      </c>
      <c r="F21" s="15">
        <v>4.8499999999999996</v>
      </c>
      <c r="G21" s="15">
        <v>4.3499999999999996</v>
      </c>
      <c r="H21" s="15">
        <v>3.86</v>
      </c>
      <c r="I21" s="14"/>
      <c r="J21" s="15">
        <v>4.99</v>
      </c>
      <c r="K21" s="15">
        <v>5.97</v>
      </c>
      <c r="L21" s="15">
        <v>7.56</v>
      </c>
      <c r="M21" s="54"/>
      <c r="N21" s="15">
        <v>43.174556572999997</v>
      </c>
      <c r="O21" s="15">
        <v>2.4068113182000004</v>
      </c>
      <c r="P21" s="15" t="s">
        <v>26</v>
      </c>
      <c r="Q21" s="16" t="s">
        <v>26</v>
      </c>
      <c r="R21" s="37" t="s">
        <v>536</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36</v>
      </c>
      <c r="D22" s="17" t="s">
        <v>37</v>
      </c>
      <c r="E22" s="17">
        <v>7</v>
      </c>
      <c r="F22" s="14">
        <v>28.59</v>
      </c>
      <c r="G22" s="14">
        <v>27.03</v>
      </c>
      <c r="H22" s="14">
        <v>25.48</v>
      </c>
      <c r="I22" s="14"/>
      <c r="J22" s="14">
        <v>29.7</v>
      </c>
      <c r="K22" s="14">
        <v>32.799999999999997</v>
      </c>
      <c r="L22" s="14">
        <v>37.83</v>
      </c>
      <c r="M22" s="54"/>
      <c r="N22" s="14">
        <v>61.526837919000002</v>
      </c>
      <c r="O22" s="31">
        <v>147.20803094999999</v>
      </c>
      <c r="P22" s="31" t="s">
        <v>27</v>
      </c>
      <c r="Q22" s="17" t="s">
        <v>27</v>
      </c>
      <c r="R22" s="38" t="s">
        <v>537</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38</v>
      </c>
      <c r="D23" s="16" t="s">
        <v>39</v>
      </c>
      <c r="E23" s="16">
        <v>9</v>
      </c>
      <c r="F23" s="15">
        <v>13.31</v>
      </c>
      <c r="G23" s="15">
        <v>11.96</v>
      </c>
      <c r="H23" s="15">
        <v>10.62</v>
      </c>
      <c r="I23" s="14"/>
      <c r="J23" s="15">
        <v>15.15</v>
      </c>
      <c r="K23" s="15">
        <v>17.829999999999998</v>
      </c>
      <c r="L23" s="15">
        <v>22.18</v>
      </c>
      <c r="M23" s="54"/>
      <c r="N23" s="15">
        <v>60.353181976000002</v>
      </c>
      <c r="O23" s="15">
        <v>36.354422681999999</v>
      </c>
      <c r="P23" s="15" t="s">
        <v>27</v>
      </c>
      <c r="Q23" s="16" t="s">
        <v>27</v>
      </c>
      <c r="R23" s="37" t="s">
        <v>538</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40</v>
      </c>
      <c r="D24" s="17" t="s">
        <v>41</v>
      </c>
      <c r="E24" s="17">
        <v>10</v>
      </c>
      <c r="F24" s="14">
        <v>147.9</v>
      </c>
      <c r="G24" s="14">
        <v>137.80000000000001</v>
      </c>
      <c r="H24" s="14">
        <v>127.71</v>
      </c>
      <c r="I24" s="14"/>
      <c r="J24" s="14">
        <v>155.27000000000001</v>
      </c>
      <c r="K24" s="14">
        <v>175.45</v>
      </c>
      <c r="L24" s="14">
        <v>208.12</v>
      </c>
      <c r="M24" s="54"/>
      <c r="N24" s="14">
        <v>55.393682097999999</v>
      </c>
      <c r="O24" s="31">
        <v>45.766512055999996</v>
      </c>
      <c r="P24" s="31" t="s">
        <v>27</v>
      </c>
      <c r="Q24" s="17" t="s">
        <v>27</v>
      </c>
      <c r="R24" s="38" t="s">
        <v>539</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42</v>
      </c>
      <c r="D25" s="16" t="s">
        <v>43</v>
      </c>
      <c r="E25" s="16">
        <v>2</v>
      </c>
      <c r="F25" s="15">
        <v>31.84</v>
      </c>
      <c r="G25" s="15">
        <v>30.75</v>
      </c>
      <c r="H25" s="15">
        <v>29.66</v>
      </c>
      <c r="I25" s="14"/>
      <c r="J25" s="15">
        <v>32.21</v>
      </c>
      <c r="K25" s="15">
        <v>34.380000000000003</v>
      </c>
      <c r="L25" s="15">
        <v>37.9</v>
      </c>
      <c r="M25" s="54"/>
      <c r="N25" s="15">
        <v>35.737639358000003</v>
      </c>
      <c r="O25" s="15">
        <v>36.569325499999998</v>
      </c>
      <c r="P25" s="15" t="s">
        <v>26</v>
      </c>
      <c r="Q25" s="16" t="s">
        <v>26</v>
      </c>
      <c r="R25" s="37" t="s">
        <v>540</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44</v>
      </c>
      <c r="D26" s="17" t="s">
        <v>45</v>
      </c>
      <c r="E26" s="17">
        <v>5</v>
      </c>
      <c r="F26" s="14">
        <v>64.34</v>
      </c>
      <c r="G26" s="14">
        <v>59.75</v>
      </c>
      <c r="H26" s="14">
        <v>55.16</v>
      </c>
      <c r="I26" s="14"/>
      <c r="J26" s="14">
        <v>65.2</v>
      </c>
      <c r="K26" s="14">
        <v>74.37</v>
      </c>
      <c r="L26" s="14">
        <v>89.21</v>
      </c>
      <c r="M26" s="54"/>
      <c r="N26" s="14">
        <v>46.264002478999998</v>
      </c>
      <c r="O26" s="31">
        <v>46.001101462999998</v>
      </c>
      <c r="P26" s="31" t="s">
        <v>27</v>
      </c>
      <c r="Q26" s="17" t="s">
        <v>26</v>
      </c>
      <c r="R26" s="38" t="s">
        <v>541</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46</v>
      </c>
      <c r="D27" s="16" t="s">
        <v>47</v>
      </c>
      <c r="E27" s="16">
        <v>3</v>
      </c>
      <c r="F27" s="15">
        <v>15.21</v>
      </c>
      <c r="G27" s="15">
        <v>14.5</v>
      </c>
      <c r="H27" s="15">
        <v>13.8</v>
      </c>
      <c r="I27" s="14"/>
      <c r="J27" s="15">
        <v>15.39</v>
      </c>
      <c r="K27" s="15">
        <v>16.79</v>
      </c>
      <c r="L27" s="15">
        <v>19.059999999999999</v>
      </c>
      <c r="M27" s="54"/>
      <c r="N27" s="15">
        <v>45.313294720999998</v>
      </c>
      <c r="O27" s="15">
        <v>407.94850890999999</v>
      </c>
      <c r="P27" s="15" t="s">
        <v>27</v>
      </c>
      <c r="Q27" s="16" t="s">
        <v>26</v>
      </c>
      <c r="R27" s="37" t="s">
        <v>542</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48</v>
      </c>
      <c r="D28" s="17" t="s">
        <v>49</v>
      </c>
      <c r="E28" s="17">
        <v>7</v>
      </c>
      <c r="F28" s="14">
        <v>5.03</v>
      </c>
      <c r="G28" s="14">
        <v>4.3099999999999996</v>
      </c>
      <c r="H28" s="14">
        <v>3.6</v>
      </c>
      <c r="I28" s="14"/>
      <c r="J28" s="14">
        <v>5.68</v>
      </c>
      <c r="K28" s="14">
        <v>7.1</v>
      </c>
      <c r="L28" s="14">
        <v>9.41</v>
      </c>
      <c r="M28" s="54"/>
      <c r="N28" s="14">
        <v>56.725408915000003</v>
      </c>
      <c r="O28" s="31">
        <v>7.3793865454999992</v>
      </c>
      <c r="P28" s="31" t="s">
        <v>27</v>
      </c>
      <c r="Q28" s="17" t="s">
        <v>27</v>
      </c>
      <c r="R28" s="38" t="s">
        <v>543</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50</v>
      </c>
      <c r="D29" s="16" t="s">
        <v>51</v>
      </c>
      <c r="E29" s="16">
        <v>4</v>
      </c>
      <c r="F29" s="15">
        <v>2.9</v>
      </c>
      <c r="G29" s="15">
        <v>2.42</v>
      </c>
      <c r="H29" s="15">
        <v>1.94</v>
      </c>
      <c r="I29" s="14"/>
      <c r="J29" s="15">
        <v>3.07</v>
      </c>
      <c r="K29" s="15">
        <v>4.0199999999999996</v>
      </c>
      <c r="L29" s="15">
        <v>5.56</v>
      </c>
      <c r="M29" s="54"/>
      <c r="N29" s="15">
        <v>56.847270821999999</v>
      </c>
      <c r="O29" s="15">
        <v>19.388279181999998</v>
      </c>
      <c r="P29" s="15" t="s">
        <v>26</v>
      </c>
      <c r="Q29" s="16" t="s">
        <v>27</v>
      </c>
      <c r="R29" s="37" t="s">
        <v>544</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52</v>
      </c>
      <c r="D30" s="17" t="s">
        <v>53</v>
      </c>
      <c r="E30" s="17">
        <v>9</v>
      </c>
      <c r="F30" s="14">
        <v>87.01</v>
      </c>
      <c r="G30" s="14">
        <v>81.53</v>
      </c>
      <c r="H30" s="14">
        <v>76.05</v>
      </c>
      <c r="I30" s="14"/>
      <c r="J30" s="14">
        <v>88.55</v>
      </c>
      <c r="K30" s="14">
        <v>99.5</v>
      </c>
      <c r="L30" s="14">
        <v>117.22</v>
      </c>
      <c r="M30" s="54"/>
      <c r="N30" s="14">
        <v>74.314957294999999</v>
      </c>
      <c r="O30" s="31">
        <v>25.607018882000002</v>
      </c>
      <c r="P30" s="31" t="s">
        <v>27</v>
      </c>
      <c r="Q30" s="17" t="s">
        <v>27</v>
      </c>
      <c r="R30" s="38" t="s">
        <v>545</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524</v>
      </c>
      <c r="D31" s="16" t="s">
        <v>525</v>
      </c>
      <c r="E31" s="16">
        <v>9</v>
      </c>
      <c r="F31" s="15">
        <v>248.64</v>
      </c>
      <c r="G31" s="15">
        <v>196.25</v>
      </c>
      <c r="H31" s="15">
        <v>143.87</v>
      </c>
      <c r="I31" s="14"/>
      <c r="J31" s="15">
        <v>252.73</v>
      </c>
      <c r="K31" s="15">
        <v>357.49</v>
      </c>
      <c r="L31" s="15">
        <v>527.02</v>
      </c>
      <c r="M31" s="54"/>
      <c r="N31" s="15">
        <v>67.113734209</v>
      </c>
      <c r="O31" s="15">
        <v>1.7440975940999999</v>
      </c>
      <c r="P31" s="15" t="s">
        <v>27</v>
      </c>
      <c r="Q31" s="16" t="s">
        <v>27</v>
      </c>
      <c r="R31" s="37" t="s">
        <v>546</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54</v>
      </c>
      <c r="D32" s="17" t="s">
        <v>55</v>
      </c>
      <c r="E32" s="17">
        <v>7</v>
      </c>
      <c r="F32" s="14">
        <v>4.01</v>
      </c>
      <c r="G32" s="14">
        <v>3.36</v>
      </c>
      <c r="H32" s="14">
        <v>2.71</v>
      </c>
      <c r="I32" s="14"/>
      <c r="J32" s="14">
        <v>4.75</v>
      </c>
      <c r="K32" s="14">
        <v>6.04</v>
      </c>
      <c r="L32" s="14">
        <v>8.1300000000000008</v>
      </c>
      <c r="M32" s="54"/>
      <c r="N32" s="14">
        <v>55.192498952999998</v>
      </c>
      <c r="O32" s="31">
        <v>4.6303345908999995</v>
      </c>
      <c r="P32" s="31" t="s">
        <v>27</v>
      </c>
      <c r="Q32" s="17" t="s">
        <v>27</v>
      </c>
      <c r="R32" s="38" t="s">
        <v>547</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467</v>
      </c>
      <c r="D33" s="16" t="s">
        <v>468</v>
      </c>
      <c r="E33" s="16">
        <v>10</v>
      </c>
      <c r="F33" s="15">
        <v>163.47</v>
      </c>
      <c r="G33" s="15">
        <v>148.85</v>
      </c>
      <c r="H33" s="15">
        <v>134.22999999999999</v>
      </c>
      <c r="I33" s="14"/>
      <c r="J33" s="15">
        <v>166.09</v>
      </c>
      <c r="K33" s="15">
        <v>195.32</v>
      </c>
      <c r="L33" s="15">
        <v>242.63</v>
      </c>
      <c r="M33" s="54"/>
      <c r="N33" s="15">
        <v>64.084985676000002</v>
      </c>
      <c r="O33" s="15">
        <v>5.4960534846</v>
      </c>
      <c r="P33" s="15" t="s">
        <v>27</v>
      </c>
      <c r="Q33" s="16" t="s">
        <v>27</v>
      </c>
      <c r="R33" s="37" t="s">
        <v>548</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56</v>
      </c>
      <c r="D34" s="17" t="s">
        <v>57</v>
      </c>
      <c r="E34" s="17">
        <v>10</v>
      </c>
      <c r="F34" s="14">
        <v>10.050000000000001</v>
      </c>
      <c r="G34" s="14">
        <v>9.1300000000000008</v>
      </c>
      <c r="H34" s="14">
        <v>8.2200000000000006</v>
      </c>
      <c r="I34" s="14"/>
      <c r="J34" s="14">
        <v>10.55</v>
      </c>
      <c r="K34" s="14">
        <v>12.37</v>
      </c>
      <c r="L34" s="14">
        <v>15.33</v>
      </c>
      <c r="M34" s="54"/>
      <c r="N34" s="14">
        <v>77.827287745999996</v>
      </c>
      <c r="O34" s="31">
        <v>120.98688186</v>
      </c>
      <c r="P34" s="31" t="s">
        <v>27</v>
      </c>
      <c r="Q34" s="17" t="s">
        <v>27</v>
      </c>
      <c r="R34" s="38" t="s">
        <v>549</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58</v>
      </c>
      <c r="D35" s="16" t="s">
        <v>59</v>
      </c>
      <c r="E35" s="16">
        <v>5</v>
      </c>
      <c r="F35" s="15">
        <v>144.13999999999999</v>
      </c>
      <c r="G35" s="15">
        <v>119.78</v>
      </c>
      <c r="H35" s="15">
        <v>95.42</v>
      </c>
      <c r="I35" s="14"/>
      <c r="J35" s="15">
        <v>147.12</v>
      </c>
      <c r="K35" s="15">
        <v>195.83</v>
      </c>
      <c r="L35" s="15">
        <v>274.67</v>
      </c>
      <c r="M35" s="54"/>
      <c r="N35" s="15">
        <v>47.787195126999997</v>
      </c>
      <c r="O35" s="15">
        <v>137.43916639999998</v>
      </c>
      <c r="P35" s="15" t="s">
        <v>27</v>
      </c>
      <c r="Q35" s="16" t="s">
        <v>26</v>
      </c>
      <c r="R35" s="37" t="s">
        <v>550</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60</v>
      </c>
      <c r="D36" s="17" t="s">
        <v>61</v>
      </c>
      <c r="E36" s="17">
        <v>10</v>
      </c>
      <c r="F36" s="14">
        <v>12.24</v>
      </c>
      <c r="G36" s="14">
        <v>11.29</v>
      </c>
      <c r="H36" s="14">
        <v>10.35</v>
      </c>
      <c r="I36" s="14"/>
      <c r="J36" s="14">
        <v>12.86</v>
      </c>
      <c r="K36" s="14">
        <v>14.74</v>
      </c>
      <c r="L36" s="14">
        <v>17.79</v>
      </c>
      <c r="M36" s="54"/>
      <c r="N36" s="14">
        <v>71.298977184999998</v>
      </c>
      <c r="O36" s="31">
        <v>36.442798000000003</v>
      </c>
      <c r="P36" s="31" t="s">
        <v>27</v>
      </c>
      <c r="Q36" s="17" t="s">
        <v>27</v>
      </c>
      <c r="R36" s="38" t="s">
        <v>551</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62</v>
      </c>
      <c r="D37" s="16" t="s">
        <v>63</v>
      </c>
      <c r="E37" s="16">
        <v>2</v>
      </c>
      <c r="F37" s="15">
        <v>54.2</v>
      </c>
      <c r="G37" s="15">
        <v>51.53</v>
      </c>
      <c r="H37" s="15">
        <v>48.86</v>
      </c>
      <c r="I37" s="14"/>
      <c r="J37" s="15">
        <v>55.15</v>
      </c>
      <c r="K37" s="15">
        <v>60.48</v>
      </c>
      <c r="L37" s="15">
        <v>69.11</v>
      </c>
      <c r="M37" s="54"/>
      <c r="N37" s="15">
        <v>49.076461180000003</v>
      </c>
      <c r="O37" s="15">
        <v>680.13842481999995</v>
      </c>
      <c r="P37" s="15" t="s">
        <v>26</v>
      </c>
      <c r="Q37" s="16" t="s">
        <v>26</v>
      </c>
      <c r="R37" s="37" t="s">
        <v>552</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62</v>
      </c>
      <c r="D38" s="17" t="s">
        <v>64</v>
      </c>
      <c r="E38" s="17">
        <v>0</v>
      </c>
      <c r="F38" s="14">
        <v>54.32</v>
      </c>
      <c r="G38" s="14">
        <v>51.44</v>
      </c>
      <c r="H38" s="14">
        <v>48.56</v>
      </c>
      <c r="I38" s="14"/>
      <c r="J38" s="14">
        <v>55.22</v>
      </c>
      <c r="K38" s="14">
        <v>60.97</v>
      </c>
      <c r="L38" s="14">
        <v>70.290000000000006</v>
      </c>
      <c r="M38" s="54"/>
      <c r="N38" s="14">
        <v>49.852250366</v>
      </c>
      <c r="O38" s="31">
        <v>128.37791267999998</v>
      </c>
      <c r="P38" s="31" t="s">
        <v>26</v>
      </c>
      <c r="Q38" s="17" t="s">
        <v>26</v>
      </c>
      <c r="R38" s="38" t="s">
        <v>553</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65</v>
      </c>
      <c r="D39" s="16" t="s">
        <v>66</v>
      </c>
      <c r="E39" s="16">
        <v>5</v>
      </c>
      <c r="F39" s="15">
        <v>7.01</v>
      </c>
      <c r="G39" s="15">
        <v>2.75</v>
      </c>
      <c r="H39" s="15">
        <v>-1.49</v>
      </c>
      <c r="I39" s="14"/>
      <c r="J39" s="15">
        <v>7.38</v>
      </c>
      <c r="K39" s="15">
        <v>15.88</v>
      </c>
      <c r="L39" s="15">
        <v>29.65</v>
      </c>
      <c r="M39" s="54"/>
      <c r="N39" s="15">
        <v>48.691305798999998</v>
      </c>
      <c r="O39" s="15">
        <v>10.684713136000001</v>
      </c>
      <c r="P39" s="15" t="s">
        <v>27</v>
      </c>
      <c r="Q39" s="16" t="s">
        <v>26</v>
      </c>
      <c r="R39" s="37" t="s">
        <v>554</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65</v>
      </c>
      <c r="D40" s="17" t="s">
        <v>526</v>
      </c>
      <c r="E40" s="17">
        <v>2</v>
      </c>
      <c r="F40" s="14">
        <v>1.19</v>
      </c>
      <c r="G40" s="14">
        <v>0.67</v>
      </c>
      <c r="H40" s="14">
        <v>0.15</v>
      </c>
      <c r="I40" s="14"/>
      <c r="J40" s="14">
        <v>1.24</v>
      </c>
      <c r="K40" s="14">
        <v>2.27</v>
      </c>
      <c r="L40" s="14">
        <v>3.94</v>
      </c>
      <c r="M40" s="54"/>
      <c r="N40" s="14">
        <v>35.374491372000001</v>
      </c>
      <c r="O40" s="31">
        <v>5.5581176818000007</v>
      </c>
      <c r="P40" s="31" t="s">
        <v>26</v>
      </c>
      <c r="Q40" s="17" t="s">
        <v>26</v>
      </c>
      <c r="R40" s="38" t="s">
        <v>555</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527</v>
      </c>
      <c r="D41" s="16" t="s">
        <v>528</v>
      </c>
      <c r="E41" s="16">
        <v>0</v>
      </c>
      <c r="F41" s="15">
        <v>1.24</v>
      </c>
      <c r="G41" s="15">
        <v>0.85</v>
      </c>
      <c r="H41" s="15">
        <v>0.46</v>
      </c>
      <c r="I41" s="14"/>
      <c r="J41" s="15">
        <v>1.32</v>
      </c>
      <c r="K41" s="15">
        <v>2.09</v>
      </c>
      <c r="L41" s="15">
        <v>3.34</v>
      </c>
      <c r="M41" s="54"/>
      <c r="N41" s="15">
        <v>35.626583613000001</v>
      </c>
      <c r="O41" s="15">
        <v>2.2890499091000001</v>
      </c>
      <c r="P41" s="15" t="s">
        <v>26</v>
      </c>
      <c r="Q41" s="16" t="s">
        <v>26</v>
      </c>
      <c r="R41" s="37" t="s">
        <v>556</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485</v>
      </c>
      <c r="D42" s="17" t="s">
        <v>486</v>
      </c>
      <c r="E42" s="17">
        <v>2</v>
      </c>
      <c r="F42" s="14">
        <v>15.9</v>
      </c>
      <c r="G42" s="14">
        <v>12.73</v>
      </c>
      <c r="H42" s="14">
        <v>9.57</v>
      </c>
      <c r="I42" s="14"/>
      <c r="J42" s="14">
        <v>16.72</v>
      </c>
      <c r="K42" s="14">
        <v>23.04</v>
      </c>
      <c r="L42" s="14">
        <v>33.270000000000003</v>
      </c>
      <c r="M42" s="54"/>
      <c r="N42" s="14">
        <v>41.092738850000003</v>
      </c>
      <c r="O42" s="31">
        <v>1.9803847272999999</v>
      </c>
      <c r="P42" s="31" t="s">
        <v>26</v>
      </c>
      <c r="Q42" s="17" t="s">
        <v>26</v>
      </c>
      <c r="R42" s="38" t="s">
        <v>557</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6</v>
      </c>
      <c r="F43" s="15">
        <v>14.39</v>
      </c>
      <c r="G43" s="15">
        <v>12.28</v>
      </c>
      <c r="H43" s="15">
        <v>10.18</v>
      </c>
      <c r="I43" s="14"/>
      <c r="J43" s="15">
        <v>18.28</v>
      </c>
      <c r="K43" s="15">
        <v>22.48</v>
      </c>
      <c r="L43" s="15">
        <v>29.28</v>
      </c>
      <c r="M43" s="54"/>
      <c r="N43" s="15">
        <v>60.770913966999998</v>
      </c>
      <c r="O43" s="15">
        <v>55.699374863999999</v>
      </c>
      <c r="P43" s="15" t="s">
        <v>26</v>
      </c>
      <c r="Q43" s="16" t="s">
        <v>27</v>
      </c>
      <c r="R43" s="37" t="s">
        <v>558</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69</v>
      </c>
      <c r="D44" s="17" t="s">
        <v>70</v>
      </c>
      <c r="E44" s="17">
        <v>9</v>
      </c>
      <c r="F44" s="14">
        <v>17.61</v>
      </c>
      <c r="G44" s="14">
        <v>16.16</v>
      </c>
      <c r="H44" s="14">
        <v>14.72</v>
      </c>
      <c r="I44" s="14"/>
      <c r="J44" s="14">
        <v>18.489999999999998</v>
      </c>
      <c r="K44" s="14">
        <v>21.37</v>
      </c>
      <c r="L44" s="14">
        <v>26.03</v>
      </c>
      <c r="M44" s="54"/>
      <c r="N44" s="14">
        <v>68.773486091999999</v>
      </c>
      <c r="O44" s="31">
        <v>724.83610513999997</v>
      </c>
      <c r="P44" s="31" t="s">
        <v>27</v>
      </c>
      <c r="Q44" s="17" t="s">
        <v>27</v>
      </c>
      <c r="R44" s="38" t="s">
        <v>559</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71</v>
      </c>
      <c r="D45" s="16" t="s">
        <v>72</v>
      </c>
      <c r="E45" s="16">
        <v>7</v>
      </c>
      <c r="F45" s="15">
        <v>5.89</v>
      </c>
      <c r="G45" s="15">
        <v>5.42</v>
      </c>
      <c r="H45" s="15">
        <v>4.96</v>
      </c>
      <c r="I45" s="14"/>
      <c r="J45" s="15">
        <v>6.22</v>
      </c>
      <c r="K45" s="15">
        <v>7.14</v>
      </c>
      <c r="L45" s="15">
        <v>8.6300000000000008</v>
      </c>
      <c r="M45" s="54"/>
      <c r="N45" s="15">
        <v>54.023400604999999</v>
      </c>
      <c r="O45" s="15">
        <v>8.1356859544999995</v>
      </c>
      <c r="P45" s="15" t="s">
        <v>27</v>
      </c>
      <c r="Q45" s="16" t="s">
        <v>27</v>
      </c>
      <c r="R45" s="37" t="s">
        <v>560</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73</v>
      </c>
      <c r="D46" s="17" t="s">
        <v>74</v>
      </c>
      <c r="E46" s="17">
        <v>9</v>
      </c>
      <c r="F46" s="14">
        <v>14.98</v>
      </c>
      <c r="G46" s="14">
        <v>14.09</v>
      </c>
      <c r="H46" s="14">
        <v>13.2</v>
      </c>
      <c r="I46" s="14"/>
      <c r="J46" s="14">
        <v>15.7</v>
      </c>
      <c r="K46" s="14">
        <v>17.47</v>
      </c>
      <c r="L46" s="14">
        <v>20.329999999999998</v>
      </c>
      <c r="M46" s="54"/>
      <c r="N46" s="14">
        <v>59.338909737999998</v>
      </c>
      <c r="O46" s="31">
        <v>43.631629954999994</v>
      </c>
      <c r="P46" s="31" t="s">
        <v>27</v>
      </c>
      <c r="Q46" s="17" t="s">
        <v>27</v>
      </c>
      <c r="R46" s="38" t="s">
        <v>561</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75</v>
      </c>
      <c r="D47" s="16" t="s">
        <v>76</v>
      </c>
      <c r="E47" s="16">
        <v>5</v>
      </c>
      <c r="F47" s="15">
        <v>38.58</v>
      </c>
      <c r="G47" s="15">
        <v>35.409999999999997</v>
      </c>
      <c r="H47" s="15">
        <v>32.25</v>
      </c>
      <c r="I47" s="14"/>
      <c r="J47" s="15">
        <v>39.07</v>
      </c>
      <c r="K47" s="15">
        <v>45.39</v>
      </c>
      <c r="L47" s="15">
        <v>55.61</v>
      </c>
      <c r="M47" s="54"/>
      <c r="N47" s="15">
        <v>39.738579152</v>
      </c>
      <c r="O47" s="15">
        <v>250.25036759</v>
      </c>
      <c r="P47" s="15" t="s">
        <v>27</v>
      </c>
      <c r="Q47" s="16" t="s">
        <v>26</v>
      </c>
      <c r="R47" s="37" t="s">
        <v>562</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77</v>
      </c>
      <c r="D48" s="17" t="s">
        <v>78</v>
      </c>
      <c r="E48" s="17">
        <v>7</v>
      </c>
      <c r="F48" s="14">
        <v>27.28</v>
      </c>
      <c r="G48" s="14">
        <v>25.21</v>
      </c>
      <c r="H48" s="14">
        <v>23.15</v>
      </c>
      <c r="I48" s="14"/>
      <c r="J48" s="14">
        <v>28.68</v>
      </c>
      <c r="K48" s="14">
        <v>32.799999999999997</v>
      </c>
      <c r="L48" s="14">
        <v>39.479999999999997</v>
      </c>
      <c r="M48" s="54"/>
      <c r="N48" s="14">
        <v>60.316262782000003</v>
      </c>
      <c r="O48" s="31">
        <v>16.482640273000001</v>
      </c>
      <c r="P48" s="31" t="s">
        <v>27</v>
      </c>
      <c r="Q48" s="17" t="s">
        <v>27</v>
      </c>
      <c r="R48" s="38" t="s">
        <v>563</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79</v>
      </c>
      <c r="D49" s="16" t="s">
        <v>80</v>
      </c>
      <c r="E49" s="16">
        <v>9</v>
      </c>
      <c r="F49" s="15">
        <v>130.5</v>
      </c>
      <c r="G49" s="15">
        <v>124.42</v>
      </c>
      <c r="H49" s="15">
        <v>118.35</v>
      </c>
      <c r="I49" s="14"/>
      <c r="J49" s="15">
        <v>135</v>
      </c>
      <c r="K49" s="15">
        <v>147.13999999999999</v>
      </c>
      <c r="L49" s="15">
        <v>166.8</v>
      </c>
      <c r="M49" s="54"/>
      <c r="N49" s="15">
        <v>54.362392972000002</v>
      </c>
      <c r="O49" s="15">
        <v>4.0448987214000001</v>
      </c>
      <c r="P49" s="15" t="s">
        <v>27</v>
      </c>
      <c r="Q49" s="16" t="s">
        <v>27</v>
      </c>
      <c r="R49" s="37" t="s">
        <v>564</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81</v>
      </c>
      <c r="D50" s="17" t="s">
        <v>82</v>
      </c>
      <c r="E50" s="17">
        <v>7</v>
      </c>
      <c r="F50" s="14">
        <v>10.08</v>
      </c>
      <c r="G50" s="14">
        <v>9.14</v>
      </c>
      <c r="H50" s="14">
        <v>8.2100000000000009</v>
      </c>
      <c r="I50" s="14"/>
      <c r="J50" s="14">
        <v>10.96</v>
      </c>
      <c r="K50" s="14">
        <v>12.82</v>
      </c>
      <c r="L50" s="14">
        <v>15.85</v>
      </c>
      <c r="M50" s="54"/>
      <c r="N50" s="14">
        <v>54.395756571</v>
      </c>
      <c r="O50" s="31">
        <v>2.6132642727000004</v>
      </c>
      <c r="P50" s="31" t="s">
        <v>27</v>
      </c>
      <c r="Q50" s="17" t="s">
        <v>27</v>
      </c>
      <c r="R50" s="38" t="s">
        <v>565</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83</v>
      </c>
      <c r="D51" s="16" t="s">
        <v>84</v>
      </c>
      <c r="E51" s="16">
        <v>7</v>
      </c>
      <c r="F51" s="15">
        <v>7.69</v>
      </c>
      <c r="G51" s="15">
        <v>6.67</v>
      </c>
      <c r="H51" s="15">
        <v>5.65</v>
      </c>
      <c r="I51" s="14"/>
      <c r="J51" s="15">
        <v>8.23</v>
      </c>
      <c r="K51" s="15">
        <v>10.26</v>
      </c>
      <c r="L51" s="15">
        <v>13.56</v>
      </c>
      <c r="M51" s="54"/>
      <c r="N51" s="15">
        <v>59.382884300000001</v>
      </c>
      <c r="O51" s="15">
        <v>6.0768995455000008</v>
      </c>
      <c r="P51" s="15" t="s">
        <v>27</v>
      </c>
      <c r="Q51" s="16" t="s">
        <v>27</v>
      </c>
      <c r="R51" s="37" t="s">
        <v>566</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85</v>
      </c>
      <c r="D52" s="17" t="s">
        <v>86</v>
      </c>
      <c r="E52" s="17">
        <v>7</v>
      </c>
      <c r="F52" s="14">
        <v>14.32</v>
      </c>
      <c r="G52" s="14">
        <v>12.89</v>
      </c>
      <c r="H52" s="14">
        <v>11.46</v>
      </c>
      <c r="I52" s="14"/>
      <c r="J52" s="14">
        <v>14.93</v>
      </c>
      <c r="K52" s="14">
        <v>17.78</v>
      </c>
      <c r="L52" s="14">
        <v>22.41</v>
      </c>
      <c r="M52" s="54"/>
      <c r="N52" s="14">
        <v>66.774440970000001</v>
      </c>
      <c r="O52" s="31">
        <v>3.9879712727000003</v>
      </c>
      <c r="P52" s="31" t="s">
        <v>26</v>
      </c>
      <c r="Q52" s="17" t="s">
        <v>27</v>
      </c>
      <c r="R52" s="38" t="s">
        <v>567</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87</v>
      </c>
      <c r="D53" s="16" t="s">
        <v>88</v>
      </c>
      <c r="E53" s="16">
        <v>2</v>
      </c>
      <c r="F53" s="15">
        <v>15.58</v>
      </c>
      <c r="G53" s="15">
        <v>14.7</v>
      </c>
      <c r="H53" s="15">
        <v>13.83</v>
      </c>
      <c r="I53" s="14"/>
      <c r="J53" s="15">
        <v>15.82</v>
      </c>
      <c r="K53" s="15">
        <v>17.559999999999999</v>
      </c>
      <c r="L53" s="15">
        <v>20.39</v>
      </c>
      <c r="M53" s="54"/>
      <c r="N53" s="15">
        <v>48.724107066000002</v>
      </c>
      <c r="O53" s="15">
        <v>122.84157209</v>
      </c>
      <c r="P53" s="15" t="s">
        <v>26</v>
      </c>
      <c r="Q53" s="16" t="s">
        <v>26</v>
      </c>
      <c r="R53" s="37" t="s">
        <v>568</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87</v>
      </c>
      <c r="D54" s="17" t="s">
        <v>89</v>
      </c>
      <c r="E54" s="17">
        <v>2</v>
      </c>
      <c r="F54" s="14">
        <v>17.649999999999999</v>
      </c>
      <c r="G54" s="14">
        <v>16.59</v>
      </c>
      <c r="H54" s="14">
        <v>15.53</v>
      </c>
      <c r="I54" s="14"/>
      <c r="J54" s="14">
        <v>17.95</v>
      </c>
      <c r="K54" s="14">
        <v>20.059999999999999</v>
      </c>
      <c r="L54" s="14">
        <v>23.48</v>
      </c>
      <c r="M54" s="54"/>
      <c r="N54" s="14">
        <v>48.429482993999997</v>
      </c>
      <c r="O54" s="31">
        <v>741.3921743599999</v>
      </c>
      <c r="P54" s="31" t="s">
        <v>26</v>
      </c>
      <c r="Q54" s="17" t="s">
        <v>26</v>
      </c>
      <c r="R54" s="38" t="s">
        <v>569</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90</v>
      </c>
      <c r="D55" s="16" t="s">
        <v>91</v>
      </c>
      <c r="E55" s="16">
        <v>0</v>
      </c>
      <c r="F55" s="15">
        <v>20.13</v>
      </c>
      <c r="G55" s="15">
        <v>18.96</v>
      </c>
      <c r="H55" s="15">
        <v>17.79</v>
      </c>
      <c r="I55" s="14"/>
      <c r="J55" s="15">
        <v>20.49</v>
      </c>
      <c r="K55" s="15">
        <v>22.82</v>
      </c>
      <c r="L55" s="15">
        <v>26.6</v>
      </c>
      <c r="M55" s="54"/>
      <c r="N55" s="15">
        <v>31.831002634000001</v>
      </c>
      <c r="O55" s="15">
        <v>48.485296273000003</v>
      </c>
      <c r="P55" s="15" t="s">
        <v>26</v>
      </c>
      <c r="Q55" s="16" t="s">
        <v>26</v>
      </c>
      <c r="R55" s="37" t="s">
        <v>570</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92</v>
      </c>
      <c r="D56" s="17" t="s">
        <v>93</v>
      </c>
      <c r="E56" s="17">
        <v>3</v>
      </c>
      <c r="F56" s="14">
        <v>13.46</v>
      </c>
      <c r="G56" s="14">
        <v>12.19</v>
      </c>
      <c r="H56" s="14">
        <v>10.93</v>
      </c>
      <c r="I56" s="14"/>
      <c r="J56" s="14">
        <v>13.9</v>
      </c>
      <c r="K56" s="14">
        <v>16.420000000000002</v>
      </c>
      <c r="L56" s="14">
        <v>20.5</v>
      </c>
      <c r="M56" s="54"/>
      <c r="N56" s="14">
        <v>29.586305556999999</v>
      </c>
      <c r="O56" s="31">
        <v>110.61428113000001</v>
      </c>
      <c r="P56" s="31" t="s">
        <v>27</v>
      </c>
      <c r="Q56" s="17" t="s">
        <v>26</v>
      </c>
      <c r="R56" s="38" t="s">
        <v>571</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11</v>
      </c>
      <c r="D57" s="16" t="s">
        <v>94</v>
      </c>
      <c r="E57" s="16">
        <v>3</v>
      </c>
      <c r="F57" s="15">
        <v>21.27</v>
      </c>
      <c r="G57" s="15">
        <v>19.5</v>
      </c>
      <c r="H57" s="15">
        <v>17.739999999999998</v>
      </c>
      <c r="I57" s="14"/>
      <c r="J57" s="15">
        <v>21.77</v>
      </c>
      <c r="K57" s="15">
        <v>25.29</v>
      </c>
      <c r="L57" s="15">
        <v>31</v>
      </c>
      <c r="M57" s="54"/>
      <c r="N57" s="15">
        <v>43.533804384</v>
      </c>
      <c r="O57" s="15">
        <v>799.93482044999996</v>
      </c>
      <c r="P57" s="15" t="s">
        <v>26</v>
      </c>
      <c r="Q57" s="16" t="s">
        <v>26</v>
      </c>
      <c r="R57" s="37" t="s">
        <v>572</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95</v>
      </c>
      <c r="D58" s="17" t="s">
        <v>96</v>
      </c>
      <c r="E58" s="17">
        <v>0</v>
      </c>
      <c r="F58" s="14">
        <v>18.07</v>
      </c>
      <c r="G58" s="14">
        <v>17.45</v>
      </c>
      <c r="H58" s="14">
        <v>16.84</v>
      </c>
      <c r="I58" s="14"/>
      <c r="J58" s="14">
        <v>18.34</v>
      </c>
      <c r="K58" s="14">
        <v>19.559999999999999</v>
      </c>
      <c r="L58" s="14">
        <v>21.54</v>
      </c>
      <c r="M58" s="54"/>
      <c r="N58" s="14">
        <v>35.222927528</v>
      </c>
      <c r="O58" s="31">
        <v>4.0120800908999996</v>
      </c>
      <c r="P58" s="31" t="s">
        <v>26</v>
      </c>
      <c r="Q58" s="17" t="s">
        <v>26</v>
      </c>
      <c r="R58" s="38" t="s">
        <v>573</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97</v>
      </c>
      <c r="D59" s="16" t="s">
        <v>98</v>
      </c>
      <c r="E59" s="16">
        <v>2</v>
      </c>
      <c r="F59" s="15">
        <v>3.89</v>
      </c>
      <c r="G59" s="15">
        <v>1.1399999999999999</v>
      </c>
      <c r="H59" s="15">
        <v>-1.59</v>
      </c>
      <c r="I59" s="14"/>
      <c r="J59" s="15">
        <v>4.13</v>
      </c>
      <c r="K59" s="15">
        <v>9.61</v>
      </c>
      <c r="L59" s="15">
        <v>18.489999999999998</v>
      </c>
      <c r="M59" s="54"/>
      <c r="N59" s="15">
        <v>33.826658139999999</v>
      </c>
      <c r="O59" s="15">
        <v>30.060840135999999</v>
      </c>
      <c r="P59" s="15" t="s">
        <v>26</v>
      </c>
      <c r="Q59" s="16" t="s">
        <v>26</v>
      </c>
      <c r="R59" s="37" t="s">
        <v>574</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99</v>
      </c>
      <c r="D60" s="17" t="s">
        <v>100</v>
      </c>
      <c r="E60" s="17">
        <v>0</v>
      </c>
      <c r="F60" s="14">
        <v>17.3</v>
      </c>
      <c r="G60" s="14">
        <v>15.9</v>
      </c>
      <c r="H60" s="14">
        <v>14.5</v>
      </c>
      <c r="I60" s="14"/>
      <c r="J60" s="14">
        <v>17.53</v>
      </c>
      <c r="K60" s="14">
        <v>20.32</v>
      </c>
      <c r="L60" s="14">
        <v>24.85</v>
      </c>
      <c r="M60" s="54"/>
      <c r="N60" s="14">
        <v>40.577043406999998</v>
      </c>
      <c r="O60" s="31">
        <v>65.523579772999994</v>
      </c>
      <c r="P60" s="31" t="s">
        <v>26</v>
      </c>
      <c r="Q60" s="17" t="s">
        <v>26</v>
      </c>
      <c r="R60" s="38" t="s">
        <v>575</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101</v>
      </c>
      <c r="D61" s="16" t="s">
        <v>102</v>
      </c>
      <c r="E61" s="16">
        <v>0</v>
      </c>
      <c r="F61" s="15">
        <v>26.04</v>
      </c>
      <c r="G61" s="15">
        <v>22.67</v>
      </c>
      <c r="H61" s="15">
        <v>19.309999999999999</v>
      </c>
      <c r="I61" s="14"/>
      <c r="J61" s="15">
        <v>26.4</v>
      </c>
      <c r="K61" s="15">
        <v>33.119999999999997</v>
      </c>
      <c r="L61" s="15">
        <v>44</v>
      </c>
      <c r="M61" s="54"/>
      <c r="N61" s="15">
        <v>46.053938627999997</v>
      </c>
      <c r="O61" s="15">
        <v>7.28513169</v>
      </c>
      <c r="P61" s="15" t="s">
        <v>26</v>
      </c>
      <c r="Q61" s="16" t="s">
        <v>26</v>
      </c>
      <c r="R61" s="37" t="s">
        <v>576</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103</v>
      </c>
      <c r="D62" s="17" t="s">
        <v>104</v>
      </c>
      <c r="E62" s="17">
        <v>8</v>
      </c>
      <c r="F62" s="14">
        <v>61.9</v>
      </c>
      <c r="G62" s="14">
        <v>56.86</v>
      </c>
      <c r="H62" s="14">
        <v>51.83</v>
      </c>
      <c r="I62" s="14"/>
      <c r="J62" s="14">
        <v>64.319999999999993</v>
      </c>
      <c r="K62" s="14">
        <v>74.38</v>
      </c>
      <c r="L62" s="14">
        <v>90.68</v>
      </c>
      <c r="M62" s="54"/>
      <c r="N62" s="14">
        <v>68.380496546000003</v>
      </c>
      <c r="O62" s="31">
        <v>614.77479395</v>
      </c>
      <c r="P62" s="31" t="s">
        <v>27</v>
      </c>
      <c r="Q62" s="17" t="s">
        <v>27</v>
      </c>
      <c r="R62" s="38" t="s">
        <v>577</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105</v>
      </c>
      <c r="D63" s="16" t="s">
        <v>106</v>
      </c>
      <c r="E63" s="16">
        <v>9</v>
      </c>
      <c r="F63" s="15">
        <v>20.22</v>
      </c>
      <c r="G63" s="15">
        <v>18.61</v>
      </c>
      <c r="H63" s="15">
        <v>17.010000000000002</v>
      </c>
      <c r="I63" s="14"/>
      <c r="J63" s="15">
        <v>20.83</v>
      </c>
      <c r="K63" s="15">
        <v>24.03</v>
      </c>
      <c r="L63" s="15">
        <v>29.22</v>
      </c>
      <c r="M63" s="54"/>
      <c r="N63" s="15">
        <v>61.740286939999997</v>
      </c>
      <c r="O63" s="15">
        <v>113.52175554</v>
      </c>
      <c r="P63" s="15" t="s">
        <v>27</v>
      </c>
      <c r="Q63" s="16" t="s">
        <v>27</v>
      </c>
      <c r="R63" s="37" t="s">
        <v>578</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107</v>
      </c>
      <c r="D64" s="17" t="s">
        <v>108</v>
      </c>
      <c r="E64" s="17">
        <v>4</v>
      </c>
      <c r="F64" s="14">
        <v>5.0599999999999996</v>
      </c>
      <c r="G64" s="14">
        <v>4.51</v>
      </c>
      <c r="H64" s="14">
        <v>3.96</v>
      </c>
      <c r="I64" s="14"/>
      <c r="J64" s="14">
        <v>5.38</v>
      </c>
      <c r="K64" s="14">
        <v>6.47</v>
      </c>
      <c r="L64" s="14">
        <v>8.23</v>
      </c>
      <c r="M64" s="54"/>
      <c r="N64" s="14">
        <v>52.627096784999999</v>
      </c>
      <c r="O64" s="31">
        <v>4.6609721818000001</v>
      </c>
      <c r="P64" s="31" t="s">
        <v>26</v>
      </c>
      <c r="Q64" s="17" t="s">
        <v>27</v>
      </c>
      <c r="R64" s="38" t="s">
        <v>579</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109</v>
      </c>
      <c r="D65" s="16" t="s">
        <v>110</v>
      </c>
      <c r="E65" s="16">
        <v>7</v>
      </c>
      <c r="F65" s="15">
        <v>0.9</v>
      </c>
      <c r="G65" s="15">
        <v>0.52</v>
      </c>
      <c r="H65" s="15">
        <v>0.15</v>
      </c>
      <c r="I65" s="14"/>
      <c r="J65" s="15">
        <v>1.1100000000000001</v>
      </c>
      <c r="K65" s="15">
        <v>1.85</v>
      </c>
      <c r="L65" s="15">
        <v>3.05</v>
      </c>
      <c r="M65" s="54"/>
      <c r="N65" s="15">
        <v>71.182964440999996</v>
      </c>
      <c r="O65" s="15">
        <v>10.408832180999999</v>
      </c>
      <c r="P65" s="15" t="s">
        <v>26</v>
      </c>
      <c r="Q65" s="16" t="s">
        <v>27</v>
      </c>
      <c r="R65" s="37" t="s">
        <v>580</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111</v>
      </c>
      <c r="D66" s="17" t="s">
        <v>112</v>
      </c>
      <c r="E66" s="17">
        <v>4</v>
      </c>
      <c r="F66" s="14">
        <v>11.2</v>
      </c>
      <c r="G66" s="14">
        <v>10.98</v>
      </c>
      <c r="H66" s="14">
        <v>10.76</v>
      </c>
      <c r="I66" s="14"/>
      <c r="J66" s="14">
        <v>11.24</v>
      </c>
      <c r="K66" s="14">
        <v>11.67</v>
      </c>
      <c r="L66" s="14">
        <v>12.37</v>
      </c>
      <c r="M66" s="54"/>
      <c r="N66" s="14">
        <v>48.421056354000001</v>
      </c>
      <c r="O66" s="31">
        <v>25.302548455</v>
      </c>
      <c r="P66" s="31" t="s">
        <v>27</v>
      </c>
      <c r="Q66" s="17" t="s">
        <v>26</v>
      </c>
      <c r="R66" s="38" t="s">
        <v>581</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113</v>
      </c>
      <c r="D67" s="16" t="s">
        <v>114</v>
      </c>
      <c r="E67" s="16">
        <v>4</v>
      </c>
      <c r="F67" s="15">
        <v>9.17</v>
      </c>
      <c r="G67" s="15">
        <v>7.68</v>
      </c>
      <c r="H67" s="15">
        <v>6.2</v>
      </c>
      <c r="I67" s="14"/>
      <c r="J67" s="15">
        <v>9.75</v>
      </c>
      <c r="K67" s="15">
        <v>12.71</v>
      </c>
      <c r="L67" s="15">
        <v>17.5</v>
      </c>
      <c r="M67" s="54"/>
      <c r="N67" s="15">
        <v>55.108618419000003</v>
      </c>
      <c r="O67" s="15">
        <v>85.996897318000009</v>
      </c>
      <c r="P67" s="15" t="s">
        <v>26</v>
      </c>
      <c r="Q67" s="16" t="s">
        <v>27</v>
      </c>
      <c r="R67" s="37" t="s">
        <v>582</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115</v>
      </c>
      <c r="D68" s="17" t="s">
        <v>489</v>
      </c>
      <c r="E68" s="17">
        <v>5</v>
      </c>
      <c r="F68" s="14">
        <v>16.420000000000002</v>
      </c>
      <c r="G68" s="14">
        <v>15.45</v>
      </c>
      <c r="H68" s="14">
        <v>14.49</v>
      </c>
      <c r="I68" s="14"/>
      <c r="J68" s="14">
        <v>16.690000000000001</v>
      </c>
      <c r="K68" s="14">
        <v>18.61</v>
      </c>
      <c r="L68" s="14">
        <v>21.71</v>
      </c>
      <c r="M68" s="54"/>
      <c r="N68" s="14">
        <v>45.874454182000001</v>
      </c>
      <c r="O68" s="31">
        <v>2.4167730455000003</v>
      </c>
      <c r="P68" s="31" t="s">
        <v>27</v>
      </c>
      <c r="Q68" s="17" t="s">
        <v>26</v>
      </c>
      <c r="R68" s="38" t="s">
        <v>583</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115</v>
      </c>
      <c r="D69" s="16" t="s">
        <v>116</v>
      </c>
      <c r="E69" s="16">
        <v>0</v>
      </c>
      <c r="F69" s="15">
        <v>10.8</v>
      </c>
      <c r="G69" s="15">
        <v>10.210000000000001</v>
      </c>
      <c r="H69" s="15">
        <v>9.6199999999999992</v>
      </c>
      <c r="I69" s="14"/>
      <c r="J69" s="15">
        <v>10.92</v>
      </c>
      <c r="K69" s="15">
        <v>12.09</v>
      </c>
      <c r="L69" s="15">
        <v>14</v>
      </c>
      <c r="M69" s="54"/>
      <c r="N69" s="15">
        <v>43.028706831999997</v>
      </c>
      <c r="O69" s="15">
        <v>174.61102413999998</v>
      </c>
      <c r="P69" s="15" t="s">
        <v>26</v>
      </c>
      <c r="Q69" s="16" t="s">
        <v>26</v>
      </c>
      <c r="R69" s="37" t="s">
        <v>584</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493</v>
      </c>
      <c r="D70" s="17" t="s">
        <v>494</v>
      </c>
      <c r="E70" s="17">
        <v>7</v>
      </c>
      <c r="F70" s="14">
        <v>99.8</v>
      </c>
      <c r="G70" s="14">
        <v>85.07</v>
      </c>
      <c r="H70" s="14">
        <v>70.34</v>
      </c>
      <c r="I70" s="14"/>
      <c r="J70" s="14">
        <v>105.5</v>
      </c>
      <c r="K70" s="14">
        <v>134.94999999999999</v>
      </c>
      <c r="L70" s="14">
        <v>182.61</v>
      </c>
      <c r="M70" s="54"/>
      <c r="N70" s="14">
        <v>63.983266061000002</v>
      </c>
      <c r="O70" s="31">
        <v>2.8930214209000003</v>
      </c>
      <c r="P70" s="31" t="s">
        <v>27</v>
      </c>
      <c r="Q70" s="17" t="s">
        <v>27</v>
      </c>
      <c r="R70" s="38" t="s">
        <v>585</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479</v>
      </c>
      <c r="D71" s="16" t="s">
        <v>480</v>
      </c>
      <c r="E71" s="16">
        <v>7</v>
      </c>
      <c r="F71" s="15">
        <v>75.8</v>
      </c>
      <c r="G71" s="15">
        <v>71.13</v>
      </c>
      <c r="H71" s="15">
        <v>66.47</v>
      </c>
      <c r="I71" s="14"/>
      <c r="J71" s="15">
        <v>78.09</v>
      </c>
      <c r="K71" s="15">
        <v>87.41</v>
      </c>
      <c r="L71" s="15">
        <v>102.49</v>
      </c>
      <c r="M71" s="54"/>
      <c r="N71" s="15">
        <v>54.046311619000001</v>
      </c>
      <c r="O71" s="15">
        <v>2.3578119682000001</v>
      </c>
      <c r="P71" s="15" t="s">
        <v>27</v>
      </c>
      <c r="Q71" s="16" t="s">
        <v>27</v>
      </c>
      <c r="R71" s="37" t="s">
        <v>586</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117</v>
      </c>
      <c r="D72" s="17" t="s">
        <v>118</v>
      </c>
      <c r="E72" s="17">
        <v>0</v>
      </c>
      <c r="F72" s="14">
        <v>2.12</v>
      </c>
      <c r="G72" s="14">
        <v>1.92</v>
      </c>
      <c r="H72" s="14">
        <v>1.73</v>
      </c>
      <c r="I72" s="14"/>
      <c r="J72" s="14">
        <v>2.2200000000000002</v>
      </c>
      <c r="K72" s="14">
        <v>2.6</v>
      </c>
      <c r="L72" s="14">
        <v>3.23</v>
      </c>
      <c r="M72" s="54"/>
      <c r="N72" s="14">
        <v>32.533871316000003</v>
      </c>
      <c r="O72" s="31">
        <v>76.692324318000004</v>
      </c>
      <c r="P72" s="31" t="s">
        <v>26</v>
      </c>
      <c r="Q72" s="17" t="s">
        <v>26</v>
      </c>
      <c r="R72" s="38" t="s">
        <v>587</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119</v>
      </c>
      <c r="D73" s="16" t="s">
        <v>120</v>
      </c>
      <c r="E73" s="16">
        <v>7</v>
      </c>
      <c r="F73" s="15">
        <v>40.04</v>
      </c>
      <c r="G73" s="15">
        <v>35.74</v>
      </c>
      <c r="H73" s="15">
        <v>31.45</v>
      </c>
      <c r="I73" s="14"/>
      <c r="J73" s="15">
        <v>42.54</v>
      </c>
      <c r="K73" s="15">
        <v>51.12</v>
      </c>
      <c r="L73" s="15">
        <v>65.010000000000005</v>
      </c>
      <c r="M73" s="54"/>
      <c r="N73" s="15">
        <v>57.610631099999999</v>
      </c>
      <c r="O73" s="15">
        <v>8.5462070449999992</v>
      </c>
      <c r="P73" s="15" t="s">
        <v>27</v>
      </c>
      <c r="Q73" s="16" t="s">
        <v>27</v>
      </c>
      <c r="R73" s="37" t="s">
        <v>588</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121</v>
      </c>
      <c r="D74" s="17" t="s">
        <v>122</v>
      </c>
      <c r="E74" s="17">
        <v>2</v>
      </c>
      <c r="F74" s="14" t="s">
        <v>123</v>
      </c>
      <c r="G74" s="14" t="s">
        <v>123</v>
      </c>
      <c r="H74" s="14" t="s">
        <v>123</v>
      </c>
      <c r="I74" s="14"/>
      <c r="J74" s="14" t="s">
        <v>123</v>
      </c>
      <c r="K74" s="14" t="s">
        <v>123</v>
      </c>
      <c r="L74" s="14" t="s">
        <v>123</v>
      </c>
      <c r="M74" s="54"/>
      <c r="N74" s="14" t="s">
        <v>123</v>
      </c>
      <c r="O74" s="31" t="s">
        <v>123</v>
      </c>
      <c r="P74" s="31" t="s">
        <v>123</v>
      </c>
      <c r="Q74" s="17" t="s">
        <v>123</v>
      </c>
      <c r="R74" s="38" t="s">
        <v>124</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125</v>
      </c>
      <c r="D75" s="16" t="s">
        <v>126</v>
      </c>
      <c r="E75" s="16">
        <v>9</v>
      </c>
      <c r="F75" s="15">
        <v>56.44</v>
      </c>
      <c r="G75" s="15">
        <v>50.66</v>
      </c>
      <c r="H75" s="15">
        <v>44.88</v>
      </c>
      <c r="I75" s="14"/>
      <c r="J75" s="15">
        <v>57.94</v>
      </c>
      <c r="K75" s="15">
        <v>69.489999999999995</v>
      </c>
      <c r="L75" s="15">
        <v>88.18</v>
      </c>
      <c r="M75" s="54"/>
      <c r="N75" s="15">
        <v>63.412332882999998</v>
      </c>
      <c r="O75" s="15">
        <v>215.43907177</v>
      </c>
      <c r="P75" s="15" t="s">
        <v>27</v>
      </c>
      <c r="Q75" s="16" t="s">
        <v>27</v>
      </c>
      <c r="R75" s="37" t="s">
        <v>589</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127</v>
      </c>
      <c r="D76" s="17" t="s">
        <v>128</v>
      </c>
      <c r="E76" s="17">
        <v>8</v>
      </c>
      <c r="F76" s="14">
        <v>15.53</v>
      </c>
      <c r="G76" s="14">
        <v>14.64</v>
      </c>
      <c r="H76" s="14">
        <v>13.76</v>
      </c>
      <c r="I76" s="14"/>
      <c r="J76" s="14">
        <v>16.260000000000002</v>
      </c>
      <c r="K76" s="14">
        <v>18.02</v>
      </c>
      <c r="L76" s="14">
        <v>20.87</v>
      </c>
      <c r="M76" s="54"/>
      <c r="N76" s="14">
        <v>52.366917229000002</v>
      </c>
      <c r="O76" s="31">
        <v>285.57094300000006</v>
      </c>
      <c r="P76" s="31" t="s">
        <v>27</v>
      </c>
      <c r="Q76" s="17" t="s">
        <v>27</v>
      </c>
      <c r="R76" s="38" t="s">
        <v>590</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129</v>
      </c>
      <c r="D77" s="16" t="s">
        <v>130</v>
      </c>
      <c r="E77" s="16">
        <v>6</v>
      </c>
      <c r="F77" s="15">
        <v>3.73</v>
      </c>
      <c r="G77" s="15">
        <v>3.32</v>
      </c>
      <c r="H77" s="15">
        <v>2.92</v>
      </c>
      <c r="I77" s="14"/>
      <c r="J77" s="15">
        <v>4.0999999999999996</v>
      </c>
      <c r="K77" s="15">
        <v>4.9000000000000004</v>
      </c>
      <c r="L77" s="15">
        <v>6.21</v>
      </c>
      <c r="M77" s="54"/>
      <c r="N77" s="15">
        <v>56.490546657000003</v>
      </c>
      <c r="O77" s="15">
        <v>128.79863771999999</v>
      </c>
      <c r="P77" s="15" t="s">
        <v>26</v>
      </c>
      <c r="Q77" s="16" t="s">
        <v>27</v>
      </c>
      <c r="R77" s="37" t="s">
        <v>591</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131</v>
      </c>
      <c r="D78" s="17" t="s">
        <v>132</v>
      </c>
      <c r="E78" s="17">
        <v>0</v>
      </c>
      <c r="F78" s="14">
        <v>44.26</v>
      </c>
      <c r="G78" s="14">
        <v>41.89</v>
      </c>
      <c r="H78" s="14">
        <v>39.53</v>
      </c>
      <c r="I78" s="14"/>
      <c r="J78" s="14">
        <v>44.75</v>
      </c>
      <c r="K78" s="14">
        <v>49.47</v>
      </c>
      <c r="L78" s="14">
        <v>57.11</v>
      </c>
      <c r="M78" s="54"/>
      <c r="N78" s="14">
        <v>39.931201565999999</v>
      </c>
      <c r="O78" s="31">
        <v>85.803694182000001</v>
      </c>
      <c r="P78" s="31" t="s">
        <v>26</v>
      </c>
      <c r="Q78" s="17" t="s">
        <v>26</v>
      </c>
      <c r="R78" s="38" t="s">
        <v>592</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469</v>
      </c>
      <c r="D79" s="16" t="s">
        <v>470</v>
      </c>
      <c r="E79" s="16">
        <v>7</v>
      </c>
      <c r="F79" s="15">
        <v>58.4</v>
      </c>
      <c r="G79" s="15">
        <v>50.41</v>
      </c>
      <c r="H79" s="15">
        <v>42.42</v>
      </c>
      <c r="I79" s="14"/>
      <c r="J79" s="15">
        <v>62.35</v>
      </c>
      <c r="K79" s="15">
        <v>78.319999999999993</v>
      </c>
      <c r="L79" s="15">
        <v>104.18</v>
      </c>
      <c r="M79" s="54"/>
      <c r="N79" s="15">
        <v>58.338180657999999</v>
      </c>
      <c r="O79" s="15">
        <v>4.7079716168000001</v>
      </c>
      <c r="P79" s="15" t="s">
        <v>27</v>
      </c>
      <c r="Q79" s="16" t="s">
        <v>27</v>
      </c>
      <c r="R79" s="37" t="s">
        <v>593</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476</v>
      </c>
      <c r="D80" s="17" t="s">
        <v>477</v>
      </c>
      <c r="E80" s="17">
        <v>1</v>
      </c>
      <c r="F80" s="14">
        <v>5.12</v>
      </c>
      <c r="G80" s="14">
        <v>4.4000000000000004</v>
      </c>
      <c r="H80" s="14">
        <v>3.69</v>
      </c>
      <c r="I80" s="14"/>
      <c r="J80" s="14">
        <v>5.37</v>
      </c>
      <c r="K80" s="14">
        <v>6.79</v>
      </c>
      <c r="L80" s="14">
        <v>9.09</v>
      </c>
      <c r="M80" s="54"/>
      <c r="N80" s="14">
        <v>43.352097180000001</v>
      </c>
      <c r="O80" s="31">
        <v>1.8666836364000001</v>
      </c>
      <c r="P80" s="31" t="s">
        <v>26</v>
      </c>
      <c r="Q80" s="17" t="s">
        <v>26</v>
      </c>
      <c r="R80" s="38" t="s">
        <v>594</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133</v>
      </c>
      <c r="D81" s="16" t="s">
        <v>134</v>
      </c>
      <c r="E81" s="16">
        <v>0</v>
      </c>
      <c r="F81" s="15">
        <v>4.93</v>
      </c>
      <c r="G81" s="15">
        <v>4</v>
      </c>
      <c r="H81" s="15">
        <v>3.08</v>
      </c>
      <c r="I81" s="14"/>
      <c r="J81" s="15">
        <v>5.03</v>
      </c>
      <c r="K81" s="15">
        <v>6.87</v>
      </c>
      <c r="L81" s="15">
        <v>9.86</v>
      </c>
      <c r="M81" s="54"/>
      <c r="N81" s="15">
        <v>19.856532056999999</v>
      </c>
      <c r="O81" s="15">
        <v>50.808968181999994</v>
      </c>
      <c r="P81" s="15" t="s">
        <v>26</v>
      </c>
      <c r="Q81" s="16" t="s">
        <v>26</v>
      </c>
      <c r="R81" s="37" t="s">
        <v>595</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135</v>
      </c>
      <c r="D82" s="17" t="s">
        <v>136</v>
      </c>
      <c r="E82" s="17">
        <v>2</v>
      </c>
      <c r="F82" s="14">
        <v>27.09</v>
      </c>
      <c r="G82" s="14">
        <v>24.43</v>
      </c>
      <c r="H82" s="14">
        <v>21.78</v>
      </c>
      <c r="I82" s="14"/>
      <c r="J82" s="14">
        <v>27.69</v>
      </c>
      <c r="K82" s="14">
        <v>32.99</v>
      </c>
      <c r="L82" s="14">
        <v>41.59</v>
      </c>
      <c r="M82" s="54"/>
      <c r="N82" s="14">
        <v>26.256880977000002</v>
      </c>
      <c r="O82" s="31">
        <v>125.60232013</v>
      </c>
      <c r="P82" s="31" t="s">
        <v>26</v>
      </c>
      <c r="Q82" s="17" t="s">
        <v>26</v>
      </c>
      <c r="R82" s="38" t="s">
        <v>596</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137</v>
      </c>
      <c r="D83" s="16" t="s">
        <v>138</v>
      </c>
      <c r="E83" s="16">
        <v>2</v>
      </c>
      <c r="F83" s="15">
        <v>1.37</v>
      </c>
      <c r="G83" s="15">
        <v>1.0900000000000001</v>
      </c>
      <c r="H83" s="15">
        <v>0.82</v>
      </c>
      <c r="I83" s="14"/>
      <c r="J83" s="15">
        <v>1.45</v>
      </c>
      <c r="K83" s="15">
        <v>1.99</v>
      </c>
      <c r="L83" s="15">
        <v>2.87</v>
      </c>
      <c r="M83" s="54"/>
      <c r="N83" s="15">
        <v>41.956055796999998</v>
      </c>
      <c r="O83" s="15">
        <v>22.673063500000001</v>
      </c>
      <c r="P83" s="15" t="s">
        <v>26</v>
      </c>
      <c r="Q83" s="16" t="s">
        <v>26</v>
      </c>
      <c r="R83" s="37" t="s">
        <v>597</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139</v>
      </c>
      <c r="D84" s="17" t="s">
        <v>140</v>
      </c>
      <c r="E84" s="17">
        <v>9</v>
      </c>
      <c r="F84" s="14">
        <v>26.32</v>
      </c>
      <c r="G84" s="14">
        <v>23.78</v>
      </c>
      <c r="H84" s="14">
        <v>21.25</v>
      </c>
      <c r="I84" s="14"/>
      <c r="J84" s="14">
        <v>27.95</v>
      </c>
      <c r="K84" s="14">
        <v>33.01</v>
      </c>
      <c r="L84" s="14">
        <v>41.2</v>
      </c>
      <c r="M84" s="54"/>
      <c r="N84" s="14">
        <v>61.269205765999999</v>
      </c>
      <c r="O84" s="31">
        <v>227.60414973000002</v>
      </c>
      <c r="P84" s="31" t="s">
        <v>27</v>
      </c>
      <c r="Q84" s="17" t="s">
        <v>27</v>
      </c>
      <c r="R84" s="38" t="s">
        <v>598</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139</v>
      </c>
      <c r="D85" s="16" t="s">
        <v>141</v>
      </c>
      <c r="E85" s="16">
        <v>7</v>
      </c>
      <c r="F85" s="15">
        <v>24.92</v>
      </c>
      <c r="G85" s="15">
        <v>22.38</v>
      </c>
      <c r="H85" s="15">
        <v>19.84</v>
      </c>
      <c r="I85" s="14"/>
      <c r="J85" s="15">
        <v>26.35</v>
      </c>
      <c r="K85" s="15">
        <v>31.42</v>
      </c>
      <c r="L85" s="15">
        <v>39.630000000000003</v>
      </c>
      <c r="M85" s="54"/>
      <c r="N85" s="15">
        <v>62.556837158999997</v>
      </c>
      <c r="O85" s="15">
        <v>7.5741792727000004</v>
      </c>
      <c r="P85" s="15" t="s">
        <v>26</v>
      </c>
      <c r="Q85" s="16" t="s">
        <v>27</v>
      </c>
      <c r="R85" s="37" t="s">
        <v>599</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142</v>
      </c>
      <c r="D86" s="17" t="s">
        <v>143</v>
      </c>
      <c r="E86" s="17">
        <v>7</v>
      </c>
      <c r="F86" s="14">
        <v>3.7</v>
      </c>
      <c r="G86" s="14">
        <v>3.1</v>
      </c>
      <c r="H86" s="14">
        <v>2.5</v>
      </c>
      <c r="I86" s="14"/>
      <c r="J86" s="14">
        <v>3.93</v>
      </c>
      <c r="K86" s="14">
        <v>5.12</v>
      </c>
      <c r="L86" s="14">
        <v>7.05</v>
      </c>
      <c r="M86" s="54"/>
      <c r="N86" s="14">
        <v>77.622007068000002</v>
      </c>
      <c r="O86" s="31">
        <v>3.0487485000000003</v>
      </c>
      <c r="P86" s="31" t="s">
        <v>27</v>
      </c>
      <c r="Q86" s="17" t="s">
        <v>27</v>
      </c>
      <c r="R86" s="38" t="s">
        <v>600</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144</v>
      </c>
      <c r="D87" s="16" t="s">
        <v>145</v>
      </c>
      <c r="E87" s="16">
        <v>10</v>
      </c>
      <c r="F87" s="15">
        <v>112.75</v>
      </c>
      <c r="G87" s="15">
        <v>92.78</v>
      </c>
      <c r="H87" s="15">
        <v>72.819999999999993</v>
      </c>
      <c r="I87" s="14"/>
      <c r="J87" s="15">
        <v>122.66</v>
      </c>
      <c r="K87" s="15">
        <v>162.58000000000001</v>
      </c>
      <c r="L87" s="15">
        <v>227.2</v>
      </c>
      <c r="M87" s="54"/>
      <c r="N87" s="15">
        <v>61.264140001999998</v>
      </c>
      <c r="O87" s="15">
        <v>4.3244751944999997</v>
      </c>
      <c r="P87" s="15" t="s">
        <v>27</v>
      </c>
      <c r="Q87" s="16" t="s">
        <v>27</v>
      </c>
      <c r="R87" s="37" t="s">
        <v>601</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146</v>
      </c>
      <c r="D88" s="17" t="s">
        <v>147</v>
      </c>
      <c r="E88" s="17">
        <v>9</v>
      </c>
      <c r="F88" s="14">
        <v>19.21</v>
      </c>
      <c r="G88" s="14">
        <v>18.440000000000001</v>
      </c>
      <c r="H88" s="14">
        <v>17.670000000000002</v>
      </c>
      <c r="I88" s="14"/>
      <c r="J88" s="14">
        <v>19.59</v>
      </c>
      <c r="K88" s="14">
        <v>21.12</v>
      </c>
      <c r="L88" s="14">
        <v>23.59</v>
      </c>
      <c r="M88" s="54"/>
      <c r="N88" s="14">
        <v>56.657957824</v>
      </c>
      <c r="O88" s="31">
        <v>11.365983</v>
      </c>
      <c r="P88" s="31" t="s">
        <v>27</v>
      </c>
      <c r="Q88" s="17" t="s">
        <v>27</v>
      </c>
      <c r="R88" s="38" t="s">
        <v>602</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148</v>
      </c>
      <c r="D89" s="16" t="s">
        <v>149</v>
      </c>
      <c r="E89" s="16">
        <v>7</v>
      </c>
      <c r="F89" s="15">
        <v>5.6</v>
      </c>
      <c r="G89" s="15">
        <v>5.18</v>
      </c>
      <c r="H89" s="15">
        <v>4.76</v>
      </c>
      <c r="I89" s="14"/>
      <c r="J89" s="15">
        <v>5.88</v>
      </c>
      <c r="K89" s="15">
        <v>6.71</v>
      </c>
      <c r="L89" s="15">
        <v>8.06</v>
      </c>
      <c r="M89" s="54"/>
      <c r="N89" s="15">
        <v>60.897554436999997</v>
      </c>
      <c r="O89" s="15">
        <v>9.6048815908999998</v>
      </c>
      <c r="P89" s="15" t="s">
        <v>27</v>
      </c>
      <c r="Q89" s="16" t="s">
        <v>27</v>
      </c>
      <c r="R89" s="37" t="s">
        <v>603</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150</v>
      </c>
      <c r="D90" s="17" t="s">
        <v>151</v>
      </c>
      <c r="E90" s="17">
        <v>0</v>
      </c>
      <c r="F90" s="14">
        <v>12.03</v>
      </c>
      <c r="G90" s="14">
        <v>11.02</v>
      </c>
      <c r="H90" s="14">
        <v>10.01</v>
      </c>
      <c r="I90" s="14"/>
      <c r="J90" s="14">
        <v>12.35</v>
      </c>
      <c r="K90" s="14">
        <v>14.36</v>
      </c>
      <c r="L90" s="14">
        <v>17.62</v>
      </c>
      <c r="M90" s="54"/>
      <c r="N90" s="14">
        <v>37.240893739000001</v>
      </c>
      <c r="O90" s="31">
        <v>10.7705395</v>
      </c>
      <c r="P90" s="31" t="s">
        <v>26</v>
      </c>
      <c r="Q90" s="17" t="s">
        <v>26</v>
      </c>
      <c r="R90" s="38" t="s">
        <v>604</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152</v>
      </c>
      <c r="D91" s="16" t="s">
        <v>153</v>
      </c>
      <c r="E91" s="16">
        <v>0</v>
      </c>
      <c r="F91" s="15">
        <v>9.7899999999999991</v>
      </c>
      <c r="G91" s="15">
        <v>8.32</v>
      </c>
      <c r="H91" s="15">
        <v>6.85</v>
      </c>
      <c r="I91" s="14"/>
      <c r="J91" s="15">
        <v>10</v>
      </c>
      <c r="K91" s="15">
        <v>12.93</v>
      </c>
      <c r="L91" s="15">
        <v>17.68</v>
      </c>
      <c r="M91" s="54"/>
      <c r="N91" s="15">
        <v>27.621728562000001</v>
      </c>
      <c r="O91" s="15">
        <v>116.75080677</v>
      </c>
      <c r="P91" s="15" t="s">
        <v>26</v>
      </c>
      <c r="Q91" s="16" t="s">
        <v>26</v>
      </c>
      <c r="R91" s="37" t="s">
        <v>605</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154</v>
      </c>
      <c r="D92" s="17" t="s">
        <v>155</v>
      </c>
      <c r="E92" s="17">
        <v>10</v>
      </c>
      <c r="F92" s="14">
        <v>8.7100000000000009</v>
      </c>
      <c r="G92" s="14">
        <v>7.66</v>
      </c>
      <c r="H92" s="14">
        <v>6.62</v>
      </c>
      <c r="I92" s="14"/>
      <c r="J92" s="14">
        <v>9.2200000000000006</v>
      </c>
      <c r="K92" s="14">
        <v>11.3</v>
      </c>
      <c r="L92" s="14">
        <v>14.68</v>
      </c>
      <c r="M92" s="54"/>
      <c r="N92" s="14">
        <v>76.776699410000006</v>
      </c>
      <c r="O92" s="31">
        <v>70.100711681999996</v>
      </c>
      <c r="P92" s="31" t="s">
        <v>27</v>
      </c>
      <c r="Q92" s="17" t="s">
        <v>27</v>
      </c>
      <c r="R92" s="38" t="s">
        <v>606</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156</v>
      </c>
      <c r="D93" s="16" t="s">
        <v>157</v>
      </c>
      <c r="E93" s="16">
        <v>7</v>
      </c>
      <c r="F93" s="15">
        <v>201</v>
      </c>
      <c r="G93" s="15">
        <v>186.5</v>
      </c>
      <c r="H93" s="15">
        <v>172.01</v>
      </c>
      <c r="I93" s="14"/>
      <c r="J93" s="15">
        <v>207</v>
      </c>
      <c r="K93" s="15">
        <v>235.98</v>
      </c>
      <c r="L93" s="15">
        <v>282.87</v>
      </c>
      <c r="M93" s="54"/>
      <c r="N93" s="15">
        <v>68.357753517999996</v>
      </c>
      <c r="O93" s="15">
        <v>6.3785464549999995</v>
      </c>
      <c r="P93" s="15" t="s">
        <v>27</v>
      </c>
      <c r="Q93" s="16" t="s">
        <v>27</v>
      </c>
      <c r="R93" s="37" t="s">
        <v>607</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158</v>
      </c>
      <c r="D94" s="17" t="s">
        <v>159</v>
      </c>
      <c r="E94" s="17">
        <v>4</v>
      </c>
      <c r="F94" s="14">
        <v>150</v>
      </c>
      <c r="G94" s="14" t="s">
        <v>123</v>
      </c>
      <c r="H94" s="14" t="s">
        <v>123</v>
      </c>
      <c r="I94" s="14"/>
      <c r="J94" s="14" t="s">
        <v>123</v>
      </c>
      <c r="K94" s="14" t="s">
        <v>123</v>
      </c>
      <c r="L94" s="14" t="s">
        <v>123</v>
      </c>
      <c r="M94" s="54"/>
      <c r="N94" s="14">
        <v>94.064508982000007</v>
      </c>
      <c r="O94" s="31">
        <v>1.0764285713999999</v>
      </c>
      <c r="P94" s="31" t="s">
        <v>26</v>
      </c>
      <c r="Q94" s="17" t="s">
        <v>27</v>
      </c>
      <c r="R94" s="38" t="s">
        <v>123</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160</v>
      </c>
      <c r="D95" s="16" t="s">
        <v>161</v>
      </c>
      <c r="E95" s="16">
        <v>10</v>
      </c>
      <c r="F95" s="15">
        <v>97.71</v>
      </c>
      <c r="G95" s="15">
        <v>87.23</v>
      </c>
      <c r="H95" s="15">
        <v>76.760000000000005</v>
      </c>
      <c r="I95" s="14"/>
      <c r="J95" s="15">
        <v>102.05</v>
      </c>
      <c r="K95" s="15">
        <v>122.99</v>
      </c>
      <c r="L95" s="15">
        <v>156.88</v>
      </c>
      <c r="M95" s="54"/>
      <c r="N95" s="15">
        <v>77.108654642999994</v>
      </c>
      <c r="O95" s="15">
        <v>472.11444805000002</v>
      </c>
      <c r="P95" s="15" t="s">
        <v>27</v>
      </c>
      <c r="Q95" s="16" t="s">
        <v>27</v>
      </c>
      <c r="R95" s="37" t="s">
        <v>608</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162</v>
      </c>
      <c r="D96" s="17" t="s">
        <v>163</v>
      </c>
      <c r="E96" s="17">
        <v>9</v>
      </c>
      <c r="F96" s="14">
        <v>50.93</v>
      </c>
      <c r="G96" s="14">
        <v>47.53</v>
      </c>
      <c r="H96" s="14">
        <v>44.14</v>
      </c>
      <c r="I96" s="14"/>
      <c r="J96" s="14">
        <v>53.36</v>
      </c>
      <c r="K96" s="14">
        <v>60.14</v>
      </c>
      <c r="L96" s="14">
        <v>71.12</v>
      </c>
      <c r="M96" s="54"/>
      <c r="N96" s="14">
        <v>53.751019505000002</v>
      </c>
      <c r="O96" s="31">
        <v>181.57154036</v>
      </c>
      <c r="P96" s="31" t="s">
        <v>27</v>
      </c>
      <c r="Q96" s="17" t="s">
        <v>27</v>
      </c>
      <c r="R96" s="38" t="s">
        <v>609</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164</v>
      </c>
      <c r="D97" s="16" t="s">
        <v>165</v>
      </c>
      <c r="E97" s="16">
        <v>9</v>
      </c>
      <c r="F97" s="15">
        <v>27.01</v>
      </c>
      <c r="G97" s="15">
        <v>25.59</v>
      </c>
      <c r="H97" s="15">
        <v>24.17</v>
      </c>
      <c r="I97" s="14"/>
      <c r="J97" s="15">
        <v>28.15</v>
      </c>
      <c r="K97" s="15">
        <v>30.98</v>
      </c>
      <c r="L97" s="15">
        <v>35.57</v>
      </c>
      <c r="M97" s="54"/>
      <c r="N97" s="15">
        <v>53.545596191999998</v>
      </c>
      <c r="O97" s="15">
        <v>280.91745481999999</v>
      </c>
      <c r="P97" s="15" t="s">
        <v>27</v>
      </c>
      <c r="Q97" s="16" t="s">
        <v>27</v>
      </c>
      <c r="R97" s="37" t="s">
        <v>610</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166</v>
      </c>
      <c r="D98" s="17" t="s">
        <v>167</v>
      </c>
      <c r="E98" s="17">
        <v>2</v>
      </c>
      <c r="F98" s="14">
        <v>28.89</v>
      </c>
      <c r="G98" s="14">
        <v>26.28</v>
      </c>
      <c r="H98" s="14">
        <v>23.67</v>
      </c>
      <c r="I98" s="14"/>
      <c r="J98" s="14">
        <v>29.21</v>
      </c>
      <c r="K98" s="14">
        <v>34.42</v>
      </c>
      <c r="L98" s="14">
        <v>42.86</v>
      </c>
      <c r="M98" s="54"/>
      <c r="N98" s="14">
        <v>36.636883505999997</v>
      </c>
      <c r="O98" s="31">
        <v>99.567471864000012</v>
      </c>
      <c r="P98" s="31" t="s">
        <v>26</v>
      </c>
      <c r="Q98" s="17" t="s">
        <v>26</v>
      </c>
      <c r="R98" s="38" t="s">
        <v>611</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168</v>
      </c>
      <c r="D99" s="16" t="s">
        <v>169</v>
      </c>
      <c r="E99" s="16">
        <v>9</v>
      </c>
      <c r="F99" s="15">
        <v>39.369999999999997</v>
      </c>
      <c r="G99" s="15">
        <v>37.049999999999997</v>
      </c>
      <c r="H99" s="15">
        <v>34.74</v>
      </c>
      <c r="I99" s="14"/>
      <c r="J99" s="15">
        <v>40.86</v>
      </c>
      <c r="K99" s="15">
        <v>45.48</v>
      </c>
      <c r="L99" s="15">
        <v>52.96</v>
      </c>
      <c r="M99" s="54"/>
      <c r="N99" s="15">
        <v>58.543160213</v>
      </c>
      <c r="O99" s="15">
        <v>338.23650173000004</v>
      </c>
      <c r="P99" s="15" t="s">
        <v>27</v>
      </c>
      <c r="Q99" s="16" t="s">
        <v>27</v>
      </c>
      <c r="R99" s="37" t="s">
        <v>612</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170</v>
      </c>
      <c r="D100" s="17" t="s">
        <v>171</v>
      </c>
      <c r="E100" s="17">
        <v>7</v>
      </c>
      <c r="F100" s="14">
        <v>4.54</v>
      </c>
      <c r="G100" s="14">
        <v>3.9</v>
      </c>
      <c r="H100" s="14">
        <v>3.27</v>
      </c>
      <c r="I100" s="14"/>
      <c r="J100" s="14">
        <v>4.92</v>
      </c>
      <c r="K100" s="14">
        <v>6.18</v>
      </c>
      <c r="L100" s="14">
        <v>8.2200000000000006</v>
      </c>
      <c r="M100" s="54"/>
      <c r="N100" s="14">
        <v>78.766385099999994</v>
      </c>
      <c r="O100" s="31">
        <v>5.4877925908999998</v>
      </c>
      <c r="P100" s="31" t="s">
        <v>26</v>
      </c>
      <c r="Q100" s="17" t="s">
        <v>27</v>
      </c>
      <c r="R100" s="38" t="s">
        <v>613</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172</v>
      </c>
      <c r="D101" s="16" t="s">
        <v>173</v>
      </c>
      <c r="E101" s="16">
        <v>9</v>
      </c>
      <c r="F101" s="15">
        <v>13.36</v>
      </c>
      <c r="G101" s="15">
        <v>12.1</v>
      </c>
      <c r="H101" s="15">
        <v>10.84</v>
      </c>
      <c r="I101" s="14"/>
      <c r="J101" s="15">
        <v>14.15</v>
      </c>
      <c r="K101" s="15">
        <v>16.66</v>
      </c>
      <c r="L101" s="15">
        <v>20.73</v>
      </c>
      <c r="M101" s="54"/>
      <c r="N101" s="15">
        <v>64.875116672000004</v>
      </c>
      <c r="O101" s="15">
        <v>49.444730182000001</v>
      </c>
      <c r="P101" s="15" t="s">
        <v>27</v>
      </c>
      <c r="Q101" s="16" t="s">
        <v>27</v>
      </c>
      <c r="R101" s="37" t="s">
        <v>614</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174</v>
      </c>
      <c r="D102" s="17" t="s">
        <v>175</v>
      </c>
      <c r="E102" s="17">
        <v>0</v>
      </c>
      <c r="F102" s="14">
        <v>5.38</v>
      </c>
      <c r="G102" s="14">
        <v>4.84</v>
      </c>
      <c r="H102" s="14">
        <v>4.3</v>
      </c>
      <c r="I102" s="14"/>
      <c r="J102" s="14">
        <v>5.54</v>
      </c>
      <c r="K102" s="14">
        <v>6.61</v>
      </c>
      <c r="L102" s="14">
        <v>8.35</v>
      </c>
      <c r="M102" s="54"/>
      <c r="N102" s="14">
        <v>37.146545779</v>
      </c>
      <c r="O102" s="31">
        <v>8.5135609545000008</v>
      </c>
      <c r="P102" s="31" t="s">
        <v>26</v>
      </c>
      <c r="Q102" s="17" t="s">
        <v>26</v>
      </c>
      <c r="R102" s="38" t="s">
        <v>615</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176</v>
      </c>
      <c r="D103" s="16" t="s">
        <v>177</v>
      </c>
      <c r="E103" s="16">
        <v>7</v>
      </c>
      <c r="F103" s="15">
        <v>21.68</v>
      </c>
      <c r="G103" s="15">
        <v>19.14</v>
      </c>
      <c r="H103" s="15">
        <v>16.600000000000001</v>
      </c>
      <c r="I103" s="14"/>
      <c r="J103" s="15">
        <v>22.21</v>
      </c>
      <c r="K103" s="15">
        <v>27.28</v>
      </c>
      <c r="L103" s="15">
        <v>35.49</v>
      </c>
      <c r="M103" s="54"/>
      <c r="N103" s="15">
        <v>68.098699490000001</v>
      </c>
      <c r="O103" s="15">
        <v>81.230830317999988</v>
      </c>
      <c r="P103" s="15" t="s">
        <v>27</v>
      </c>
      <c r="Q103" s="16" t="s">
        <v>27</v>
      </c>
      <c r="R103" s="37" t="s">
        <v>616</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471</v>
      </c>
      <c r="D104" s="17" t="s">
        <v>472</v>
      </c>
      <c r="E104" s="17">
        <v>7</v>
      </c>
      <c r="F104" s="14">
        <v>74</v>
      </c>
      <c r="G104" s="14">
        <v>66.400000000000006</v>
      </c>
      <c r="H104" s="14">
        <v>58.81</v>
      </c>
      <c r="I104" s="14"/>
      <c r="J104" s="14">
        <v>78.41</v>
      </c>
      <c r="K104" s="14">
        <v>93.59</v>
      </c>
      <c r="L104" s="14">
        <v>118.17</v>
      </c>
      <c r="M104" s="54"/>
      <c r="N104" s="14">
        <v>55.018180757000003</v>
      </c>
      <c r="O104" s="31">
        <v>2.3185448732</v>
      </c>
      <c r="P104" s="31" t="s">
        <v>27</v>
      </c>
      <c r="Q104" s="17" t="s">
        <v>27</v>
      </c>
      <c r="R104" s="38" t="s">
        <v>617</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178</v>
      </c>
      <c r="D105" s="16" t="s">
        <v>179</v>
      </c>
      <c r="E105" s="16">
        <v>4</v>
      </c>
      <c r="F105" s="15">
        <v>22.25</v>
      </c>
      <c r="G105" s="15">
        <v>20.67</v>
      </c>
      <c r="H105" s="15">
        <v>19.100000000000001</v>
      </c>
      <c r="I105" s="14"/>
      <c r="J105" s="15">
        <v>23.43</v>
      </c>
      <c r="K105" s="15">
        <v>26.57</v>
      </c>
      <c r="L105" s="15">
        <v>31.65</v>
      </c>
      <c r="M105" s="54"/>
      <c r="N105" s="15">
        <v>33.212687613</v>
      </c>
      <c r="O105" s="15">
        <v>4.5216676364000001</v>
      </c>
      <c r="P105" s="15" t="s">
        <v>27</v>
      </c>
      <c r="Q105" s="16" t="s">
        <v>26</v>
      </c>
      <c r="R105" s="37" t="s">
        <v>618</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619</v>
      </c>
      <c r="D106" s="17" t="s">
        <v>620</v>
      </c>
      <c r="E106" s="17">
        <v>4</v>
      </c>
      <c r="F106" s="14">
        <v>124.29</v>
      </c>
      <c r="G106" s="14">
        <v>111.54</v>
      </c>
      <c r="H106" s="14">
        <v>98.79</v>
      </c>
      <c r="I106" s="14"/>
      <c r="J106" s="14">
        <v>125.9</v>
      </c>
      <c r="K106" s="14">
        <v>151.38999999999999</v>
      </c>
      <c r="L106" s="14">
        <v>192.64</v>
      </c>
      <c r="M106" s="54"/>
      <c r="N106" s="14">
        <v>52.548705579999996</v>
      </c>
      <c r="O106" s="31">
        <v>1.7843105286000001</v>
      </c>
      <c r="P106" s="31" t="s">
        <v>27</v>
      </c>
      <c r="Q106" s="17" t="s">
        <v>26</v>
      </c>
      <c r="R106" s="38" t="s">
        <v>621</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180</v>
      </c>
      <c r="D107" s="16" t="s">
        <v>181</v>
      </c>
      <c r="E107" s="16">
        <v>5</v>
      </c>
      <c r="F107" s="15">
        <v>24.54</v>
      </c>
      <c r="G107" s="15">
        <v>22.68</v>
      </c>
      <c r="H107" s="15">
        <v>20.83</v>
      </c>
      <c r="I107" s="14"/>
      <c r="J107" s="15">
        <v>25.02</v>
      </c>
      <c r="K107" s="15">
        <v>28.72</v>
      </c>
      <c r="L107" s="15">
        <v>34.72</v>
      </c>
      <c r="M107" s="54"/>
      <c r="N107" s="15">
        <v>47.622743862</v>
      </c>
      <c r="O107" s="15">
        <v>216.33229904999999</v>
      </c>
      <c r="P107" s="15" t="s">
        <v>27</v>
      </c>
      <c r="Q107" s="16" t="s">
        <v>26</v>
      </c>
      <c r="R107" s="37" t="s">
        <v>622</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182</v>
      </c>
      <c r="D108" s="17" t="s">
        <v>183</v>
      </c>
      <c r="E108" s="17">
        <v>5</v>
      </c>
      <c r="F108" s="14">
        <v>11.01</v>
      </c>
      <c r="G108" s="14">
        <v>10.130000000000001</v>
      </c>
      <c r="H108" s="14">
        <v>9.25</v>
      </c>
      <c r="I108" s="14"/>
      <c r="J108" s="14">
        <v>11.2</v>
      </c>
      <c r="K108" s="14">
        <v>12.95</v>
      </c>
      <c r="L108" s="14">
        <v>15.78</v>
      </c>
      <c r="M108" s="54"/>
      <c r="N108" s="14">
        <v>48.123946482000001</v>
      </c>
      <c r="O108" s="31">
        <v>104.66765409</v>
      </c>
      <c r="P108" s="31" t="s">
        <v>27</v>
      </c>
      <c r="Q108" s="17" t="s">
        <v>26</v>
      </c>
      <c r="R108" s="38" t="s">
        <v>623</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184</v>
      </c>
      <c r="D109" s="16" t="s">
        <v>185</v>
      </c>
      <c r="E109" s="16">
        <v>0</v>
      </c>
      <c r="F109" s="15">
        <v>12.43</v>
      </c>
      <c r="G109" s="15">
        <v>11.63</v>
      </c>
      <c r="H109" s="15">
        <v>10.84</v>
      </c>
      <c r="I109" s="14"/>
      <c r="J109" s="15">
        <v>12.79</v>
      </c>
      <c r="K109" s="15">
        <v>14.37</v>
      </c>
      <c r="L109" s="15">
        <v>16.940000000000001</v>
      </c>
      <c r="M109" s="54"/>
      <c r="N109" s="15">
        <v>40.543967926999997</v>
      </c>
      <c r="O109" s="15">
        <v>39.172249817999997</v>
      </c>
      <c r="P109" s="15" t="s">
        <v>26</v>
      </c>
      <c r="Q109" s="16" t="s">
        <v>26</v>
      </c>
      <c r="R109" s="37" t="s">
        <v>624</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186</v>
      </c>
      <c r="D110" s="17" t="s">
        <v>187</v>
      </c>
      <c r="E110" s="17">
        <v>6</v>
      </c>
      <c r="F110" s="14">
        <v>3.74</v>
      </c>
      <c r="G110" s="14">
        <v>3.53</v>
      </c>
      <c r="H110" s="14">
        <v>3.32</v>
      </c>
      <c r="I110" s="14"/>
      <c r="J110" s="14">
        <v>3.83</v>
      </c>
      <c r="K110" s="14">
        <v>4.24</v>
      </c>
      <c r="L110" s="14">
        <v>4.92</v>
      </c>
      <c r="M110" s="54"/>
      <c r="N110" s="14">
        <v>61.839524541000003</v>
      </c>
      <c r="O110" s="31">
        <v>11.24385609</v>
      </c>
      <c r="P110" s="31" t="s">
        <v>26</v>
      </c>
      <c r="Q110" s="17" t="s">
        <v>27</v>
      </c>
      <c r="R110" s="38" t="s">
        <v>625</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188</v>
      </c>
      <c r="D111" s="16" t="s">
        <v>189</v>
      </c>
      <c r="E111" s="16">
        <v>8</v>
      </c>
      <c r="F111" s="15">
        <v>4.84</v>
      </c>
      <c r="G111" s="15">
        <v>4.33</v>
      </c>
      <c r="H111" s="15">
        <v>3.83</v>
      </c>
      <c r="I111" s="14"/>
      <c r="J111" s="15">
        <v>5.05</v>
      </c>
      <c r="K111" s="15">
        <v>6.05</v>
      </c>
      <c r="L111" s="15">
        <v>7.67</v>
      </c>
      <c r="M111" s="54"/>
      <c r="N111" s="15">
        <v>59.682843876</v>
      </c>
      <c r="O111" s="15">
        <v>21.815549000000001</v>
      </c>
      <c r="P111" s="15" t="s">
        <v>27</v>
      </c>
      <c r="Q111" s="16" t="s">
        <v>27</v>
      </c>
      <c r="R111" s="37" t="s">
        <v>626</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190</v>
      </c>
      <c r="D112" s="17" t="s">
        <v>191</v>
      </c>
      <c r="E112" s="17">
        <v>0</v>
      </c>
      <c r="F112" s="14">
        <v>7.55</v>
      </c>
      <c r="G112" s="14">
        <v>6.22</v>
      </c>
      <c r="H112" s="14">
        <v>4.8899999999999997</v>
      </c>
      <c r="I112" s="14"/>
      <c r="J112" s="14">
        <v>7.81</v>
      </c>
      <c r="K112" s="14">
        <v>10.46</v>
      </c>
      <c r="L112" s="14">
        <v>14.76</v>
      </c>
      <c r="M112" s="54"/>
      <c r="N112" s="14">
        <v>29.624496113999999</v>
      </c>
      <c r="O112" s="31">
        <v>27.138785409</v>
      </c>
      <c r="P112" s="31" t="s">
        <v>26</v>
      </c>
      <c r="Q112" s="17" t="s">
        <v>26</v>
      </c>
      <c r="R112" s="38" t="s">
        <v>627</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192</v>
      </c>
      <c r="D113" s="16" t="s">
        <v>193</v>
      </c>
      <c r="E113" s="16">
        <v>0</v>
      </c>
      <c r="F113" s="15" t="s">
        <v>123</v>
      </c>
      <c r="G113" s="15" t="s">
        <v>123</v>
      </c>
      <c r="H113" s="15" t="s">
        <v>123</v>
      </c>
      <c r="I113" s="14"/>
      <c r="J113" s="15" t="s">
        <v>123</v>
      </c>
      <c r="K113" s="15" t="s">
        <v>123</v>
      </c>
      <c r="L113" s="15" t="s">
        <v>123</v>
      </c>
      <c r="M113" s="54"/>
      <c r="N113" s="15" t="s">
        <v>123</v>
      </c>
      <c r="O113" s="15" t="s">
        <v>123</v>
      </c>
      <c r="P113" s="15" t="s">
        <v>123</v>
      </c>
      <c r="Q113" s="16" t="s">
        <v>123</v>
      </c>
      <c r="R113" s="37" t="s">
        <v>124</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513</v>
      </c>
      <c r="D114" s="17" t="s">
        <v>514</v>
      </c>
      <c r="E114" s="17">
        <v>3</v>
      </c>
      <c r="F114" s="14">
        <v>2.04</v>
      </c>
      <c r="G114" s="14">
        <v>1.76</v>
      </c>
      <c r="H114" s="14">
        <v>1.48</v>
      </c>
      <c r="I114" s="14"/>
      <c r="J114" s="14">
        <v>2.14</v>
      </c>
      <c r="K114" s="14">
        <v>2.69</v>
      </c>
      <c r="L114" s="14">
        <v>3.58</v>
      </c>
      <c r="M114" s="54"/>
      <c r="N114" s="14">
        <v>47.769367076999998</v>
      </c>
      <c r="O114" s="31">
        <v>1.3860181363999999</v>
      </c>
      <c r="P114" s="31" t="s">
        <v>26</v>
      </c>
      <c r="Q114" s="17" t="s">
        <v>26</v>
      </c>
      <c r="R114" s="38" t="s">
        <v>628</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194</v>
      </c>
      <c r="D115" s="16" t="s">
        <v>195</v>
      </c>
      <c r="E115" s="16">
        <v>2</v>
      </c>
      <c r="F115" s="15">
        <v>3.34</v>
      </c>
      <c r="G115" s="15">
        <v>3.08</v>
      </c>
      <c r="H115" s="15">
        <v>2.83</v>
      </c>
      <c r="I115" s="14"/>
      <c r="J115" s="15">
        <v>3.39</v>
      </c>
      <c r="K115" s="15">
        <v>3.89</v>
      </c>
      <c r="L115" s="15">
        <v>4.7</v>
      </c>
      <c r="M115" s="54"/>
      <c r="N115" s="15">
        <v>52.476975125000003</v>
      </c>
      <c r="O115" s="15">
        <v>5.4564314999999999</v>
      </c>
      <c r="P115" s="15" t="s">
        <v>26</v>
      </c>
      <c r="Q115" s="16" t="s">
        <v>26</v>
      </c>
      <c r="R115" s="37" t="s">
        <v>629</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196</v>
      </c>
      <c r="D116" s="17" t="s">
        <v>197</v>
      </c>
      <c r="E116" s="17">
        <v>7</v>
      </c>
      <c r="F116" s="14">
        <v>24.43</v>
      </c>
      <c r="G116" s="14">
        <v>22.73</v>
      </c>
      <c r="H116" s="14">
        <v>21.04</v>
      </c>
      <c r="I116" s="14"/>
      <c r="J116" s="14">
        <v>25.11</v>
      </c>
      <c r="K116" s="14">
        <v>28.49</v>
      </c>
      <c r="L116" s="14">
        <v>33.96</v>
      </c>
      <c r="M116" s="54"/>
      <c r="N116" s="14">
        <v>68.089584334999998</v>
      </c>
      <c r="O116" s="31">
        <v>74.813252363999993</v>
      </c>
      <c r="P116" s="31" t="s">
        <v>27</v>
      </c>
      <c r="Q116" s="17" t="s">
        <v>27</v>
      </c>
      <c r="R116" s="38" t="s">
        <v>630</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198</v>
      </c>
      <c r="D117" s="16" t="s">
        <v>199</v>
      </c>
      <c r="E117" s="16">
        <v>10</v>
      </c>
      <c r="F117" s="15">
        <v>25.86</v>
      </c>
      <c r="G117" s="15">
        <v>24.43</v>
      </c>
      <c r="H117" s="15">
        <v>23.01</v>
      </c>
      <c r="I117" s="14"/>
      <c r="J117" s="15">
        <v>27.18</v>
      </c>
      <c r="K117" s="15">
        <v>30.02</v>
      </c>
      <c r="L117" s="15">
        <v>34.630000000000003</v>
      </c>
      <c r="M117" s="54"/>
      <c r="N117" s="15">
        <v>62.836898824999999</v>
      </c>
      <c r="O117" s="15">
        <v>70.555519681999996</v>
      </c>
      <c r="P117" s="15" t="s">
        <v>27</v>
      </c>
      <c r="Q117" s="16" t="s">
        <v>27</v>
      </c>
      <c r="R117" s="37" t="s">
        <v>631</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200</v>
      </c>
      <c r="D118" s="17" t="s">
        <v>201</v>
      </c>
      <c r="E118" s="17">
        <v>7</v>
      </c>
      <c r="F118" s="14">
        <v>106.2</v>
      </c>
      <c r="G118" s="14">
        <v>89.9</v>
      </c>
      <c r="H118" s="14">
        <v>73.61</v>
      </c>
      <c r="I118" s="14"/>
      <c r="J118" s="14">
        <v>111.1</v>
      </c>
      <c r="K118" s="14">
        <v>143.68</v>
      </c>
      <c r="L118" s="14">
        <v>196.41</v>
      </c>
      <c r="M118" s="54"/>
      <c r="N118" s="14">
        <v>75.692793596000001</v>
      </c>
      <c r="O118" s="31">
        <v>38.888725938</v>
      </c>
      <c r="P118" s="31" t="s">
        <v>27</v>
      </c>
      <c r="Q118" s="17" t="s">
        <v>27</v>
      </c>
      <c r="R118" s="38" t="s">
        <v>632</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202</v>
      </c>
      <c r="D119" s="16" t="s">
        <v>203</v>
      </c>
      <c r="E119" s="16">
        <v>6</v>
      </c>
      <c r="F119" s="15">
        <v>13.77</v>
      </c>
      <c r="G119" s="15">
        <v>12.7</v>
      </c>
      <c r="H119" s="15">
        <v>11.64</v>
      </c>
      <c r="I119" s="14"/>
      <c r="J119" s="15">
        <v>14.06</v>
      </c>
      <c r="K119" s="15">
        <v>16.18</v>
      </c>
      <c r="L119" s="15">
        <v>19.63</v>
      </c>
      <c r="M119" s="54"/>
      <c r="N119" s="15">
        <v>35.543389949000002</v>
      </c>
      <c r="O119" s="15">
        <v>14.801524590000001</v>
      </c>
      <c r="P119" s="15" t="s">
        <v>27</v>
      </c>
      <c r="Q119" s="16" t="s">
        <v>26</v>
      </c>
      <c r="R119" s="37" t="s">
        <v>633</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204</v>
      </c>
      <c r="D120" s="17" t="s">
        <v>205</v>
      </c>
      <c r="E120" s="17">
        <v>2</v>
      </c>
      <c r="F120" s="14">
        <v>26.1</v>
      </c>
      <c r="G120" s="14">
        <v>23.91</v>
      </c>
      <c r="H120" s="14">
        <v>21.73</v>
      </c>
      <c r="I120" s="14"/>
      <c r="J120" s="14">
        <v>27.08</v>
      </c>
      <c r="K120" s="14">
        <v>31.44</v>
      </c>
      <c r="L120" s="14">
        <v>38.5</v>
      </c>
      <c r="M120" s="54"/>
      <c r="N120" s="14">
        <v>38.009902705000002</v>
      </c>
      <c r="O120" s="31">
        <v>77.387859675999991</v>
      </c>
      <c r="P120" s="31" t="s">
        <v>26</v>
      </c>
      <c r="Q120" s="17" t="s">
        <v>26</v>
      </c>
      <c r="R120" s="38" t="s">
        <v>634</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206</v>
      </c>
      <c r="D121" s="16" t="s">
        <v>207</v>
      </c>
      <c r="E121" s="16">
        <v>2</v>
      </c>
      <c r="F121" s="15">
        <v>9.25</v>
      </c>
      <c r="G121" s="15">
        <v>8.8000000000000007</v>
      </c>
      <c r="H121" s="15">
        <v>8.35</v>
      </c>
      <c r="I121" s="14"/>
      <c r="J121" s="15">
        <v>9.4499999999999993</v>
      </c>
      <c r="K121" s="15">
        <v>10.34</v>
      </c>
      <c r="L121" s="15">
        <v>11.79</v>
      </c>
      <c r="M121" s="54"/>
      <c r="N121" s="15">
        <v>47.284643645000003</v>
      </c>
      <c r="O121" s="15">
        <v>6.9024400455000006</v>
      </c>
      <c r="P121" s="15" t="s">
        <v>26</v>
      </c>
      <c r="Q121" s="16" t="s">
        <v>26</v>
      </c>
      <c r="R121" s="37" t="s">
        <v>635</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208</v>
      </c>
      <c r="D122" s="17" t="s">
        <v>209</v>
      </c>
      <c r="E122" s="17">
        <v>2</v>
      </c>
      <c r="F122" s="14">
        <v>7.77</v>
      </c>
      <c r="G122" s="14">
        <v>7.43</v>
      </c>
      <c r="H122" s="14">
        <v>7.09</v>
      </c>
      <c r="I122" s="14"/>
      <c r="J122" s="14">
        <v>7.85</v>
      </c>
      <c r="K122" s="14">
        <v>8.52</v>
      </c>
      <c r="L122" s="14">
        <v>9.6</v>
      </c>
      <c r="M122" s="54"/>
      <c r="N122" s="14">
        <v>41.939989298</v>
      </c>
      <c r="O122" s="31">
        <v>4.9874210000000003</v>
      </c>
      <c r="P122" s="31" t="s">
        <v>26</v>
      </c>
      <c r="Q122" s="17" t="s">
        <v>26</v>
      </c>
      <c r="R122" s="38" t="s">
        <v>636</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210</v>
      </c>
      <c r="D123" s="16" t="s">
        <v>211</v>
      </c>
      <c r="E123" s="16">
        <v>9</v>
      </c>
      <c r="F123" s="15">
        <v>58.49</v>
      </c>
      <c r="G123" s="15">
        <v>53.41</v>
      </c>
      <c r="H123" s="15">
        <v>48.34</v>
      </c>
      <c r="I123" s="14"/>
      <c r="J123" s="15">
        <v>65.05</v>
      </c>
      <c r="K123" s="15">
        <v>75.19</v>
      </c>
      <c r="L123" s="15">
        <v>91.6</v>
      </c>
      <c r="M123" s="54"/>
      <c r="N123" s="15">
        <v>59.122410092999999</v>
      </c>
      <c r="O123" s="15">
        <v>59.264497863999999</v>
      </c>
      <c r="P123" s="15" t="s">
        <v>27</v>
      </c>
      <c r="Q123" s="16" t="s">
        <v>27</v>
      </c>
      <c r="R123" s="37" t="s">
        <v>637</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212</v>
      </c>
      <c r="D124" s="17" t="s">
        <v>213</v>
      </c>
      <c r="E124" s="17">
        <v>0</v>
      </c>
      <c r="F124" s="14">
        <v>26.81</v>
      </c>
      <c r="G124" s="14">
        <v>25.21</v>
      </c>
      <c r="H124" s="14">
        <v>23.61</v>
      </c>
      <c r="I124" s="14"/>
      <c r="J124" s="14">
        <v>27.06</v>
      </c>
      <c r="K124" s="14">
        <v>30.25</v>
      </c>
      <c r="L124" s="14">
        <v>35.42</v>
      </c>
      <c r="M124" s="54"/>
      <c r="N124" s="14">
        <v>39.493288397000001</v>
      </c>
      <c r="O124" s="31">
        <v>88.570052044999997</v>
      </c>
      <c r="P124" s="31" t="s">
        <v>26</v>
      </c>
      <c r="Q124" s="17" t="s">
        <v>26</v>
      </c>
      <c r="R124" s="38" t="s">
        <v>638</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214</v>
      </c>
      <c r="D125" s="16" t="s">
        <v>215</v>
      </c>
      <c r="E125" s="16">
        <v>8</v>
      </c>
      <c r="F125" s="15">
        <v>13.89</v>
      </c>
      <c r="G125" s="15">
        <v>13.15</v>
      </c>
      <c r="H125" s="15">
        <v>12.41</v>
      </c>
      <c r="I125" s="14"/>
      <c r="J125" s="15">
        <v>14.48</v>
      </c>
      <c r="K125" s="15">
        <v>15.95</v>
      </c>
      <c r="L125" s="15">
        <v>18.329999999999998</v>
      </c>
      <c r="M125" s="54"/>
      <c r="N125" s="15">
        <v>52.478545652999998</v>
      </c>
      <c r="O125" s="15">
        <v>329.69731845000001</v>
      </c>
      <c r="P125" s="15" t="s">
        <v>27</v>
      </c>
      <c r="Q125" s="16" t="s">
        <v>27</v>
      </c>
      <c r="R125" s="37" t="s">
        <v>639</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216</v>
      </c>
      <c r="D126" s="17" t="s">
        <v>217</v>
      </c>
      <c r="E126" s="17">
        <v>9</v>
      </c>
      <c r="F126" s="14">
        <v>45.73</v>
      </c>
      <c r="G126" s="14">
        <v>43.07</v>
      </c>
      <c r="H126" s="14">
        <v>40.409999999999997</v>
      </c>
      <c r="I126" s="14"/>
      <c r="J126" s="14">
        <v>47.82</v>
      </c>
      <c r="K126" s="14">
        <v>53.13</v>
      </c>
      <c r="L126" s="14">
        <v>61.72</v>
      </c>
      <c r="M126" s="54"/>
      <c r="N126" s="14">
        <v>52.949239599000002</v>
      </c>
      <c r="O126" s="31">
        <v>80.297579318000004</v>
      </c>
      <c r="P126" s="31" t="s">
        <v>27</v>
      </c>
      <c r="Q126" s="17" t="s">
        <v>27</v>
      </c>
      <c r="R126" s="38" t="s">
        <v>640</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216</v>
      </c>
      <c r="D127" s="16" t="s">
        <v>218</v>
      </c>
      <c r="E127" s="16">
        <v>8</v>
      </c>
      <c r="F127" s="15">
        <v>41.72</v>
      </c>
      <c r="G127" s="15">
        <v>39.47</v>
      </c>
      <c r="H127" s="15">
        <v>37.22</v>
      </c>
      <c r="I127" s="14"/>
      <c r="J127" s="15">
        <v>43.72</v>
      </c>
      <c r="K127" s="15">
        <v>48.21</v>
      </c>
      <c r="L127" s="15">
        <v>55.47</v>
      </c>
      <c r="M127" s="54"/>
      <c r="N127" s="15">
        <v>51.903976692000001</v>
      </c>
      <c r="O127" s="15">
        <v>1020.4358421999999</v>
      </c>
      <c r="P127" s="15" t="s">
        <v>27</v>
      </c>
      <c r="Q127" s="16" t="s">
        <v>27</v>
      </c>
      <c r="R127" s="37" t="s">
        <v>641</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219</v>
      </c>
      <c r="D128" s="17" t="s">
        <v>220</v>
      </c>
      <c r="E128" s="17">
        <v>2</v>
      </c>
      <c r="F128" s="14">
        <v>2.2599999999999998</v>
      </c>
      <c r="G128" s="14">
        <v>1.96</v>
      </c>
      <c r="H128" s="14">
        <v>1.67</v>
      </c>
      <c r="I128" s="14"/>
      <c r="J128" s="14">
        <v>2.35</v>
      </c>
      <c r="K128" s="14">
        <v>2.93</v>
      </c>
      <c r="L128" s="14">
        <v>3.88</v>
      </c>
      <c r="M128" s="54"/>
      <c r="N128" s="14">
        <v>47.834627543000003</v>
      </c>
      <c r="O128" s="31">
        <v>2.6501169091000003</v>
      </c>
      <c r="P128" s="31" t="s">
        <v>26</v>
      </c>
      <c r="Q128" s="17" t="s">
        <v>26</v>
      </c>
      <c r="R128" s="38" t="s">
        <v>642</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221</v>
      </c>
      <c r="D129" s="16" t="s">
        <v>222</v>
      </c>
      <c r="E129" s="16">
        <v>3</v>
      </c>
      <c r="F129" s="15">
        <v>58.66</v>
      </c>
      <c r="G129" s="15">
        <v>53.79</v>
      </c>
      <c r="H129" s="15">
        <v>48.93</v>
      </c>
      <c r="I129" s="14"/>
      <c r="J129" s="15">
        <v>60.56</v>
      </c>
      <c r="K129" s="15">
        <v>70.28</v>
      </c>
      <c r="L129" s="15">
        <v>86.01</v>
      </c>
      <c r="M129" s="54"/>
      <c r="N129" s="15">
        <v>24.13824434</v>
      </c>
      <c r="O129" s="15">
        <v>92.629922514</v>
      </c>
      <c r="P129" s="15" t="s">
        <v>26</v>
      </c>
      <c r="Q129" s="16" t="s">
        <v>26</v>
      </c>
      <c r="R129" s="37" t="s">
        <v>643</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223</v>
      </c>
      <c r="D130" s="17" t="s">
        <v>224</v>
      </c>
      <c r="E130" s="17">
        <v>7</v>
      </c>
      <c r="F130" s="14">
        <v>11.57</v>
      </c>
      <c r="G130" s="14">
        <v>10.77</v>
      </c>
      <c r="H130" s="14">
        <v>9.9700000000000006</v>
      </c>
      <c r="I130" s="14"/>
      <c r="J130" s="14">
        <v>12.26</v>
      </c>
      <c r="K130" s="14">
        <v>13.85</v>
      </c>
      <c r="L130" s="14">
        <v>16.440000000000001</v>
      </c>
      <c r="M130" s="54"/>
      <c r="N130" s="14">
        <v>56.848795484999997</v>
      </c>
      <c r="O130" s="31">
        <v>48.404474364000002</v>
      </c>
      <c r="P130" s="31" t="s">
        <v>27</v>
      </c>
      <c r="Q130" s="17" t="s">
        <v>27</v>
      </c>
      <c r="R130" s="38" t="s">
        <v>644</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225</v>
      </c>
      <c r="D131" s="16" t="s">
        <v>226</v>
      </c>
      <c r="E131" s="16">
        <v>5</v>
      </c>
      <c r="F131" s="15">
        <v>176</v>
      </c>
      <c r="G131" s="15">
        <v>162.62</v>
      </c>
      <c r="H131" s="15">
        <v>149.25</v>
      </c>
      <c r="I131" s="14"/>
      <c r="J131" s="15">
        <v>178.29</v>
      </c>
      <c r="K131" s="15">
        <v>205.03</v>
      </c>
      <c r="L131" s="15">
        <v>248.32</v>
      </c>
      <c r="M131" s="54"/>
      <c r="N131" s="15">
        <v>43.417821013000001</v>
      </c>
      <c r="O131" s="15">
        <v>4.5500101150000001</v>
      </c>
      <c r="P131" s="15" t="s">
        <v>27</v>
      </c>
      <c r="Q131" s="16" t="s">
        <v>26</v>
      </c>
      <c r="R131" s="37" t="s">
        <v>645</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227</v>
      </c>
      <c r="D132" s="17" t="s">
        <v>228</v>
      </c>
      <c r="E132" s="17">
        <v>10</v>
      </c>
      <c r="F132" s="14">
        <v>6.29</v>
      </c>
      <c r="G132" s="14">
        <v>5.59</v>
      </c>
      <c r="H132" s="14">
        <v>4.8899999999999997</v>
      </c>
      <c r="I132" s="14"/>
      <c r="J132" s="14">
        <v>6.72</v>
      </c>
      <c r="K132" s="14">
        <v>8.11</v>
      </c>
      <c r="L132" s="14">
        <v>10.36</v>
      </c>
      <c r="M132" s="54"/>
      <c r="N132" s="14">
        <v>66.608205415</v>
      </c>
      <c r="O132" s="31">
        <v>6.0588923636000001</v>
      </c>
      <c r="P132" s="31" t="s">
        <v>27</v>
      </c>
      <c r="Q132" s="17" t="s">
        <v>27</v>
      </c>
      <c r="R132" s="38" t="s">
        <v>646</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229</v>
      </c>
      <c r="D133" s="16" t="s">
        <v>230</v>
      </c>
      <c r="E133" s="16">
        <v>0</v>
      </c>
      <c r="F133" s="15">
        <v>6.36</v>
      </c>
      <c r="G133" s="15">
        <v>5.86</v>
      </c>
      <c r="H133" s="15">
        <v>5.37</v>
      </c>
      <c r="I133" s="14"/>
      <c r="J133" s="15">
        <v>6.55</v>
      </c>
      <c r="K133" s="15">
        <v>7.53</v>
      </c>
      <c r="L133" s="15">
        <v>9.1300000000000008</v>
      </c>
      <c r="M133" s="54"/>
      <c r="N133" s="15">
        <v>45.177307567</v>
      </c>
      <c r="O133" s="15">
        <v>7.9983093182000005</v>
      </c>
      <c r="P133" s="15" t="s">
        <v>26</v>
      </c>
      <c r="Q133" s="16" t="s">
        <v>26</v>
      </c>
      <c r="R133" s="37" t="s">
        <v>647</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231</v>
      </c>
      <c r="D134" s="17" t="s">
        <v>495</v>
      </c>
      <c r="E134" s="17">
        <v>3</v>
      </c>
      <c r="F134" s="14">
        <v>3.79</v>
      </c>
      <c r="G134" s="14">
        <v>3.51</v>
      </c>
      <c r="H134" s="14">
        <v>3.24</v>
      </c>
      <c r="I134" s="14"/>
      <c r="J134" s="14">
        <v>3.9</v>
      </c>
      <c r="K134" s="14">
        <v>4.4400000000000004</v>
      </c>
      <c r="L134" s="14">
        <v>5.32</v>
      </c>
      <c r="M134" s="54"/>
      <c r="N134" s="14">
        <v>32.917631921000002</v>
      </c>
      <c r="O134" s="31">
        <v>2.7483886364000001</v>
      </c>
      <c r="P134" s="31" t="s">
        <v>27</v>
      </c>
      <c r="Q134" s="17" t="s">
        <v>26</v>
      </c>
      <c r="R134" s="38" t="s">
        <v>648</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231</v>
      </c>
      <c r="D135" s="16" t="s">
        <v>232</v>
      </c>
      <c r="E135" s="16">
        <v>1</v>
      </c>
      <c r="F135" s="15">
        <v>3.58</v>
      </c>
      <c r="G135" s="15">
        <v>3.38</v>
      </c>
      <c r="H135" s="15">
        <v>3.19</v>
      </c>
      <c r="I135" s="14"/>
      <c r="J135" s="15">
        <v>3.62</v>
      </c>
      <c r="K135" s="15">
        <v>4</v>
      </c>
      <c r="L135" s="15">
        <v>4.63</v>
      </c>
      <c r="M135" s="54"/>
      <c r="N135" s="15">
        <v>24.839319978999999</v>
      </c>
      <c r="O135" s="15">
        <v>12.497491636000001</v>
      </c>
      <c r="P135" s="15" t="s">
        <v>26</v>
      </c>
      <c r="Q135" s="16" t="s">
        <v>26</v>
      </c>
      <c r="R135" s="37" t="s">
        <v>649</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231</v>
      </c>
      <c r="D136" s="17" t="s">
        <v>233</v>
      </c>
      <c r="E136" s="17">
        <v>0</v>
      </c>
      <c r="F136" s="14">
        <v>18.09</v>
      </c>
      <c r="G136" s="14">
        <v>17.04</v>
      </c>
      <c r="H136" s="14">
        <v>16</v>
      </c>
      <c r="I136" s="14"/>
      <c r="J136" s="14">
        <v>18.38</v>
      </c>
      <c r="K136" s="14">
        <v>20.46</v>
      </c>
      <c r="L136" s="14">
        <v>23.84</v>
      </c>
      <c r="M136" s="54"/>
      <c r="N136" s="14">
        <v>27.614696585000001</v>
      </c>
      <c r="O136" s="31">
        <v>98.061096590999995</v>
      </c>
      <c r="P136" s="31" t="s">
        <v>26</v>
      </c>
      <c r="Q136" s="17" t="s">
        <v>26</v>
      </c>
      <c r="R136" s="38" t="s">
        <v>650</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234</v>
      </c>
      <c r="D137" s="16" t="s">
        <v>235</v>
      </c>
      <c r="E137" s="16">
        <v>0</v>
      </c>
      <c r="F137" s="15">
        <v>10.31</v>
      </c>
      <c r="G137" s="15">
        <v>9.36</v>
      </c>
      <c r="H137" s="15">
        <v>8.41</v>
      </c>
      <c r="I137" s="14"/>
      <c r="J137" s="15">
        <v>10.6</v>
      </c>
      <c r="K137" s="15">
        <v>12.49</v>
      </c>
      <c r="L137" s="15">
        <v>15.56</v>
      </c>
      <c r="M137" s="54"/>
      <c r="N137" s="15">
        <v>45.656833638999998</v>
      </c>
      <c r="O137" s="15">
        <v>6.1121155455</v>
      </c>
      <c r="P137" s="15" t="s">
        <v>26</v>
      </c>
      <c r="Q137" s="16" t="s">
        <v>26</v>
      </c>
      <c r="R137" s="37" t="s">
        <v>651</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236</v>
      </c>
      <c r="D138" s="17" t="s">
        <v>237</v>
      </c>
      <c r="E138" s="17">
        <v>2</v>
      </c>
      <c r="F138" s="14">
        <v>3.3</v>
      </c>
      <c r="G138" s="14">
        <v>2.87</v>
      </c>
      <c r="H138" s="14">
        <v>2.44</v>
      </c>
      <c r="I138" s="14"/>
      <c r="J138" s="14">
        <v>3.52</v>
      </c>
      <c r="K138" s="14">
        <v>4.37</v>
      </c>
      <c r="L138" s="14">
        <v>5.75</v>
      </c>
      <c r="M138" s="54"/>
      <c r="N138" s="14">
        <v>42.911040041</v>
      </c>
      <c r="O138" s="31">
        <v>11.042403409</v>
      </c>
      <c r="P138" s="31" t="s">
        <v>26</v>
      </c>
      <c r="Q138" s="17" t="s">
        <v>26</v>
      </c>
      <c r="R138" s="38" t="s">
        <v>652</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238</v>
      </c>
      <c r="D139" s="16" t="s">
        <v>239</v>
      </c>
      <c r="E139" s="16">
        <v>4</v>
      </c>
      <c r="F139" s="15">
        <v>37.869999999999997</v>
      </c>
      <c r="G139" s="15">
        <v>33.89</v>
      </c>
      <c r="H139" s="15">
        <v>29.92</v>
      </c>
      <c r="I139" s="14"/>
      <c r="J139" s="15">
        <v>39.450000000000003</v>
      </c>
      <c r="K139" s="15">
        <v>47.39</v>
      </c>
      <c r="L139" s="15">
        <v>60.24</v>
      </c>
      <c r="M139" s="54"/>
      <c r="N139" s="15">
        <v>66.239311412000006</v>
      </c>
      <c r="O139" s="15">
        <v>406.12236294999997</v>
      </c>
      <c r="P139" s="15" t="s">
        <v>26</v>
      </c>
      <c r="Q139" s="16" t="s">
        <v>27</v>
      </c>
      <c r="R139" s="37" t="s">
        <v>653</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238</v>
      </c>
      <c r="D140" s="17" t="s">
        <v>487</v>
      </c>
      <c r="E140" s="17">
        <v>7</v>
      </c>
      <c r="F140" s="14">
        <v>37.19</v>
      </c>
      <c r="G140" s="14">
        <v>33.43</v>
      </c>
      <c r="H140" s="14">
        <v>29.67</v>
      </c>
      <c r="I140" s="14"/>
      <c r="J140" s="14">
        <v>38.5</v>
      </c>
      <c r="K140" s="14">
        <v>46.01</v>
      </c>
      <c r="L140" s="14">
        <v>58.16</v>
      </c>
      <c r="M140" s="54"/>
      <c r="N140" s="14">
        <v>66.701102602999995</v>
      </c>
      <c r="O140" s="31">
        <v>7.0354014999999999</v>
      </c>
      <c r="P140" s="31" t="s">
        <v>26</v>
      </c>
      <c r="Q140" s="17" t="s">
        <v>27</v>
      </c>
      <c r="R140" s="38" t="s">
        <v>654</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240</v>
      </c>
      <c r="D141" s="16" t="s">
        <v>241</v>
      </c>
      <c r="E141" s="16">
        <v>7</v>
      </c>
      <c r="F141" s="15">
        <v>24.62</v>
      </c>
      <c r="G141" s="15">
        <v>22.77</v>
      </c>
      <c r="H141" s="15">
        <v>20.92</v>
      </c>
      <c r="I141" s="14"/>
      <c r="J141" s="15">
        <v>26.21</v>
      </c>
      <c r="K141" s="15">
        <v>29.9</v>
      </c>
      <c r="L141" s="15">
        <v>35.880000000000003</v>
      </c>
      <c r="M141" s="54"/>
      <c r="N141" s="15">
        <v>52.175631398</v>
      </c>
      <c r="O141" s="15">
        <v>13.397544954000001</v>
      </c>
      <c r="P141" s="15" t="s">
        <v>27</v>
      </c>
      <c r="Q141" s="16" t="s">
        <v>27</v>
      </c>
      <c r="R141" s="37" t="s">
        <v>655</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242</v>
      </c>
      <c r="D142" s="17" t="s">
        <v>243</v>
      </c>
      <c r="E142" s="17">
        <v>5</v>
      </c>
      <c r="F142" s="14">
        <v>10.89</v>
      </c>
      <c r="G142" s="14">
        <v>9.2799999999999994</v>
      </c>
      <c r="H142" s="14">
        <v>7.67</v>
      </c>
      <c r="I142" s="14"/>
      <c r="J142" s="14">
        <v>11.61</v>
      </c>
      <c r="K142" s="14">
        <v>14.82</v>
      </c>
      <c r="L142" s="14">
        <v>20.03</v>
      </c>
      <c r="M142" s="54"/>
      <c r="N142" s="14">
        <v>50.725267852999998</v>
      </c>
      <c r="O142" s="31">
        <v>194.03724582000001</v>
      </c>
      <c r="P142" s="31" t="s">
        <v>26</v>
      </c>
      <c r="Q142" s="17" t="s">
        <v>27</v>
      </c>
      <c r="R142" s="38" t="s">
        <v>656</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244</v>
      </c>
      <c r="D143" s="16" t="s">
        <v>245</v>
      </c>
      <c r="E143" s="16">
        <v>4</v>
      </c>
      <c r="F143" s="15">
        <v>3.92</v>
      </c>
      <c r="G143" s="15">
        <v>3.64</v>
      </c>
      <c r="H143" s="15">
        <v>3.36</v>
      </c>
      <c r="I143" s="14"/>
      <c r="J143" s="15">
        <v>4.0999999999999996</v>
      </c>
      <c r="K143" s="15">
        <v>4.6500000000000004</v>
      </c>
      <c r="L143" s="15">
        <v>5.55</v>
      </c>
      <c r="M143" s="54"/>
      <c r="N143" s="15">
        <v>41.361900812999998</v>
      </c>
      <c r="O143" s="15">
        <v>13.372589409</v>
      </c>
      <c r="P143" s="15" t="s">
        <v>27</v>
      </c>
      <c r="Q143" s="16" t="s">
        <v>26</v>
      </c>
      <c r="R143" s="37" t="s">
        <v>657</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246</v>
      </c>
      <c r="D144" s="17" t="s">
        <v>247</v>
      </c>
      <c r="E144" s="17">
        <v>0</v>
      </c>
      <c r="F144" s="14">
        <v>16.350000000000001</v>
      </c>
      <c r="G144" s="14">
        <v>15.16</v>
      </c>
      <c r="H144" s="14">
        <v>13.97</v>
      </c>
      <c r="I144" s="14"/>
      <c r="J144" s="14">
        <v>16.850000000000001</v>
      </c>
      <c r="K144" s="14">
        <v>19.22</v>
      </c>
      <c r="L144" s="14">
        <v>23.07</v>
      </c>
      <c r="M144" s="54"/>
      <c r="N144" s="14">
        <v>28.712001700999998</v>
      </c>
      <c r="O144" s="31">
        <v>13.490790044999999</v>
      </c>
      <c r="P144" s="31" t="s">
        <v>26</v>
      </c>
      <c r="Q144" s="17" t="s">
        <v>26</v>
      </c>
      <c r="R144" s="38" t="s">
        <v>658</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248</v>
      </c>
      <c r="D145" s="16" t="s">
        <v>249</v>
      </c>
      <c r="E145" s="16">
        <v>7</v>
      </c>
      <c r="F145" s="15">
        <v>6.22</v>
      </c>
      <c r="G145" s="15">
        <v>5.27</v>
      </c>
      <c r="H145" s="15">
        <v>4.32</v>
      </c>
      <c r="I145" s="14"/>
      <c r="J145" s="15">
        <v>6.76</v>
      </c>
      <c r="K145" s="15">
        <v>8.65</v>
      </c>
      <c r="L145" s="15">
        <v>11.72</v>
      </c>
      <c r="M145" s="54"/>
      <c r="N145" s="15">
        <v>78.370601413000003</v>
      </c>
      <c r="O145" s="15">
        <v>164.32815249999999</v>
      </c>
      <c r="P145" s="15" t="s">
        <v>26</v>
      </c>
      <c r="Q145" s="16" t="s">
        <v>27</v>
      </c>
      <c r="R145" s="37" t="s">
        <v>659</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250</v>
      </c>
      <c r="D146" s="17" t="s">
        <v>251</v>
      </c>
      <c r="E146" s="17">
        <v>0</v>
      </c>
      <c r="F146" s="14">
        <v>3.85</v>
      </c>
      <c r="G146" s="14">
        <v>3.14</v>
      </c>
      <c r="H146" s="14">
        <v>2.4300000000000002</v>
      </c>
      <c r="I146" s="14"/>
      <c r="J146" s="14">
        <v>3.94</v>
      </c>
      <c r="K146" s="14">
        <v>5.35</v>
      </c>
      <c r="L146" s="14">
        <v>7.65</v>
      </c>
      <c r="M146" s="54"/>
      <c r="N146" s="14">
        <v>31.393809202</v>
      </c>
      <c r="O146" s="31">
        <v>9.1143909999999995</v>
      </c>
      <c r="P146" s="31" t="s">
        <v>26</v>
      </c>
      <c r="Q146" s="17" t="s">
        <v>26</v>
      </c>
      <c r="R146" s="38" t="s">
        <v>660</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250</v>
      </c>
      <c r="D147" s="16" t="s">
        <v>252</v>
      </c>
      <c r="E147" s="16">
        <v>0</v>
      </c>
      <c r="F147" s="15">
        <v>4.08</v>
      </c>
      <c r="G147" s="15">
        <v>3.39</v>
      </c>
      <c r="H147" s="15">
        <v>2.7</v>
      </c>
      <c r="I147" s="14"/>
      <c r="J147" s="15">
        <v>4.17</v>
      </c>
      <c r="K147" s="15">
        <v>5.54</v>
      </c>
      <c r="L147" s="15">
        <v>7.76</v>
      </c>
      <c r="M147" s="54"/>
      <c r="N147" s="15">
        <v>28.750029385000001</v>
      </c>
      <c r="O147" s="15">
        <v>69.759215226999999</v>
      </c>
      <c r="P147" s="15" t="s">
        <v>26</v>
      </c>
      <c r="Q147" s="16" t="s">
        <v>26</v>
      </c>
      <c r="R147" s="37" t="s">
        <v>661</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253</v>
      </c>
      <c r="D148" s="17" t="s">
        <v>12</v>
      </c>
      <c r="E148" s="17">
        <v>2</v>
      </c>
      <c r="F148" s="14">
        <v>16.71</v>
      </c>
      <c r="G148" s="14">
        <v>15.12</v>
      </c>
      <c r="H148" s="14">
        <v>13.54</v>
      </c>
      <c r="I148" s="14"/>
      <c r="J148" s="14">
        <v>17.05</v>
      </c>
      <c r="K148" s="14">
        <v>20.21</v>
      </c>
      <c r="L148" s="14">
        <v>25.33</v>
      </c>
      <c r="M148" s="54"/>
      <c r="N148" s="14">
        <v>41.958324306999998</v>
      </c>
      <c r="O148" s="31">
        <v>77.541017999999994</v>
      </c>
      <c r="P148" s="31" t="s">
        <v>26</v>
      </c>
      <c r="Q148" s="17" t="s">
        <v>26</v>
      </c>
      <c r="R148" s="38" t="s">
        <v>662</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254</v>
      </c>
      <c r="D149" s="16" t="s">
        <v>255</v>
      </c>
      <c r="E149" s="16">
        <v>9</v>
      </c>
      <c r="F149" s="15">
        <v>134.55000000000001</v>
      </c>
      <c r="G149" s="15">
        <v>107.55</v>
      </c>
      <c r="H149" s="15">
        <v>80.55</v>
      </c>
      <c r="I149" s="14"/>
      <c r="J149" s="15">
        <v>139</v>
      </c>
      <c r="K149" s="15">
        <v>192.99</v>
      </c>
      <c r="L149" s="15">
        <v>280.36</v>
      </c>
      <c r="M149" s="54"/>
      <c r="N149" s="15">
        <v>71.880755209</v>
      </c>
      <c r="O149" s="15">
        <v>8.0388383090999991</v>
      </c>
      <c r="P149" s="15" t="s">
        <v>27</v>
      </c>
      <c r="Q149" s="16" t="s">
        <v>27</v>
      </c>
      <c r="R149" s="37" t="s">
        <v>663</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256</v>
      </c>
      <c r="D150" s="17" t="s">
        <v>257</v>
      </c>
      <c r="E150" s="17">
        <v>5</v>
      </c>
      <c r="F150" s="14">
        <v>5.13</v>
      </c>
      <c r="G150" s="14">
        <v>4.38</v>
      </c>
      <c r="H150" s="14">
        <v>3.64</v>
      </c>
      <c r="I150" s="14"/>
      <c r="J150" s="14">
        <v>5.28</v>
      </c>
      <c r="K150" s="14">
        <v>6.76</v>
      </c>
      <c r="L150" s="14">
        <v>9.16</v>
      </c>
      <c r="M150" s="54"/>
      <c r="N150" s="14">
        <v>43.126781131000001</v>
      </c>
      <c r="O150" s="31">
        <v>8.3378705000000011</v>
      </c>
      <c r="P150" s="31" t="s">
        <v>27</v>
      </c>
      <c r="Q150" s="17" t="s">
        <v>26</v>
      </c>
      <c r="R150" s="38" t="s">
        <v>664</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258</v>
      </c>
      <c r="D151" s="16" t="s">
        <v>259</v>
      </c>
      <c r="E151" s="16">
        <v>3</v>
      </c>
      <c r="F151" s="15">
        <v>74.27</v>
      </c>
      <c r="G151" s="15">
        <v>67.63</v>
      </c>
      <c r="H151" s="15">
        <v>61</v>
      </c>
      <c r="I151" s="14"/>
      <c r="J151" s="15">
        <v>76.010000000000005</v>
      </c>
      <c r="K151" s="15">
        <v>89.27</v>
      </c>
      <c r="L151" s="15">
        <v>110.74</v>
      </c>
      <c r="M151" s="54"/>
      <c r="N151" s="15">
        <v>24.215025628999999</v>
      </c>
      <c r="O151" s="15">
        <v>93.94373255699999</v>
      </c>
      <c r="P151" s="15" t="s">
        <v>26</v>
      </c>
      <c r="Q151" s="16" t="s">
        <v>26</v>
      </c>
      <c r="R151" s="37" t="s">
        <v>665</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496</v>
      </c>
      <c r="D152" s="17" t="s">
        <v>497</v>
      </c>
      <c r="E152" s="17">
        <v>0</v>
      </c>
      <c r="F152" s="14">
        <v>57.09</v>
      </c>
      <c r="G152" s="14">
        <v>47.73</v>
      </c>
      <c r="H152" s="14">
        <v>38.369999999999997</v>
      </c>
      <c r="I152" s="14"/>
      <c r="J152" s="14">
        <v>58.4</v>
      </c>
      <c r="K152" s="14">
        <v>77.11</v>
      </c>
      <c r="L152" s="14">
        <v>107.39</v>
      </c>
      <c r="M152" s="54"/>
      <c r="N152" s="14">
        <v>36.093410827</v>
      </c>
      <c r="O152" s="31">
        <v>1.5179098636000001</v>
      </c>
      <c r="P152" s="31" t="s">
        <v>26</v>
      </c>
      <c r="Q152" s="17" t="s">
        <v>26</v>
      </c>
      <c r="R152" s="38" t="s">
        <v>666</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260</v>
      </c>
      <c r="D153" s="16" t="s">
        <v>261</v>
      </c>
      <c r="E153" s="16">
        <v>7</v>
      </c>
      <c r="F153" s="15">
        <v>138.55000000000001</v>
      </c>
      <c r="G153" s="15">
        <v>123.27</v>
      </c>
      <c r="H153" s="15">
        <v>108</v>
      </c>
      <c r="I153" s="14"/>
      <c r="J153" s="15">
        <v>144.63999999999999</v>
      </c>
      <c r="K153" s="15">
        <v>175.18</v>
      </c>
      <c r="L153" s="15">
        <v>224.61</v>
      </c>
      <c r="M153" s="54"/>
      <c r="N153" s="15">
        <v>71.837454069000003</v>
      </c>
      <c r="O153" s="15">
        <v>55.272552826000002</v>
      </c>
      <c r="P153" s="15" t="s">
        <v>27</v>
      </c>
      <c r="Q153" s="16" t="s">
        <v>27</v>
      </c>
      <c r="R153" s="37" t="s">
        <v>667</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262</v>
      </c>
      <c r="D154" s="17" t="s">
        <v>263</v>
      </c>
      <c r="E154" s="17">
        <v>10</v>
      </c>
      <c r="F154" s="14">
        <v>32.78</v>
      </c>
      <c r="G154" s="14">
        <v>31.71</v>
      </c>
      <c r="H154" s="14">
        <v>30.65</v>
      </c>
      <c r="I154" s="14"/>
      <c r="J154" s="14">
        <v>34.07</v>
      </c>
      <c r="K154" s="14">
        <v>36.19</v>
      </c>
      <c r="L154" s="14">
        <v>39.630000000000003</v>
      </c>
      <c r="M154" s="54"/>
      <c r="N154" s="14">
        <v>65.253654663000006</v>
      </c>
      <c r="O154" s="31">
        <v>6.7395271817999998</v>
      </c>
      <c r="P154" s="31" t="s">
        <v>27</v>
      </c>
      <c r="Q154" s="17" t="s">
        <v>27</v>
      </c>
      <c r="R154" s="38" t="s">
        <v>668</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264</v>
      </c>
      <c r="D155" s="16" t="s">
        <v>265</v>
      </c>
      <c r="E155" s="16">
        <v>9</v>
      </c>
      <c r="F155" s="15">
        <v>930</v>
      </c>
      <c r="G155" s="15">
        <v>790.39</v>
      </c>
      <c r="H155" s="15">
        <v>650.78</v>
      </c>
      <c r="I155" s="14"/>
      <c r="J155" s="15">
        <v>959.1</v>
      </c>
      <c r="K155" s="15">
        <v>1238.31</v>
      </c>
      <c r="L155" s="15">
        <v>1690.12</v>
      </c>
      <c r="M155" s="54"/>
      <c r="N155" s="15">
        <v>73.440755752000001</v>
      </c>
      <c r="O155" s="15">
        <v>108.4818789</v>
      </c>
      <c r="P155" s="15" t="s">
        <v>27</v>
      </c>
      <c r="Q155" s="16" t="s">
        <v>27</v>
      </c>
      <c r="R155" s="37" t="s">
        <v>669</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266</v>
      </c>
      <c r="D156" s="17" t="s">
        <v>267</v>
      </c>
      <c r="E156" s="17">
        <v>10</v>
      </c>
      <c r="F156" s="14">
        <v>107.57</v>
      </c>
      <c r="G156" s="14">
        <v>96.06</v>
      </c>
      <c r="H156" s="14">
        <v>84.55</v>
      </c>
      <c r="I156" s="14"/>
      <c r="J156" s="14">
        <v>112.54</v>
      </c>
      <c r="K156" s="14">
        <v>135.55000000000001</v>
      </c>
      <c r="L156" s="14">
        <v>172.78</v>
      </c>
      <c r="M156" s="54"/>
      <c r="N156" s="14">
        <v>68.890131202999996</v>
      </c>
      <c r="O156" s="31">
        <v>30.831247329</v>
      </c>
      <c r="P156" s="31" t="s">
        <v>27</v>
      </c>
      <c r="Q156" s="17" t="s">
        <v>27</v>
      </c>
      <c r="R156" s="38" t="s">
        <v>670</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268</v>
      </c>
      <c r="D157" s="16" t="s">
        <v>269</v>
      </c>
      <c r="E157" s="16">
        <v>7</v>
      </c>
      <c r="F157" s="15">
        <v>15.87</v>
      </c>
      <c r="G157" s="15">
        <v>15.54</v>
      </c>
      <c r="H157" s="15">
        <v>15.22</v>
      </c>
      <c r="I157" s="14"/>
      <c r="J157" s="15">
        <v>16</v>
      </c>
      <c r="K157" s="15">
        <v>16.64</v>
      </c>
      <c r="L157" s="15">
        <v>17.690000000000001</v>
      </c>
      <c r="M157" s="54"/>
      <c r="N157" s="15">
        <v>66.835978612000005</v>
      </c>
      <c r="O157" s="15">
        <v>11.561300363000001</v>
      </c>
      <c r="P157" s="15" t="s">
        <v>27</v>
      </c>
      <c r="Q157" s="16" t="s">
        <v>27</v>
      </c>
      <c r="R157" s="37" t="s">
        <v>671</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270</v>
      </c>
      <c r="D158" s="17" t="s">
        <v>271</v>
      </c>
      <c r="E158" s="17">
        <v>7</v>
      </c>
      <c r="F158" s="14">
        <v>3.99</v>
      </c>
      <c r="G158" s="14">
        <v>3.6</v>
      </c>
      <c r="H158" s="14">
        <v>3.21</v>
      </c>
      <c r="I158" s="14"/>
      <c r="J158" s="14">
        <v>4.22</v>
      </c>
      <c r="K158" s="14">
        <v>4.99</v>
      </c>
      <c r="L158" s="14">
        <v>6.24</v>
      </c>
      <c r="M158" s="54"/>
      <c r="N158" s="14">
        <v>61.223728270000002</v>
      </c>
      <c r="O158" s="31">
        <v>86.332526135999998</v>
      </c>
      <c r="P158" s="31" t="s">
        <v>26</v>
      </c>
      <c r="Q158" s="17" t="s">
        <v>27</v>
      </c>
      <c r="R158" s="38" t="s">
        <v>672</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481</v>
      </c>
      <c r="D159" s="16" t="s">
        <v>482</v>
      </c>
      <c r="E159" s="16">
        <v>6</v>
      </c>
      <c r="F159" s="15">
        <v>3.33</v>
      </c>
      <c r="G159" s="15">
        <v>3.06</v>
      </c>
      <c r="H159" s="15">
        <v>2.8</v>
      </c>
      <c r="I159" s="14"/>
      <c r="J159" s="15">
        <v>3.61</v>
      </c>
      <c r="K159" s="15">
        <v>4.13</v>
      </c>
      <c r="L159" s="15">
        <v>4.9800000000000004</v>
      </c>
      <c r="M159" s="54"/>
      <c r="N159" s="15">
        <v>54.446206826000001</v>
      </c>
      <c r="O159" s="15">
        <v>2.3386612273000003</v>
      </c>
      <c r="P159" s="15" t="s">
        <v>26</v>
      </c>
      <c r="Q159" s="16" t="s">
        <v>27</v>
      </c>
      <c r="R159" s="37" t="s">
        <v>673</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272</v>
      </c>
      <c r="D160" s="17" t="s">
        <v>273</v>
      </c>
      <c r="E160" s="17">
        <v>9</v>
      </c>
      <c r="F160" s="14">
        <v>50.05</v>
      </c>
      <c r="G160" s="14">
        <v>37.200000000000003</v>
      </c>
      <c r="H160" s="14">
        <v>24.35</v>
      </c>
      <c r="I160" s="14"/>
      <c r="J160" s="14">
        <v>52.63</v>
      </c>
      <c r="K160" s="14">
        <v>78.319999999999993</v>
      </c>
      <c r="L160" s="14">
        <v>119.9</v>
      </c>
      <c r="M160" s="54"/>
      <c r="N160" s="14">
        <v>81.462695311000004</v>
      </c>
      <c r="O160" s="31">
        <v>3.9330637249999998</v>
      </c>
      <c r="P160" s="31" t="s">
        <v>27</v>
      </c>
      <c r="Q160" s="17" t="s">
        <v>27</v>
      </c>
      <c r="R160" s="38" t="s">
        <v>674</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274</v>
      </c>
      <c r="D161" s="16" t="s">
        <v>275</v>
      </c>
      <c r="E161" s="16">
        <v>9</v>
      </c>
      <c r="F161" s="15">
        <v>16.25</v>
      </c>
      <c r="G161" s="15">
        <v>15.04</v>
      </c>
      <c r="H161" s="15">
        <v>13.84</v>
      </c>
      <c r="I161" s="14"/>
      <c r="J161" s="15">
        <v>16.829999999999998</v>
      </c>
      <c r="K161" s="15">
        <v>19.23</v>
      </c>
      <c r="L161" s="15">
        <v>23.12</v>
      </c>
      <c r="M161" s="54"/>
      <c r="N161" s="15">
        <v>69.799535167000002</v>
      </c>
      <c r="O161" s="15">
        <v>254.32347923</v>
      </c>
      <c r="P161" s="15" t="s">
        <v>27</v>
      </c>
      <c r="Q161" s="16" t="s">
        <v>27</v>
      </c>
      <c r="R161" s="37" t="s">
        <v>675</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276</v>
      </c>
      <c r="D162" s="17" t="s">
        <v>277</v>
      </c>
      <c r="E162" s="17">
        <v>6</v>
      </c>
      <c r="F162" s="14">
        <v>24.72</v>
      </c>
      <c r="G162" s="14">
        <v>22.11</v>
      </c>
      <c r="H162" s="14">
        <v>19.5</v>
      </c>
      <c r="I162" s="14"/>
      <c r="J162" s="14">
        <v>26.6</v>
      </c>
      <c r="K162" s="14">
        <v>31.81</v>
      </c>
      <c r="L162" s="14">
        <v>40.25</v>
      </c>
      <c r="M162" s="54"/>
      <c r="N162" s="14">
        <v>54.287737</v>
      </c>
      <c r="O162" s="31">
        <v>35.109298590999998</v>
      </c>
      <c r="P162" s="31" t="s">
        <v>26</v>
      </c>
      <c r="Q162" s="17" t="s">
        <v>27</v>
      </c>
      <c r="R162" s="38" t="s">
        <v>676</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278</v>
      </c>
      <c r="D163" s="16" t="s">
        <v>279</v>
      </c>
      <c r="E163" s="16">
        <v>7</v>
      </c>
      <c r="F163" s="15">
        <v>8.6199999999999992</v>
      </c>
      <c r="G163" s="15">
        <v>7.37</v>
      </c>
      <c r="H163" s="15">
        <v>6.12</v>
      </c>
      <c r="I163" s="14"/>
      <c r="J163" s="15">
        <v>9.19</v>
      </c>
      <c r="K163" s="15">
        <v>11.68</v>
      </c>
      <c r="L163" s="15">
        <v>15.72</v>
      </c>
      <c r="M163" s="54"/>
      <c r="N163" s="15">
        <v>76.733599115999994</v>
      </c>
      <c r="O163" s="15">
        <v>54.725455408999998</v>
      </c>
      <c r="P163" s="15" t="s">
        <v>26</v>
      </c>
      <c r="Q163" s="16" t="s">
        <v>27</v>
      </c>
      <c r="R163" s="37" t="s">
        <v>677</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280</v>
      </c>
      <c r="D164" s="17" t="s">
        <v>281</v>
      </c>
      <c r="E164" s="17">
        <v>0</v>
      </c>
      <c r="F164" s="14">
        <v>5.1100000000000003</v>
      </c>
      <c r="G164" s="14">
        <v>4.4400000000000004</v>
      </c>
      <c r="H164" s="14">
        <v>3.78</v>
      </c>
      <c r="I164" s="14"/>
      <c r="J164" s="14">
        <v>5.3</v>
      </c>
      <c r="K164" s="14">
        <v>6.62</v>
      </c>
      <c r="L164" s="14">
        <v>8.76</v>
      </c>
      <c r="M164" s="54"/>
      <c r="N164" s="14">
        <v>38.166191015000003</v>
      </c>
      <c r="O164" s="31">
        <v>72.605325091000012</v>
      </c>
      <c r="P164" s="31" t="s">
        <v>26</v>
      </c>
      <c r="Q164" s="17" t="s">
        <v>26</v>
      </c>
      <c r="R164" s="38" t="s">
        <v>678</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282</v>
      </c>
      <c r="D165" s="16" t="s">
        <v>283</v>
      </c>
      <c r="E165" s="16">
        <v>9</v>
      </c>
      <c r="F165" s="15">
        <v>1.8</v>
      </c>
      <c r="G165" s="15">
        <v>1.63</v>
      </c>
      <c r="H165" s="15">
        <v>1.47</v>
      </c>
      <c r="I165" s="14"/>
      <c r="J165" s="15">
        <v>2</v>
      </c>
      <c r="K165" s="15">
        <v>2.3199999999999998</v>
      </c>
      <c r="L165" s="15">
        <v>2.84</v>
      </c>
      <c r="M165" s="54"/>
      <c r="N165" s="15">
        <v>54.868631325999999</v>
      </c>
      <c r="O165" s="15">
        <v>4.1500442272999996</v>
      </c>
      <c r="P165" s="15" t="s">
        <v>27</v>
      </c>
      <c r="Q165" s="16" t="s">
        <v>27</v>
      </c>
      <c r="R165" s="37" t="s">
        <v>679</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284</v>
      </c>
      <c r="D166" s="17" t="s">
        <v>285</v>
      </c>
      <c r="E166" s="17">
        <v>7</v>
      </c>
      <c r="F166" s="14">
        <v>30.65</v>
      </c>
      <c r="G166" s="14">
        <v>28.83</v>
      </c>
      <c r="H166" s="14">
        <v>27.01</v>
      </c>
      <c r="I166" s="14"/>
      <c r="J166" s="14">
        <v>32.01</v>
      </c>
      <c r="K166" s="14">
        <v>35.64</v>
      </c>
      <c r="L166" s="14">
        <v>41.52</v>
      </c>
      <c r="M166" s="54"/>
      <c r="N166" s="14">
        <v>64.903866762999996</v>
      </c>
      <c r="O166" s="31">
        <v>141.99909794999999</v>
      </c>
      <c r="P166" s="31" t="s">
        <v>27</v>
      </c>
      <c r="Q166" s="17" t="s">
        <v>27</v>
      </c>
      <c r="R166" s="38" t="s">
        <v>680</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286</v>
      </c>
      <c r="D167" s="16" t="s">
        <v>287</v>
      </c>
      <c r="E167" s="16">
        <v>0</v>
      </c>
      <c r="F167" s="15">
        <v>7.08</v>
      </c>
      <c r="G167" s="15">
        <v>5.99</v>
      </c>
      <c r="H167" s="15">
        <v>4.9000000000000004</v>
      </c>
      <c r="I167" s="14"/>
      <c r="J167" s="15">
        <v>7.27</v>
      </c>
      <c r="K167" s="15">
        <v>9.44</v>
      </c>
      <c r="L167" s="15">
        <v>12.96</v>
      </c>
      <c r="M167" s="54"/>
      <c r="N167" s="15">
        <v>16.498867389000001</v>
      </c>
      <c r="O167" s="15">
        <v>61.783659454999999</v>
      </c>
      <c r="P167" s="15" t="s">
        <v>26</v>
      </c>
      <c r="Q167" s="16" t="s">
        <v>26</v>
      </c>
      <c r="R167" s="37" t="s">
        <v>681</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288</v>
      </c>
      <c r="D168" s="17" t="s">
        <v>289</v>
      </c>
      <c r="E168" s="17">
        <v>0</v>
      </c>
      <c r="F168" s="14">
        <v>7.35</v>
      </c>
      <c r="G168" s="14">
        <v>6.64</v>
      </c>
      <c r="H168" s="14">
        <v>5.94</v>
      </c>
      <c r="I168" s="14"/>
      <c r="J168" s="14">
        <v>7.46</v>
      </c>
      <c r="K168" s="14">
        <v>8.86</v>
      </c>
      <c r="L168" s="14">
        <v>11.14</v>
      </c>
      <c r="M168" s="54"/>
      <c r="N168" s="14">
        <v>35.444478396000001</v>
      </c>
      <c r="O168" s="31">
        <v>6.3440572167999996</v>
      </c>
      <c r="P168" s="31" t="s">
        <v>26</v>
      </c>
      <c r="Q168" s="17" t="s">
        <v>26</v>
      </c>
      <c r="R168" s="38" t="s">
        <v>682</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683</v>
      </c>
      <c r="D169" s="16" t="s">
        <v>684</v>
      </c>
      <c r="E169" s="16">
        <v>0</v>
      </c>
      <c r="F169" s="15">
        <v>18.25</v>
      </c>
      <c r="G169" s="15">
        <v>16.510000000000002</v>
      </c>
      <c r="H169" s="15">
        <v>14.78</v>
      </c>
      <c r="I169" s="14"/>
      <c r="J169" s="15">
        <v>18.8</v>
      </c>
      <c r="K169" s="15">
        <v>22.26</v>
      </c>
      <c r="L169" s="15">
        <v>27.86</v>
      </c>
      <c r="M169" s="54"/>
      <c r="N169" s="15">
        <v>34.458938345</v>
      </c>
      <c r="O169" s="15">
        <v>1.4370192131999999</v>
      </c>
      <c r="P169" s="15" t="s">
        <v>26</v>
      </c>
      <c r="Q169" s="16" t="s">
        <v>26</v>
      </c>
      <c r="R169" s="37" t="s">
        <v>685</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290</v>
      </c>
      <c r="D170" s="17" t="s">
        <v>291</v>
      </c>
      <c r="E170" s="17">
        <v>2</v>
      </c>
      <c r="F170" s="14">
        <v>11.58</v>
      </c>
      <c r="G170" s="14">
        <v>10.210000000000001</v>
      </c>
      <c r="H170" s="14">
        <v>8.85</v>
      </c>
      <c r="I170" s="14"/>
      <c r="J170" s="14">
        <v>11.81</v>
      </c>
      <c r="K170" s="14">
        <v>14.53</v>
      </c>
      <c r="L170" s="14">
        <v>18.940000000000001</v>
      </c>
      <c r="M170" s="54"/>
      <c r="N170" s="14">
        <v>35.064977245000001</v>
      </c>
      <c r="O170" s="31">
        <v>109.2529972</v>
      </c>
      <c r="P170" s="31" t="s">
        <v>26</v>
      </c>
      <c r="Q170" s="17" t="s">
        <v>26</v>
      </c>
      <c r="R170" s="38" t="s">
        <v>686</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292</v>
      </c>
      <c r="D171" s="16" t="s">
        <v>293</v>
      </c>
      <c r="E171" s="16">
        <v>7</v>
      </c>
      <c r="F171" s="15">
        <v>24.16</v>
      </c>
      <c r="G171" s="15">
        <v>22.67</v>
      </c>
      <c r="H171" s="15">
        <v>21.18</v>
      </c>
      <c r="I171" s="14"/>
      <c r="J171" s="15">
        <v>25.05</v>
      </c>
      <c r="K171" s="15">
        <v>28.02</v>
      </c>
      <c r="L171" s="15">
        <v>32.82</v>
      </c>
      <c r="M171" s="54"/>
      <c r="N171" s="15">
        <v>59.608777191999998</v>
      </c>
      <c r="O171" s="15">
        <v>121.06495465</v>
      </c>
      <c r="P171" s="15" t="s">
        <v>27</v>
      </c>
      <c r="Q171" s="16" t="s">
        <v>27</v>
      </c>
      <c r="R171" s="37" t="s">
        <v>687</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294</v>
      </c>
      <c r="D172" s="17" t="s">
        <v>295</v>
      </c>
      <c r="E172" s="17">
        <v>0</v>
      </c>
      <c r="F172" s="14">
        <v>8.33</v>
      </c>
      <c r="G172" s="14">
        <v>7.28</v>
      </c>
      <c r="H172" s="14">
        <v>6.24</v>
      </c>
      <c r="I172" s="14"/>
      <c r="J172" s="14">
        <v>8.6300000000000008</v>
      </c>
      <c r="K172" s="14">
        <v>10.71</v>
      </c>
      <c r="L172" s="14">
        <v>14.08</v>
      </c>
      <c r="M172" s="54"/>
      <c r="N172" s="14">
        <v>19.391714447999998</v>
      </c>
      <c r="O172" s="31">
        <v>14.53026809</v>
      </c>
      <c r="P172" s="31" t="s">
        <v>26</v>
      </c>
      <c r="Q172" s="17" t="s">
        <v>26</v>
      </c>
      <c r="R172" s="38" t="s">
        <v>688</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515</v>
      </c>
      <c r="D173" s="16" t="s">
        <v>516</v>
      </c>
      <c r="E173" s="16">
        <v>7</v>
      </c>
      <c r="F173" s="15">
        <v>50.85</v>
      </c>
      <c r="G173" s="15">
        <v>40.83</v>
      </c>
      <c r="H173" s="15">
        <v>30.81</v>
      </c>
      <c r="I173" s="14"/>
      <c r="J173" s="15">
        <v>55.14</v>
      </c>
      <c r="K173" s="15">
        <v>75.17</v>
      </c>
      <c r="L173" s="15">
        <v>107.59</v>
      </c>
      <c r="M173" s="54"/>
      <c r="N173" s="15">
        <v>62.580113806999996</v>
      </c>
      <c r="O173" s="15">
        <v>1.5177923605000001</v>
      </c>
      <c r="P173" s="15" t="s">
        <v>27</v>
      </c>
      <c r="Q173" s="16" t="s">
        <v>27</v>
      </c>
      <c r="R173" s="37" t="s">
        <v>689</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296</v>
      </c>
      <c r="D174" s="17" t="s">
        <v>297</v>
      </c>
      <c r="E174" s="17">
        <v>0</v>
      </c>
      <c r="F174" s="14">
        <v>1.05</v>
      </c>
      <c r="G174" s="14">
        <v>0.52</v>
      </c>
      <c r="H174" s="14">
        <v>0</v>
      </c>
      <c r="I174" s="14"/>
      <c r="J174" s="14">
        <v>1.1399999999999999</v>
      </c>
      <c r="K174" s="14">
        <v>2.19</v>
      </c>
      <c r="L174" s="14">
        <v>3.9</v>
      </c>
      <c r="M174" s="54"/>
      <c r="N174" s="14">
        <v>41.82416121</v>
      </c>
      <c r="O174" s="31">
        <v>27.960166818000001</v>
      </c>
      <c r="P174" s="31" t="s">
        <v>26</v>
      </c>
      <c r="Q174" s="17" t="s">
        <v>26</v>
      </c>
      <c r="R174" s="38" t="s">
        <v>690</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298</v>
      </c>
      <c r="D175" s="16" t="s">
        <v>299</v>
      </c>
      <c r="E175" s="16">
        <v>0</v>
      </c>
      <c r="F175" s="15">
        <v>118.73</v>
      </c>
      <c r="G175" s="15">
        <v>84.36</v>
      </c>
      <c r="H175" s="15">
        <v>49.99</v>
      </c>
      <c r="I175" s="14"/>
      <c r="J175" s="15">
        <v>122</v>
      </c>
      <c r="K175" s="15">
        <v>190.73</v>
      </c>
      <c r="L175" s="15">
        <v>301.95999999999998</v>
      </c>
      <c r="M175" s="54"/>
      <c r="N175" s="15">
        <v>36.422899364999999</v>
      </c>
      <c r="O175" s="15">
        <v>23.209880730000002</v>
      </c>
      <c r="P175" s="15" t="s">
        <v>26</v>
      </c>
      <c r="Q175" s="16" t="s">
        <v>26</v>
      </c>
      <c r="R175" s="37" t="s">
        <v>691</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300</v>
      </c>
      <c r="D176" s="17" t="s">
        <v>301</v>
      </c>
      <c r="E176" s="17">
        <v>9</v>
      </c>
      <c r="F176" s="14">
        <v>7.35</v>
      </c>
      <c r="G176" s="14">
        <v>6.71</v>
      </c>
      <c r="H176" s="14">
        <v>6.07</v>
      </c>
      <c r="I176" s="14"/>
      <c r="J176" s="14">
        <v>7.77</v>
      </c>
      <c r="K176" s="14">
        <v>9.0399999999999991</v>
      </c>
      <c r="L176" s="14">
        <v>11.1</v>
      </c>
      <c r="M176" s="54"/>
      <c r="N176" s="14">
        <v>57.648172320999997</v>
      </c>
      <c r="O176" s="31">
        <v>13.958311</v>
      </c>
      <c r="P176" s="31" t="s">
        <v>27</v>
      </c>
      <c r="Q176" s="17" t="s">
        <v>27</v>
      </c>
      <c r="R176" s="38" t="s">
        <v>692</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302</v>
      </c>
      <c r="D177" s="16" t="s">
        <v>303</v>
      </c>
      <c r="E177" s="16">
        <v>0</v>
      </c>
      <c r="F177" s="15">
        <v>16.41</v>
      </c>
      <c r="G177" s="15">
        <v>14.8</v>
      </c>
      <c r="H177" s="15">
        <v>13.19</v>
      </c>
      <c r="I177" s="14"/>
      <c r="J177" s="15">
        <v>16.739999999999998</v>
      </c>
      <c r="K177" s="15">
        <v>19.95</v>
      </c>
      <c r="L177" s="15">
        <v>25.16</v>
      </c>
      <c r="M177" s="54"/>
      <c r="N177" s="15">
        <v>35.662832446000003</v>
      </c>
      <c r="O177" s="15">
        <v>42.054002545000003</v>
      </c>
      <c r="P177" s="15" t="s">
        <v>26</v>
      </c>
      <c r="Q177" s="16" t="s">
        <v>26</v>
      </c>
      <c r="R177" s="37" t="s">
        <v>693</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304</v>
      </c>
      <c r="D178" s="17" t="s">
        <v>305</v>
      </c>
      <c r="E178" s="17">
        <v>8</v>
      </c>
      <c r="F178" s="14">
        <v>2.82</v>
      </c>
      <c r="G178" s="14">
        <v>2.2000000000000002</v>
      </c>
      <c r="H178" s="14">
        <v>1.59</v>
      </c>
      <c r="I178" s="14"/>
      <c r="J178" s="14">
        <v>3.39</v>
      </c>
      <c r="K178" s="14">
        <v>4.6100000000000003</v>
      </c>
      <c r="L178" s="14">
        <v>6.6</v>
      </c>
      <c r="M178" s="54"/>
      <c r="N178" s="14">
        <v>48.600912084000001</v>
      </c>
      <c r="O178" s="31">
        <v>15.717255863</v>
      </c>
      <c r="P178" s="31" t="s">
        <v>27</v>
      </c>
      <c r="Q178" s="17" t="s">
        <v>27</v>
      </c>
      <c r="R178" s="38" t="s">
        <v>694</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695</v>
      </c>
      <c r="D179" s="16" t="s">
        <v>696</v>
      </c>
      <c r="E179" s="16">
        <v>3</v>
      </c>
      <c r="F179" s="15">
        <v>9.3000000000000007</v>
      </c>
      <c r="G179" s="15">
        <v>8.77</v>
      </c>
      <c r="H179" s="15">
        <v>8.24</v>
      </c>
      <c r="I179" s="14"/>
      <c r="J179" s="15">
        <v>9.52</v>
      </c>
      <c r="K179" s="15">
        <v>10.57</v>
      </c>
      <c r="L179" s="15">
        <v>12.29</v>
      </c>
      <c r="M179" s="54"/>
      <c r="N179" s="15">
        <v>43.061695078</v>
      </c>
      <c r="O179" s="15">
        <v>2.4478867673</v>
      </c>
      <c r="P179" s="15" t="s">
        <v>26</v>
      </c>
      <c r="Q179" s="16" t="s">
        <v>26</v>
      </c>
      <c r="R179" s="37" t="s">
        <v>697</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306</v>
      </c>
      <c r="D180" s="17" t="s">
        <v>307</v>
      </c>
      <c r="E180" s="17">
        <v>0</v>
      </c>
      <c r="F180" s="14">
        <v>3.36</v>
      </c>
      <c r="G180" s="14">
        <v>2.89</v>
      </c>
      <c r="H180" s="14">
        <v>2.42</v>
      </c>
      <c r="I180" s="14"/>
      <c r="J180" s="14">
        <v>3.51</v>
      </c>
      <c r="K180" s="14">
        <v>4.4400000000000004</v>
      </c>
      <c r="L180" s="14">
        <v>5.96</v>
      </c>
      <c r="M180" s="54"/>
      <c r="N180" s="14">
        <v>35.160539579000002</v>
      </c>
      <c r="O180" s="31">
        <v>24.975950317999999</v>
      </c>
      <c r="P180" s="31" t="s">
        <v>26</v>
      </c>
      <c r="Q180" s="17" t="s">
        <v>26</v>
      </c>
      <c r="R180" s="38" t="s">
        <v>698</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308</v>
      </c>
      <c r="D181" s="16" t="s">
        <v>309</v>
      </c>
      <c r="E181" s="16">
        <v>7</v>
      </c>
      <c r="F181" s="15">
        <v>327.2</v>
      </c>
      <c r="G181" s="15">
        <v>279.92</v>
      </c>
      <c r="H181" s="15">
        <v>232.65</v>
      </c>
      <c r="I181" s="14"/>
      <c r="J181" s="15">
        <v>336.99</v>
      </c>
      <c r="K181" s="15">
        <v>431.53</v>
      </c>
      <c r="L181" s="15">
        <v>584.52</v>
      </c>
      <c r="M181" s="54"/>
      <c r="N181" s="15">
        <v>68.644404807000001</v>
      </c>
      <c r="O181" s="15">
        <v>9.5162115777</v>
      </c>
      <c r="P181" s="15" t="s">
        <v>27</v>
      </c>
      <c r="Q181" s="16" t="s">
        <v>27</v>
      </c>
      <c r="R181" s="37" t="s">
        <v>699</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473</v>
      </c>
      <c r="D182" s="17" t="s">
        <v>474</v>
      </c>
      <c r="E182" s="17">
        <v>7</v>
      </c>
      <c r="F182" s="14">
        <v>32.36</v>
      </c>
      <c r="G182" s="14">
        <v>27.73</v>
      </c>
      <c r="H182" s="14">
        <v>23.11</v>
      </c>
      <c r="I182" s="14"/>
      <c r="J182" s="14">
        <v>34.96</v>
      </c>
      <c r="K182" s="14">
        <v>44.2</v>
      </c>
      <c r="L182" s="14">
        <v>59.16</v>
      </c>
      <c r="M182" s="54"/>
      <c r="N182" s="14">
        <v>55.268597958999997</v>
      </c>
      <c r="O182" s="31">
        <v>4.2756386064000003</v>
      </c>
      <c r="P182" s="31" t="s">
        <v>27</v>
      </c>
      <c r="Q182" s="17" t="s">
        <v>27</v>
      </c>
      <c r="R182" s="38" t="s">
        <v>700</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462</v>
      </c>
      <c r="D183" s="16" t="s">
        <v>463</v>
      </c>
      <c r="E183" s="16">
        <v>4</v>
      </c>
      <c r="F183" s="15">
        <v>0.38</v>
      </c>
      <c r="G183" s="15">
        <v>0.06</v>
      </c>
      <c r="H183" s="15">
        <v>-0.24</v>
      </c>
      <c r="I183" s="14"/>
      <c r="J183" s="15">
        <v>1.1000000000000001</v>
      </c>
      <c r="K183" s="15">
        <v>1.72</v>
      </c>
      <c r="L183" s="15">
        <v>2.73</v>
      </c>
      <c r="M183" s="54"/>
      <c r="N183" s="15">
        <v>50.084871925000002</v>
      </c>
      <c r="O183" s="15">
        <v>11.314557500000001</v>
      </c>
      <c r="P183" s="15" t="s">
        <v>26</v>
      </c>
      <c r="Q183" s="16" t="s">
        <v>27</v>
      </c>
      <c r="R183" s="37" t="s">
        <v>701</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310</v>
      </c>
      <c r="D184" s="17" t="s">
        <v>311</v>
      </c>
      <c r="E184" s="17">
        <v>7</v>
      </c>
      <c r="F184" s="14">
        <v>52.74</v>
      </c>
      <c r="G184" s="14">
        <v>47.65</v>
      </c>
      <c r="H184" s="14">
        <v>42.56</v>
      </c>
      <c r="I184" s="14"/>
      <c r="J184" s="14">
        <v>56.65</v>
      </c>
      <c r="K184" s="14">
        <v>66.819999999999993</v>
      </c>
      <c r="L184" s="14">
        <v>83.28</v>
      </c>
      <c r="M184" s="54"/>
      <c r="N184" s="14">
        <v>50.6129082</v>
      </c>
      <c r="O184" s="31">
        <v>581.85830364000003</v>
      </c>
      <c r="P184" s="31" t="s">
        <v>27</v>
      </c>
      <c r="Q184" s="17" t="s">
        <v>27</v>
      </c>
      <c r="R184" s="38" t="s">
        <v>702</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310</v>
      </c>
      <c r="D185" s="16" t="s">
        <v>312</v>
      </c>
      <c r="E185" s="16">
        <v>7</v>
      </c>
      <c r="F185" s="15">
        <v>47.92</v>
      </c>
      <c r="G185" s="15">
        <v>43.45</v>
      </c>
      <c r="H185" s="15">
        <v>38.99</v>
      </c>
      <c r="I185" s="14"/>
      <c r="J185" s="15">
        <v>50.7</v>
      </c>
      <c r="K185" s="15">
        <v>59.62</v>
      </c>
      <c r="L185" s="15">
        <v>74.06</v>
      </c>
      <c r="M185" s="54"/>
      <c r="N185" s="15">
        <v>51.065083069000003</v>
      </c>
      <c r="O185" s="15">
        <v>2075.0127977000002</v>
      </c>
      <c r="P185" s="15" t="s">
        <v>27</v>
      </c>
      <c r="Q185" s="16" t="s">
        <v>27</v>
      </c>
      <c r="R185" s="37" t="s">
        <v>703</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466</v>
      </c>
      <c r="D186" s="17" t="s">
        <v>313</v>
      </c>
      <c r="E186" s="17">
        <v>0</v>
      </c>
      <c r="F186" s="14">
        <v>10.47</v>
      </c>
      <c r="G186" s="14">
        <v>9.52</v>
      </c>
      <c r="H186" s="14">
        <v>8.57</v>
      </c>
      <c r="I186" s="14"/>
      <c r="J186" s="14">
        <v>10.76</v>
      </c>
      <c r="K186" s="14">
        <v>12.65</v>
      </c>
      <c r="L186" s="14">
        <v>15.71</v>
      </c>
      <c r="M186" s="54"/>
      <c r="N186" s="14">
        <v>32.550258454999998</v>
      </c>
      <c r="O186" s="31">
        <v>24.296499682</v>
      </c>
      <c r="P186" s="31" t="s">
        <v>26</v>
      </c>
      <c r="Q186" s="17" t="s">
        <v>26</v>
      </c>
      <c r="R186" s="38" t="s">
        <v>704</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705</v>
      </c>
      <c r="D187" s="16" t="s">
        <v>314</v>
      </c>
      <c r="E187" s="16">
        <v>3</v>
      </c>
      <c r="F187" s="15">
        <v>59.08</v>
      </c>
      <c r="G187" s="15">
        <v>54.16</v>
      </c>
      <c r="H187" s="15">
        <v>49.25</v>
      </c>
      <c r="I187" s="14"/>
      <c r="J187" s="15">
        <v>60.25</v>
      </c>
      <c r="K187" s="15">
        <v>70.069999999999993</v>
      </c>
      <c r="L187" s="15">
        <v>85.96</v>
      </c>
      <c r="M187" s="54"/>
      <c r="N187" s="15">
        <v>35.285335898</v>
      </c>
      <c r="O187" s="15">
        <v>533.43609594999998</v>
      </c>
      <c r="P187" s="15" t="s">
        <v>27</v>
      </c>
      <c r="Q187" s="16" t="s">
        <v>26</v>
      </c>
      <c r="R187" s="37" t="s">
        <v>706</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478</v>
      </c>
      <c r="D188" s="17" t="s">
        <v>315</v>
      </c>
      <c r="E188" s="17">
        <v>9</v>
      </c>
      <c r="F188" s="14">
        <v>4.01</v>
      </c>
      <c r="G188" s="14">
        <v>3.61</v>
      </c>
      <c r="H188" s="14">
        <v>3.22</v>
      </c>
      <c r="I188" s="14"/>
      <c r="J188" s="14">
        <v>4.32</v>
      </c>
      <c r="K188" s="14">
        <v>5.0999999999999996</v>
      </c>
      <c r="L188" s="14">
        <v>6.37</v>
      </c>
      <c r="M188" s="54"/>
      <c r="N188" s="14">
        <v>59.084487056999997</v>
      </c>
      <c r="O188" s="31">
        <v>16.950833408999998</v>
      </c>
      <c r="P188" s="31" t="s">
        <v>27</v>
      </c>
      <c r="Q188" s="17" t="s">
        <v>27</v>
      </c>
      <c r="R188" s="38" t="s">
        <v>707</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529</v>
      </c>
      <c r="D189" s="16" t="s">
        <v>316</v>
      </c>
      <c r="E189" s="16">
        <v>4</v>
      </c>
      <c r="F189" s="15">
        <v>11.63</v>
      </c>
      <c r="G189" s="15">
        <v>9.76</v>
      </c>
      <c r="H189" s="15">
        <v>7.89</v>
      </c>
      <c r="I189" s="14"/>
      <c r="J189" s="15">
        <v>12.1</v>
      </c>
      <c r="K189" s="15">
        <v>15.83</v>
      </c>
      <c r="L189" s="15">
        <v>21.88</v>
      </c>
      <c r="M189" s="54"/>
      <c r="N189" s="15">
        <v>51.447931160000003</v>
      </c>
      <c r="O189" s="15">
        <v>10.557702363000001</v>
      </c>
      <c r="P189" s="15" t="s">
        <v>26</v>
      </c>
      <c r="Q189" s="16" t="s">
        <v>27</v>
      </c>
      <c r="R189" s="37" t="s">
        <v>708</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517</v>
      </c>
      <c r="D190" s="17" t="s">
        <v>317</v>
      </c>
      <c r="E190" s="17">
        <v>3</v>
      </c>
      <c r="F190" s="14">
        <v>6.57</v>
      </c>
      <c r="G190" s="14">
        <v>5.48</v>
      </c>
      <c r="H190" s="14">
        <v>4.3899999999999997</v>
      </c>
      <c r="I190" s="14"/>
      <c r="J190" s="14">
        <v>6.78</v>
      </c>
      <c r="K190" s="14">
        <v>8.9499999999999993</v>
      </c>
      <c r="L190" s="14">
        <v>12.47</v>
      </c>
      <c r="M190" s="54"/>
      <c r="N190" s="14">
        <v>45.095575158000003</v>
      </c>
      <c r="O190" s="31">
        <v>17.4661425</v>
      </c>
      <c r="P190" s="31" t="s">
        <v>26</v>
      </c>
      <c r="Q190" s="17" t="s">
        <v>26</v>
      </c>
      <c r="R190" s="38" t="s">
        <v>709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475</v>
      </c>
      <c r="D191" s="16" t="s">
        <v>319</v>
      </c>
      <c r="E191" s="16">
        <v>2</v>
      </c>
      <c r="F191" s="15">
        <v>46.72</v>
      </c>
      <c r="G191" s="15">
        <v>43.77</v>
      </c>
      <c r="H191" s="15">
        <v>40.82</v>
      </c>
      <c r="I191" s="14"/>
      <c r="J191" s="15">
        <v>47.4</v>
      </c>
      <c r="K191" s="15">
        <v>53.29</v>
      </c>
      <c r="L191" s="15">
        <v>62.84</v>
      </c>
      <c r="M191" s="54"/>
      <c r="N191" s="15">
        <v>29.802962292</v>
      </c>
      <c r="O191" s="15">
        <v>78.303578364000003</v>
      </c>
      <c r="P191" s="15" t="s">
        <v>26</v>
      </c>
      <c r="Q191" s="16" t="s">
        <v>26</v>
      </c>
      <c r="R191" s="37" t="s">
        <v>710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318</v>
      </c>
      <c r="D192" s="17" t="s">
        <v>490</v>
      </c>
      <c r="E192" s="17">
        <v>6</v>
      </c>
      <c r="F192" s="14">
        <v>3.43</v>
      </c>
      <c r="G192" s="14">
        <v>3.1</v>
      </c>
      <c r="H192" s="14">
        <v>2.77</v>
      </c>
      <c r="I192" s="14"/>
      <c r="J192" s="14">
        <v>3.69</v>
      </c>
      <c r="K192" s="14">
        <v>4.34</v>
      </c>
      <c r="L192" s="14">
        <v>5.4</v>
      </c>
      <c r="M192" s="54"/>
      <c r="N192" s="14">
        <v>64.920880308999998</v>
      </c>
      <c r="O192" s="31">
        <v>2.6596048636000003</v>
      </c>
      <c r="P192" s="31" t="s">
        <v>26</v>
      </c>
      <c r="Q192" s="17" t="s">
        <v>27</v>
      </c>
      <c r="R192" s="38" t="s">
        <v>711</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320</v>
      </c>
      <c r="D193" s="16" t="s">
        <v>321</v>
      </c>
      <c r="E193" s="16">
        <v>10</v>
      </c>
      <c r="F193" s="15">
        <v>18.46</v>
      </c>
      <c r="G193" s="15">
        <v>17.22</v>
      </c>
      <c r="H193" s="15">
        <v>15.98</v>
      </c>
      <c r="I193" s="14"/>
      <c r="J193" s="15">
        <v>19.46</v>
      </c>
      <c r="K193" s="15">
        <v>21.93</v>
      </c>
      <c r="L193" s="15">
        <v>25.94</v>
      </c>
      <c r="M193" s="54"/>
      <c r="N193" s="15">
        <v>63.714218133999999</v>
      </c>
      <c r="O193" s="15">
        <v>9.5584065455000005</v>
      </c>
      <c r="P193" s="15" t="s">
        <v>27</v>
      </c>
      <c r="Q193" s="16" t="s">
        <v>27</v>
      </c>
      <c r="R193" s="37" t="s">
        <v>712</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713</v>
      </c>
      <c r="D194" s="17" t="s">
        <v>714</v>
      </c>
      <c r="E194" s="17">
        <v>10</v>
      </c>
      <c r="F194" s="14">
        <v>84.5</v>
      </c>
      <c r="G194" s="14">
        <v>69.31</v>
      </c>
      <c r="H194" s="14">
        <v>54.13</v>
      </c>
      <c r="I194" s="14"/>
      <c r="J194" s="14">
        <v>89</v>
      </c>
      <c r="K194" s="14">
        <v>119.36</v>
      </c>
      <c r="L194" s="14">
        <v>168.48</v>
      </c>
      <c r="M194" s="54"/>
      <c r="N194" s="14">
        <v>73.390655957000007</v>
      </c>
      <c r="O194" s="31">
        <v>2.1651912541000002</v>
      </c>
      <c r="P194" s="31" t="s">
        <v>27</v>
      </c>
      <c r="Q194" s="17" t="s">
        <v>27</v>
      </c>
      <c r="R194" s="38" t="s">
        <v>715</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322</v>
      </c>
      <c r="D195" s="16" t="s">
        <v>323</v>
      </c>
      <c r="E195" s="16">
        <v>1</v>
      </c>
      <c r="F195" s="15">
        <v>1.55</v>
      </c>
      <c r="G195" s="15">
        <v>1.37</v>
      </c>
      <c r="H195" s="15">
        <v>1.2</v>
      </c>
      <c r="I195" s="14"/>
      <c r="J195" s="15">
        <v>1.62</v>
      </c>
      <c r="K195" s="15">
        <v>1.96</v>
      </c>
      <c r="L195" s="15">
        <v>2.52</v>
      </c>
      <c r="M195" s="54"/>
      <c r="N195" s="15">
        <v>44.185908134000002</v>
      </c>
      <c r="O195" s="15">
        <v>6.0877342273000004</v>
      </c>
      <c r="P195" s="15" t="s">
        <v>26</v>
      </c>
      <c r="Q195" s="16" t="s">
        <v>26</v>
      </c>
      <c r="R195" s="37" t="s">
        <v>716</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498</v>
      </c>
      <c r="D196" s="17" t="s">
        <v>459</v>
      </c>
      <c r="E196" s="17">
        <v>1</v>
      </c>
      <c r="F196" s="14">
        <v>1.26</v>
      </c>
      <c r="G196" s="14">
        <v>1.08</v>
      </c>
      <c r="H196" s="14">
        <v>0.91</v>
      </c>
      <c r="I196" s="14"/>
      <c r="J196" s="14">
        <v>1.31</v>
      </c>
      <c r="K196" s="14">
        <v>1.65</v>
      </c>
      <c r="L196" s="14">
        <v>2.21</v>
      </c>
      <c r="M196" s="54"/>
      <c r="N196" s="14">
        <v>46.848630839999998</v>
      </c>
      <c r="O196" s="31">
        <v>2.4837928636000002</v>
      </c>
      <c r="P196" s="31" t="s">
        <v>26</v>
      </c>
      <c r="Q196" s="17" t="s">
        <v>26</v>
      </c>
      <c r="R196" s="38" t="s">
        <v>717</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324</v>
      </c>
      <c r="D197" s="16" t="s">
        <v>325</v>
      </c>
      <c r="E197" s="16">
        <v>0</v>
      </c>
      <c r="F197" s="15">
        <v>17.79</v>
      </c>
      <c r="G197" s="15">
        <v>16.32</v>
      </c>
      <c r="H197" s="15">
        <v>14.86</v>
      </c>
      <c r="I197" s="14"/>
      <c r="J197" s="15">
        <v>18.71</v>
      </c>
      <c r="K197" s="15">
        <v>21.63</v>
      </c>
      <c r="L197" s="15">
        <v>26.37</v>
      </c>
      <c r="M197" s="54"/>
      <c r="N197" s="15">
        <v>30.270854734</v>
      </c>
      <c r="O197" s="15">
        <v>186.35789527</v>
      </c>
      <c r="P197" s="15" t="s">
        <v>26</v>
      </c>
      <c r="Q197" s="16" t="s">
        <v>26</v>
      </c>
      <c r="R197" s="37" t="s">
        <v>718</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326</v>
      </c>
      <c r="D198" s="17" t="s">
        <v>327</v>
      </c>
      <c r="E198" s="17">
        <v>4</v>
      </c>
      <c r="F198" s="14">
        <v>0.28000000000000003</v>
      </c>
      <c r="G198" s="14">
        <v>0.17</v>
      </c>
      <c r="H198" s="14">
        <v>0.06</v>
      </c>
      <c r="I198" s="14"/>
      <c r="J198" s="14">
        <v>0.3</v>
      </c>
      <c r="K198" s="14">
        <v>0.51</v>
      </c>
      <c r="L198" s="14">
        <v>0.85</v>
      </c>
      <c r="M198" s="54"/>
      <c r="N198" s="14">
        <v>56.761830312999997</v>
      </c>
      <c r="O198" s="31">
        <v>3.9910739545</v>
      </c>
      <c r="P198" s="31" t="s">
        <v>26</v>
      </c>
      <c r="Q198" s="17" t="s">
        <v>27</v>
      </c>
      <c r="R198" s="38" t="s">
        <v>719</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328</v>
      </c>
      <c r="D199" s="16" t="s">
        <v>329</v>
      </c>
      <c r="E199" s="16">
        <v>1</v>
      </c>
      <c r="F199" s="15">
        <v>4.74</v>
      </c>
      <c r="G199" s="15">
        <v>4.37</v>
      </c>
      <c r="H199" s="15">
        <v>4</v>
      </c>
      <c r="I199" s="14"/>
      <c r="J199" s="15">
        <v>5.07</v>
      </c>
      <c r="K199" s="15">
        <v>5.8</v>
      </c>
      <c r="L199" s="15">
        <v>6.99</v>
      </c>
      <c r="M199" s="54"/>
      <c r="N199" s="15">
        <v>35.829515039</v>
      </c>
      <c r="O199" s="15">
        <v>16.305098545</v>
      </c>
      <c r="P199" s="15" t="s">
        <v>26</v>
      </c>
      <c r="Q199" s="16" t="s">
        <v>26</v>
      </c>
      <c r="R199" s="37" t="s">
        <v>720</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330</v>
      </c>
      <c r="D200" s="17" t="s">
        <v>331</v>
      </c>
      <c r="E200" s="17">
        <v>7</v>
      </c>
      <c r="F200" s="14">
        <v>36.92</v>
      </c>
      <c r="G200" s="14">
        <v>34.869999999999997</v>
      </c>
      <c r="H200" s="14">
        <v>32.83</v>
      </c>
      <c r="I200" s="14"/>
      <c r="J200" s="14">
        <v>38.619999999999997</v>
      </c>
      <c r="K200" s="14">
        <v>42.7</v>
      </c>
      <c r="L200" s="14">
        <v>49.31</v>
      </c>
      <c r="M200" s="54"/>
      <c r="N200" s="14">
        <v>55.972608291999997</v>
      </c>
      <c r="O200" s="31">
        <v>238.001654</v>
      </c>
      <c r="P200" s="31" t="s">
        <v>27</v>
      </c>
      <c r="Q200" s="17" t="s">
        <v>27</v>
      </c>
      <c r="R200" s="38" t="s">
        <v>721</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332</v>
      </c>
      <c r="D201" s="16" t="s">
        <v>333</v>
      </c>
      <c r="E201" s="16">
        <v>2</v>
      </c>
      <c r="F201" s="15">
        <v>6.75</v>
      </c>
      <c r="G201" s="15">
        <v>5.84</v>
      </c>
      <c r="H201" s="15">
        <v>4.9400000000000004</v>
      </c>
      <c r="I201" s="14"/>
      <c r="J201" s="15">
        <v>6.95</v>
      </c>
      <c r="K201" s="15">
        <v>8.75</v>
      </c>
      <c r="L201" s="15">
        <v>11.68</v>
      </c>
      <c r="M201" s="54"/>
      <c r="N201" s="15">
        <v>44.720554626000002</v>
      </c>
      <c r="O201" s="15">
        <v>11.98948959</v>
      </c>
      <c r="P201" s="15" t="s">
        <v>26</v>
      </c>
      <c r="Q201" s="16" t="s">
        <v>26</v>
      </c>
      <c r="R201" s="37" t="s">
        <v>722</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723</v>
      </c>
      <c r="D202" s="17" t="s">
        <v>724</v>
      </c>
      <c r="E202" s="17">
        <v>6</v>
      </c>
      <c r="F202" s="14">
        <v>6.07</v>
      </c>
      <c r="G202" s="14">
        <v>5.68</v>
      </c>
      <c r="H202" s="14">
        <v>5.29</v>
      </c>
      <c r="I202" s="14"/>
      <c r="J202" s="14">
        <v>6.43</v>
      </c>
      <c r="K202" s="14">
        <v>7.2</v>
      </c>
      <c r="L202" s="14">
        <v>8.4600000000000009</v>
      </c>
      <c r="M202" s="54"/>
      <c r="N202" s="14">
        <v>70.101138906000003</v>
      </c>
      <c r="O202" s="31">
        <v>1.3239551817999999</v>
      </c>
      <c r="P202" s="31" t="s">
        <v>26</v>
      </c>
      <c r="Q202" s="17" t="s">
        <v>27</v>
      </c>
      <c r="R202" s="38" t="s">
        <v>725</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334</v>
      </c>
      <c r="D203" s="16" t="s">
        <v>335</v>
      </c>
      <c r="E203" s="16">
        <v>9</v>
      </c>
      <c r="F203" s="15">
        <v>15.71</v>
      </c>
      <c r="G203" s="15">
        <v>14.45</v>
      </c>
      <c r="H203" s="15">
        <v>13.2</v>
      </c>
      <c r="I203" s="14"/>
      <c r="J203" s="15">
        <v>16.21</v>
      </c>
      <c r="K203" s="15">
        <v>18.71</v>
      </c>
      <c r="L203" s="15">
        <v>22.76</v>
      </c>
      <c r="M203" s="54"/>
      <c r="N203" s="15">
        <v>79.633137619999999</v>
      </c>
      <c r="O203" s="15">
        <v>167.25041414</v>
      </c>
      <c r="P203" s="15" t="s">
        <v>27</v>
      </c>
      <c r="Q203" s="16" t="s">
        <v>27</v>
      </c>
      <c r="R203" s="37" t="s">
        <v>726</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336</v>
      </c>
      <c r="D204" s="17" t="s">
        <v>337</v>
      </c>
      <c r="E204" s="17">
        <v>6</v>
      </c>
      <c r="F204" s="14">
        <v>26.59</v>
      </c>
      <c r="G204" s="14">
        <v>24.11</v>
      </c>
      <c r="H204" s="14">
        <v>21.63</v>
      </c>
      <c r="I204" s="14"/>
      <c r="J204" s="14">
        <v>28.08</v>
      </c>
      <c r="K204" s="14">
        <v>33.03</v>
      </c>
      <c r="L204" s="14">
        <v>41.04</v>
      </c>
      <c r="M204" s="54"/>
      <c r="N204" s="14">
        <v>52.664157779</v>
      </c>
      <c r="O204" s="31">
        <v>567.58957573000009</v>
      </c>
      <c r="P204" s="31" t="s">
        <v>26</v>
      </c>
      <c r="Q204" s="17" t="s">
        <v>27</v>
      </c>
      <c r="R204" s="38" t="s">
        <v>727</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338</v>
      </c>
      <c r="D205" s="16" t="s">
        <v>339</v>
      </c>
      <c r="E205" s="16">
        <v>0</v>
      </c>
      <c r="F205" s="15">
        <v>6.55</v>
      </c>
      <c r="G205" s="15">
        <v>6.09</v>
      </c>
      <c r="H205" s="15">
        <v>5.64</v>
      </c>
      <c r="I205" s="14"/>
      <c r="J205" s="15">
        <v>6.68</v>
      </c>
      <c r="K205" s="15">
        <v>7.58</v>
      </c>
      <c r="L205" s="15">
        <v>9.0399999999999991</v>
      </c>
      <c r="M205" s="54"/>
      <c r="N205" s="15">
        <v>41.578555053000002</v>
      </c>
      <c r="O205" s="15">
        <v>8.1527240908999996</v>
      </c>
      <c r="P205" s="15" t="s">
        <v>26</v>
      </c>
      <c r="Q205" s="16" t="s">
        <v>26</v>
      </c>
      <c r="R205" s="37" t="s">
        <v>728</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338</v>
      </c>
      <c r="D206" s="17" t="s">
        <v>340</v>
      </c>
      <c r="E206" s="17">
        <v>0</v>
      </c>
      <c r="F206" s="14">
        <v>33.119999999999997</v>
      </c>
      <c r="G206" s="14">
        <v>30.62</v>
      </c>
      <c r="H206" s="14">
        <v>28.13</v>
      </c>
      <c r="I206" s="14"/>
      <c r="J206" s="14">
        <v>33.69</v>
      </c>
      <c r="K206" s="14">
        <v>38.67</v>
      </c>
      <c r="L206" s="14">
        <v>46.74</v>
      </c>
      <c r="M206" s="54"/>
      <c r="N206" s="14">
        <v>38.735797132999998</v>
      </c>
      <c r="O206" s="31">
        <v>52.178192818000007</v>
      </c>
      <c r="P206" s="31" t="s">
        <v>26</v>
      </c>
      <c r="Q206" s="17" t="s">
        <v>26</v>
      </c>
      <c r="R206" s="38" t="s">
        <v>729</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341</v>
      </c>
      <c r="D207" s="16" t="s">
        <v>730</v>
      </c>
      <c r="E207" s="16">
        <v>5</v>
      </c>
      <c r="F207" s="15">
        <v>14.69</v>
      </c>
      <c r="G207" s="15">
        <v>13.63</v>
      </c>
      <c r="H207" s="15">
        <v>12.58</v>
      </c>
      <c r="I207" s="14"/>
      <c r="J207" s="15">
        <v>14.92</v>
      </c>
      <c r="K207" s="15">
        <v>17.02</v>
      </c>
      <c r="L207" s="15">
        <v>20.420000000000002</v>
      </c>
      <c r="M207" s="54"/>
      <c r="N207" s="15">
        <v>49.055780091000003</v>
      </c>
      <c r="O207" s="15">
        <v>1.9963880455</v>
      </c>
      <c r="P207" s="15" t="s">
        <v>27</v>
      </c>
      <c r="Q207" s="16" t="s">
        <v>26</v>
      </c>
      <c r="R207" s="37" t="s">
        <v>731</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341</v>
      </c>
      <c r="D208" s="17" t="s">
        <v>488</v>
      </c>
      <c r="E208" s="17">
        <v>2</v>
      </c>
      <c r="F208" s="14">
        <v>14.59</v>
      </c>
      <c r="G208" s="14">
        <v>13.84</v>
      </c>
      <c r="H208" s="14">
        <v>13.09</v>
      </c>
      <c r="I208" s="14"/>
      <c r="J208" s="14">
        <v>14.9</v>
      </c>
      <c r="K208" s="14">
        <v>16.39</v>
      </c>
      <c r="L208" s="14">
        <v>18.809999999999999</v>
      </c>
      <c r="M208" s="54"/>
      <c r="N208" s="14">
        <v>51.519481823</v>
      </c>
      <c r="O208" s="31">
        <v>2.9854237272999997</v>
      </c>
      <c r="P208" s="31" t="s">
        <v>26</v>
      </c>
      <c r="Q208" s="17" t="s">
        <v>26</v>
      </c>
      <c r="R208" s="38" t="s">
        <v>732</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341</v>
      </c>
      <c r="D209" s="16" t="s">
        <v>342</v>
      </c>
      <c r="E209" s="16">
        <v>5</v>
      </c>
      <c r="F209" s="15">
        <v>29.52</v>
      </c>
      <c r="G209" s="15">
        <v>27.73</v>
      </c>
      <c r="H209" s="15">
        <v>25.94</v>
      </c>
      <c r="I209" s="14"/>
      <c r="J209" s="15">
        <v>29.84</v>
      </c>
      <c r="K209" s="15">
        <v>33.409999999999997</v>
      </c>
      <c r="L209" s="15">
        <v>39.19</v>
      </c>
      <c r="M209" s="54"/>
      <c r="N209" s="15">
        <v>49.205107306000002</v>
      </c>
      <c r="O209" s="15">
        <v>86.606477681999991</v>
      </c>
      <c r="P209" s="15" t="s">
        <v>27</v>
      </c>
      <c r="Q209" s="16" t="s">
        <v>26</v>
      </c>
      <c r="R209" s="37" t="s">
        <v>733</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343</v>
      </c>
      <c r="D210" s="17" t="s">
        <v>344</v>
      </c>
      <c r="E210" s="17">
        <v>5</v>
      </c>
      <c r="F210" s="14">
        <v>17.38</v>
      </c>
      <c r="G210" s="14">
        <v>15.02</v>
      </c>
      <c r="H210" s="14">
        <v>12.66</v>
      </c>
      <c r="I210" s="14"/>
      <c r="J210" s="14">
        <v>18.04</v>
      </c>
      <c r="K210" s="14">
        <v>22.75</v>
      </c>
      <c r="L210" s="14">
        <v>30.38</v>
      </c>
      <c r="M210" s="54"/>
      <c r="N210" s="14">
        <v>34.992459830000001</v>
      </c>
      <c r="O210" s="31">
        <v>37.242356864000001</v>
      </c>
      <c r="P210" s="31" t="s">
        <v>27</v>
      </c>
      <c r="Q210" s="17" t="s">
        <v>26</v>
      </c>
      <c r="R210" s="38" t="s">
        <v>734</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345</v>
      </c>
      <c r="D211" s="16" t="s">
        <v>346</v>
      </c>
      <c r="E211" s="16">
        <v>6</v>
      </c>
      <c r="F211" s="15">
        <v>4.22</v>
      </c>
      <c r="G211" s="15">
        <v>3.96</v>
      </c>
      <c r="H211" s="15">
        <v>3.71</v>
      </c>
      <c r="I211" s="14"/>
      <c r="J211" s="15">
        <v>4.5</v>
      </c>
      <c r="K211" s="15">
        <v>5</v>
      </c>
      <c r="L211" s="15">
        <v>5.81</v>
      </c>
      <c r="M211" s="54"/>
      <c r="N211" s="15">
        <v>61.317309231000003</v>
      </c>
      <c r="O211" s="15">
        <v>2.7238958181999999</v>
      </c>
      <c r="P211" s="15" t="s">
        <v>26</v>
      </c>
      <c r="Q211" s="16" t="s">
        <v>27</v>
      </c>
      <c r="R211" s="37" t="s">
        <v>735</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347</v>
      </c>
      <c r="D212" s="17" t="s">
        <v>348</v>
      </c>
      <c r="E212" s="17">
        <v>4</v>
      </c>
      <c r="F212" s="14">
        <v>13.44</v>
      </c>
      <c r="G212" s="14">
        <v>12.04</v>
      </c>
      <c r="H212" s="14">
        <v>10.64</v>
      </c>
      <c r="I212" s="14"/>
      <c r="J212" s="14">
        <v>14.4</v>
      </c>
      <c r="K212" s="14">
        <v>17.190000000000001</v>
      </c>
      <c r="L212" s="14">
        <v>21.72</v>
      </c>
      <c r="M212" s="54"/>
      <c r="N212" s="14">
        <v>47.834869951999998</v>
      </c>
      <c r="O212" s="31">
        <v>19.194555317999999</v>
      </c>
      <c r="P212" s="31" t="s">
        <v>27</v>
      </c>
      <c r="Q212" s="17" t="s">
        <v>26</v>
      </c>
      <c r="R212" s="38" t="s">
        <v>736</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349</v>
      </c>
      <c r="D213" s="16" t="s">
        <v>350</v>
      </c>
      <c r="E213" s="16">
        <v>2</v>
      </c>
      <c r="F213" s="15">
        <v>5.88</v>
      </c>
      <c r="G213" s="15">
        <v>4.91</v>
      </c>
      <c r="H213" s="15">
        <v>3.95</v>
      </c>
      <c r="I213" s="14"/>
      <c r="J213" s="15">
        <v>6.01</v>
      </c>
      <c r="K213" s="15">
        <v>7.93</v>
      </c>
      <c r="L213" s="15">
        <v>11.04</v>
      </c>
      <c r="M213" s="54"/>
      <c r="N213" s="15">
        <v>46.451790234000001</v>
      </c>
      <c r="O213" s="15">
        <v>150.13286127000001</v>
      </c>
      <c r="P213" s="15" t="s">
        <v>26</v>
      </c>
      <c r="Q213" s="16" t="s">
        <v>26</v>
      </c>
      <c r="R213" s="37" t="s">
        <v>737</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351</v>
      </c>
      <c r="D214" s="17" t="s">
        <v>352</v>
      </c>
      <c r="E214" s="17">
        <v>7</v>
      </c>
      <c r="F214" s="14">
        <v>7.88</v>
      </c>
      <c r="G214" s="14">
        <v>6.68</v>
      </c>
      <c r="H214" s="14">
        <v>5.48</v>
      </c>
      <c r="I214" s="14"/>
      <c r="J214" s="14">
        <v>8.44</v>
      </c>
      <c r="K214" s="14">
        <v>10.83</v>
      </c>
      <c r="L214" s="14">
        <v>14.72</v>
      </c>
      <c r="M214" s="54"/>
      <c r="N214" s="14">
        <v>67.041696109</v>
      </c>
      <c r="O214" s="31">
        <v>29.138617408999998</v>
      </c>
      <c r="P214" s="31" t="s">
        <v>26</v>
      </c>
      <c r="Q214" s="17" t="s">
        <v>27</v>
      </c>
      <c r="R214" s="38" t="s">
        <v>738</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353</v>
      </c>
      <c r="D215" s="16" t="s">
        <v>354</v>
      </c>
      <c r="E215" s="16">
        <v>8</v>
      </c>
      <c r="F215" s="15">
        <v>17.16</v>
      </c>
      <c r="G215" s="15">
        <v>15.26</v>
      </c>
      <c r="H215" s="15">
        <v>13.37</v>
      </c>
      <c r="I215" s="14"/>
      <c r="J215" s="15">
        <v>18.7</v>
      </c>
      <c r="K215" s="15">
        <v>22.48</v>
      </c>
      <c r="L215" s="15">
        <v>28.6</v>
      </c>
      <c r="M215" s="54"/>
      <c r="N215" s="15">
        <v>51.307627748000002</v>
      </c>
      <c r="O215" s="15">
        <v>60.797863864</v>
      </c>
      <c r="P215" s="15" t="s">
        <v>27</v>
      </c>
      <c r="Q215" s="16" t="s">
        <v>27</v>
      </c>
      <c r="R215" s="37" t="s">
        <v>739</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355</v>
      </c>
      <c r="D216" s="17" t="s">
        <v>356</v>
      </c>
      <c r="E216" s="17">
        <v>6</v>
      </c>
      <c r="F216" s="14">
        <v>17.079999999999998</v>
      </c>
      <c r="G216" s="14">
        <v>15.54</v>
      </c>
      <c r="H216" s="14">
        <v>14</v>
      </c>
      <c r="I216" s="14"/>
      <c r="J216" s="14">
        <v>18.68</v>
      </c>
      <c r="K216" s="14">
        <v>21.75</v>
      </c>
      <c r="L216" s="14">
        <v>26.74</v>
      </c>
      <c r="M216" s="54"/>
      <c r="N216" s="14">
        <v>50.959833576000001</v>
      </c>
      <c r="O216" s="31">
        <v>137.12557045</v>
      </c>
      <c r="P216" s="31" t="s">
        <v>26</v>
      </c>
      <c r="Q216" s="17" t="s">
        <v>27</v>
      </c>
      <c r="R216" s="38" t="s">
        <v>740</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357</v>
      </c>
      <c r="D217" s="16" t="s">
        <v>358</v>
      </c>
      <c r="E217" s="16">
        <v>6</v>
      </c>
      <c r="F217" s="15">
        <v>50.69</v>
      </c>
      <c r="G217" s="15">
        <v>38.32</v>
      </c>
      <c r="H217" s="15">
        <v>25.95</v>
      </c>
      <c r="I217" s="14"/>
      <c r="J217" s="15">
        <v>53.96</v>
      </c>
      <c r="K217" s="15">
        <v>78.69</v>
      </c>
      <c r="L217" s="15">
        <v>118.71</v>
      </c>
      <c r="M217" s="54"/>
      <c r="N217" s="15">
        <v>53.232528891999998</v>
      </c>
      <c r="O217" s="15">
        <v>70.341200071000003</v>
      </c>
      <c r="P217" s="15" t="s">
        <v>26</v>
      </c>
      <c r="Q217" s="16" t="s">
        <v>27</v>
      </c>
      <c r="R217" s="37" t="s">
        <v>741</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359</v>
      </c>
      <c r="D218" s="17" t="s">
        <v>360</v>
      </c>
      <c r="E218" s="17">
        <v>3</v>
      </c>
      <c r="F218" s="14">
        <v>47.03</v>
      </c>
      <c r="G218" s="14">
        <v>43.08</v>
      </c>
      <c r="H218" s="14">
        <v>39.130000000000003</v>
      </c>
      <c r="I218" s="14"/>
      <c r="J218" s="14">
        <v>48.58</v>
      </c>
      <c r="K218" s="14">
        <v>56.47</v>
      </c>
      <c r="L218" s="14">
        <v>69.25</v>
      </c>
      <c r="M218" s="54"/>
      <c r="N218" s="14">
        <v>39.911105980000002</v>
      </c>
      <c r="O218" s="31">
        <v>8.2879845668000005</v>
      </c>
      <c r="P218" s="31" t="s">
        <v>26</v>
      </c>
      <c r="Q218" s="17" t="s">
        <v>26</v>
      </c>
      <c r="R218" s="38" t="s">
        <v>742</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361</v>
      </c>
      <c r="D219" s="16" t="s">
        <v>362</v>
      </c>
      <c r="E219" s="16">
        <v>7</v>
      </c>
      <c r="F219" s="15">
        <v>11.66</v>
      </c>
      <c r="G219" s="15">
        <v>9.66</v>
      </c>
      <c r="H219" s="15">
        <v>7.66</v>
      </c>
      <c r="I219" s="14"/>
      <c r="J219" s="15">
        <v>12.52</v>
      </c>
      <c r="K219" s="15">
        <v>16.510000000000002</v>
      </c>
      <c r="L219" s="15">
        <v>22.97</v>
      </c>
      <c r="M219" s="54"/>
      <c r="N219" s="15">
        <v>65.824817225000004</v>
      </c>
      <c r="O219" s="15">
        <v>36.276770733999996</v>
      </c>
      <c r="P219" s="15" t="s">
        <v>27</v>
      </c>
      <c r="Q219" s="16" t="s">
        <v>27</v>
      </c>
      <c r="R219" s="37" t="s">
        <v>743</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363</v>
      </c>
      <c r="D220" s="17" t="s">
        <v>364</v>
      </c>
      <c r="E220" s="17">
        <v>0</v>
      </c>
      <c r="F220" s="14">
        <v>44.98</v>
      </c>
      <c r="G220" s="14">
        <v>42.03</v>
      </c>
      <c r="H220" s="14">
        <v>39.090000000000003</v>
      </c>
      <c r="I220" s="14"/>
      <c r="J220" s="14">
        <v>45.79</v>
      </c>
      <c r="K220" s="14">
        <v>51.67</v>
      </c>
      <c r="L220" s="14">
        <v>61.19</v>
      </c>
      <c r="M220" s="54"/>
      <c r="N220" s="14">
        <v>37.288176192999998</v>
      </c>
      <c r="O220" s="31">
        <v>289.47720750000002</v>
      </c>
      <c r="P220" s="31" t="s">
        <v>26</v>
      </c>
      <c r="Q220" s="17" t="s">
        <v>26</v>
      </c>
      <c r="R220" s="38" t="s">
        <v>744</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365</v>
      </c>
      <c r="D221" s="16" t="s">
        <v>745</v>
      </c>
      <c r="E221" s="16">
        <v>4</v>
      </c>
      <c r="F221" s="15">
        <v>13.39</v>
      </c>
      <c r="G221" s="15">
        <v>12.83</v>
      </c>
      <c r="H221" s="15">
        <v>12.27</v>
      </c>
      <c r="I221" s="14"/>
      <c r="J221" s="15">
        <v>13.54</v>
      </c>
      <c r="K221" s="15">
        <v>14.65</v>
      </c>
      <c r="L221" s="15">
        <v>16.46</v>
      </c>
      <c r="M221" s="54"/>
      <c r="N221" s="15">
        <v>46.969110966000002</v>
      </c>
      <c r="O221" s="15">
        <v>1.1026581364000001</v>
      </c>
      <c r="P221" s="15" t="s">
        <v>27</v>
      </c>
      <c r="Q221" s="16" t="s">
        <v>26</v>
      </c>
      <c r="R221" s="37" t="s">
        <v>746</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365</v>
      </c>
      <c r="D222" s="17" t="s">
        <v>366</v>
      </c>
      <c r="E222" s="17">
        <v>7</v>
      </c>
      <c r="F222" s="14">
        <v>13.78</v>
      </c>
      <c r="G222" s="14">
        <v>13.19</v>
      </c>
      <c r="H222" s="14">
        <v>12.6</v>
      </c>
      <c r="I222" s="14"/>
      <c r="J222" s="14">
        <v>14.21</v>
      </c>
      <c r="K222" s="14">
        <v>15.38</v>
      </c>
      <c r="L222" s="14">
        <v>17.27</v>
      </c>
      <c r="M222" s="54"/>
      <c r="N222" s="14">
        <v>50.415405583000002</v>
      </c>
      <c r="O222" s="31">
        <v>2.3779806818</v>
      </c>
      <c r="P222" s="31" t="s">
        <v>27</v>
      </c>
      <c r="Q222" s="17" t="s">
        <v>27</v>
      </c>
      <c r="R222" s="38" t="s">
        <v>747</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365</v>
      </c>
      <c r="D223" s="16" t="s">
        <v>367</v>
      </c>
      <c r="E223" s="16">
        <v>4</v>
      </c>
      <c r="F223" s="15">
        <v>40.79</v>
      </c>
      <c r="G223" s="15">
        <v>39.020000000000003</v>
      </c>
      <c r="H223" s="15">
        <v>37.25</v>
      </c>
      <c r="I223" s="14"/>
      <c r="J223" s="15">
        <v>41.3</v>
      </c>
      <c r="K223" s="15">
        <v>44.83</v>
      </c>
      <c r="L223" s="15">
        <v>50.55</v>
      </c>
      <c r="M223" s="54"/>
      <c r="N223" s="15">
        <v>48.791085076000002</v>
      </c>
      <c r="O223" s="15">
        <v>66.353746182000009</v>
      </c>
      <c r="P223" s="15" t="s">
        <v>27</v>
      </c>
      <c r="Q223" s="16" t="s">
        <v>26</v>
      </c>
      <c r="R223" s="37" t="s">
        <v>748</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368</v>
      </c>
      <c r="D224" s="17" t="s">
        <v>369</v>
      </c>
      <c r="E224" s="17">
        <v>7</v>
      </c>
      <c r="F224" s="14">
        <v>291.60000000000002</v>
      </c>
      <c r="G224" s="14">
        <v>270.61</v>
      </c>
      <c r="H224" s="14">
        <v>249.63</v>
      </c>
      <c r="I224" s="14"/>
      <c r="J224" s="14">
        <v>295.49</v>
      </c>
      <c r="K224" s="14">
        <v>337.45</v>
      </c>
      <c r="L224" s="14">
        <v>405.36</v>
      </c>
      <c r="M224" s="54"/>
      <c r="N224" s="14">
        <v>72.019955671000005</v>
      </c>
      <c r="O224" s="31">
        <v>26.378555159000001</v>
      </c>
      <c r="P224" s="31" t="s">
        <v>27</v>
      </c>
      <c r="Q224" s="17" t="s">
        <v>27</v>
      </c>
      <c r="R224" s="38" t="s">
        <v>749</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370</v>
      </c>
      <c r="D225" s="16" t="s">
        <v>371</v>
      </c>
      <c r="E225" s="16">
        <v>7</v>
      </c>
      <c r="F225" s="15">
        <v>7.7</v>
      </c>
      <c r="G225" s="15">
        <v>6.02</v>
      </c>
      <c r="H225" s="15">
        <v>4.34</v>
      </c>
      <c r="I225" s="14"/>
      <c r="J225" s="15">
        <v>9.49</v>
      </c>
      <c r="K225" s="15">
        <v>12.84</v>
      </c>
      <c r="L225" s="15">
        <v>18.27</v>
      </c>
      <c r="M225" s="54"/>
      <c r="N225" s="15">
        <v>63.970990123999997</v>
      </c>
      <c r="O225" s="15">
        <v>8.4210250455000004</v>
      </c>
      <c r="P225" s="15" t="s">
        <v>27</v>
      </c>
      <c r="Q225" s="16" t="s">
        <v>27</v>
      </c>
      <c r="R225" s="37" t="s">
        <v>750</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372</v>
      </c>
      <c r="D226" s="17" t="s">
        <v>373</v>
      </c>
      <c r="E226" s="17">
        <v>7</v>
      </c>
      <c r="F226" s="14">
        <v>35.33</v>
      </c>
      <c r="G226" s="14">
        <v>32.770000000000003</v>
      </c>
      <c r="H226" s="14">
        <v>30.21</v>
      </c>
      <c r="I226" s="14"/>
      <c r="J226" s="14">
        <v>36.71</v>
      </c>
      <c r="K226" s="14">
        <v>41.82</v>
      </c>
      <c r="L226" s="14">
        <v>50.09</v>
      </c>
      <c r="M226" s="54"/>
      <c r="N226" s="14">
        <v>53.440961381999998</v>
      </c>
      <c r="O226" s="31">
        <v>10.2652865</v>
      </c>
      <c r="P226" s="31" t="s">
        <v>27</v>
      </c>
      <c r="Q226" s="17" t="s">
        <v>27</v>
      </c>
      <c r="R226" s="38" t="s">
        <v>751</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374</v>
      </c>
      <c r="D227" s="16" t="s">
        <v>375</v>
      </c>
      <c r="E227" s="16">
        <v>0</v>
      </c>
      <c r="F227" s="15">
        <v>29.92</v>
      </c>
      <c r="G227" s="15">
        <v>27.6</v>
      </c>
      <c r="H227" s="15">
        <v>25.29</v>
      </c>
      <c r="I227" s="14"/>
      <c r="J227" s="15">
        <v>30.45</v>
      </c>
      <c r="K227" s="15">
        <v>35.07</v>
      </c>
      <c r="L227" s="15">
        <v>42.55</v>
      </c>
      <c r="M227" s="54"/>
      <c r="N227" s="15">
        <v>41.376313138999997</v>
      </c>
      <c r="O227" s="15">
        <v>162.15884936</v>
      </c>
      <c r="P227" s="15" t="s">
        <v>26</v>
      </c>
      <c r="Q227" s="16" t="s">
        <v>26</v>
      </c>
      <c r="R227" s="37" t="s">
        <v>752</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376</v>
      </c>
      <c r="D228" s="17" t="s">
        <v>377</v>
      </c>
      <c r="E228" s="17">
        <v>2</v>
      </c>
      <c r="F228" s="14">
        <v>27.62</v>
      </c>
      <c r="G228" s="14">
        <v>24.42</v>
      </c>
      <c r="H228" s="14">
        <v>21.22</v>
      </c>
      <c r="I228" s="14"/>
      <c r="J228" s="14">
        <v>28.24</v>
      </c>
      <c r="K228" s="14">
        <v>34.630000000000003</v>
      </c>
      <c r="L228" s="14">
        <v>44.98</v>
      </c>
      <c r="M228" s="54"/>
      <c r="N228" s="14">
        <v>31.972343188</v>
      </c>
      <c r="O228" s="31">
        <v>114.18978886000001</v>
      </c>
      <c r="P228" s="31" t="s">
        <v>26</v>
      </c>
      <c r="Q228" s="17" t="s">
        <v>26</v>
      </c>
      <c r="R228" s="38" t="s">
        <v>753</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378</v>
      </c>
      <c r="D229" s="16" t="s">
        <v>379</v>
      </c>
      <c r="E229" s="16">
        <v>4</v>
      </c>
      <c r="F229" s="15">
        <v>59.81</v>
      </c>
      <c r="G229" s="15">
        <v>52.67</v>
      </c>
      <c r="H229" s="15">
        <v>45.53</v>
      </c>
      <c r="I229" s="14"/>
      <c r="J229" s="15">
        <v>62.8</v>
      </c>
      <c r="K229" s="15">
        <v>77.069999999999993</v>
      </c>
      <c r="L229" s="15">
        <v>100.17</v>
      </c>
      <c r="M229" s="54"/>
      <c r="N229" s="15">
        <v>56.851317698000003</v>
      </c>
      <c r="O229" s="15">
        <v>83.489641329999998</v>
      </c>
      <c r="P229" s="15" t="s">
        <v>26</v>
      </c>
      <c r="Q229" s="16" t="s">
        <v>27</v>
      </c>
      <c r="R229" s="37" t="s">
        <v>754</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380</v>
      </c>
      <c r="D230" s="17" t="s">
        <v>381</v>
      </c>
      <c r="E230" s="17">
        <v>0</v>
      </c>
      <c r="F230" s="14">
        <v>18.489999999999998</v>
      </c>
      <c r="G230" s="14">
        <v>16.86</v>
      </c>
      <c r="H230" s="14">
        <v>15.23</v>
      </c>
      <c r="I230" s="14"/>
      <c r="J230" s="14">
        <v>18.829999999999998</v>
      </c>
      <c r="K230" s="14">
        <v>22.08</v>
      </c>
      <c r="L230" s="14">
        <v>27.34</v>
      </c>
      <c r="M230" s="54"/>
      <c r="N230" s="14">
        <v>36.166189005</v>
      </c>
      <c r="O230" s="31">
        <v>130.51493139999999</v>
      </c>
      <c r="P230" s="31" t="s">
        <v>26</v>
      </c>
      <c r="Q230" s="17" t="s">
        <v>26</v>
      </c>
      <c r="R230" s="38" t="s">
        <v>755</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382</v>
      </c>
      <c r="D231" s="16" t="s">
        <v>383</v>
      </c>
      <c r="E231" s="16">
        <v>7</v>
      </c>
      <c r="F231" s="15">
        <v>34.53</v>
      </c>
      <c r="G231" s="15">
        <v>31.58</v>
      </c>
      <c r="H231" s="15">
        <v>28.63</v>
      </c>
      <c r="I231" s="14"/>
      <c r="J231" s="15">
        <v>36.18</v>
      </c>
      <c r="K231" s="15">
        <v>42.07</v>
      </c>
      <c r="L231" s="15">
        <v>51.61</v>
      </c>
      <c r="M231" s="54"/>
      <c r="N231" s="15">
        <v>58.014234981999998</v>
      </c>
      <c r="O231" s="15">
        <v>171.44042267999998</v>
      </c>
      <c r="P231" s="15" t="s">
        <v>27</v>
      </c>
      <c r="Q231" s="16" t="s">
        <v>27</v>
      </c>
      <c r="R231" s="37" t="s">
        <v>756</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384</v>
      </c>
      <c r="D232" s="17" t="s">
        <v>385</v>
      </c>
      <c r="E232" s="17">
        <v>5</v>
      </c>
      <c r="F232" s="14">
        <v>12.92</v>
      </c>
      <c r="G232" s="14">
        <v>11.76</v>
      </c>
      <c r="H232" s="14">
        <v>10.6</v>
      </c>
      <c r="I232" s="14"/>
      <c r="J232" s="14">
        <v>13.74</v>
      </c>
      <c r="K232" s="14">
        <v>16.05</v>
      </c>
      <c r="L232" s="14">
        <v>19.8</v>
      </c>
      <c r="M232" s="54"/>
      <c r="N232" s="14">
        <v>56.882346185999999</v>
      </c>
      <c r="O232" s="31">
        <v>10.431220409</v>
      </c>
      <c r="P232" s="31" t="s">
        <v>26</v>
      </c>
      <c r="Q232" s="17" t="s">
        <v>27</v>
      </c>
      <c r="R232" s="38" t="s">
        <v>757</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518</v>
      </c>
      <c r="D233" s="16" t="s">
        <v>519</v>
      </c>
      <c r="E233" s="16">
        <v>4</v>
      </c>
      <c r="F233" s="15">
        <v>4.93</v>
      </c>
      <c r="G233" s="15">
        <v>4.5199999999999996</v>
      </c>
      <c r="H233" s="15">
        <v>4.12</v>
      </c>
      <c r="I233" s="14"/>
      <c r="J233" s="15">
        <v>5.16</v>
      </c>
      <c r="K233" s="15">
        <v>5.96</v>
      </c>
      <c r="L233" s="15">
        <v>7.27</v>
      </c>
      <c r="M233" s="54"/>
      <c r="N233" s="15">
        <v>51.383842756999996</v>
      </c>
      <c r="O233" s="15">
        <v>1.2915782273</v>
      </c>
      <c r="P233" s="15" t="s">
        <v>26</v>
      </c>
      <c r="Q233" s="16" t="s">
        <v>27</v>
      </c>
      <c r="R233" s="37" t="s">
        <v>758</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386</v>
      </c>
      <c r="D234" s="17" t="s">
        <v>387</v>
      </c>
      <c r="E234" s="17">
        <v>7</v>
      </c>
      <c r="F234" s="14">
        <v>15.75</v>
      </c>
      <c r="G234" s="14">
        <v>14.34</v>
      </c>
      <c r="H234" s="14">
        <v>12.94</v>
      </c>
      <c r="I234" s="14"/>
      <c r="J234" s="14">
        <v>16.86</v>
      </c>
      <c r="K234" s="14">
        <v>19.66</v>
      </c>
      <c r="L234" s="14">
        <v>24.2</v>
      </c>
      <c r="M234" s="54"/>
      <c r="N234" s="14">
        <v>54.851755750000002</v>
      </c>
      <c r="O234" s="31">
        <v>6.9623848636000005</v>
      </c>
      <c r="P234" s="31" t="s">
        <v>27</v>
      </c>
      <c r="Q234" s="17" t="s">
        <v>27</v>
      </c>
      <c r="R234" s="38" t="s">
        <v>759</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760</v>
      </c>
      <c r="D235" s="16" t="s">
        <v>761</v>
      </c>
      <c r="E235" s="16">
        <v>1</v>
      </c>
      <c r="F235" s="15">
        <v>89.77</v>
      </c>
      <c r="G235" s="15">
        <v>82.75</v>
      </c>
      <c r="H235" s="15">
        <v>75.739999999999995</v>
      </c>
      <c r="I235" s="14"/>
      <c r="J235" s="15">
        <v>92.99</v>
      </c>
      <c r="K235" s="15">
        <v>107.01</v>
      </c>
      <c r="L235" s="15">
        <v>129.69999999999999</v>
      </c>
      <c r="M235" s="54"/>
      <c r="N235" s="15">
        <v>39.721398031</v>
      </c>
      <c r="O235" s="15">
        <v>1.401281185</v>
      </c>
      <c r="P235" s="15" t="s">
        <v>26</v>
      </c>
      <c r="Q235" s="16" t="s">
        <v>26</v>
      </c>
      <c r="R235" s="37" t="s">
        <v>762</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388</v>
      </c>
      <c r="D236" s="17" t="s">
        <v>389</v>
      </c>
      <c r="E236" s="17">
        <v>4</v>
      </c>
      <c r="F236" s="14">
        <v>36.11</v>
      </c>
      <c r="G236" s="14">
        <v>30.73</v>
      </c>
      <c r="H236" s="14">
        <v>25.36</v>
      </c>
      <c r="I236" s="14"/>
      <c r="J236" s="14">
        <v>38.619999999999997</v>
      </c>
      <c r="K236" s="14">
        <v>49.36</v>
      </c>
      <c r="L236" s="14">
        <v>66.75</v>
      </c>
      <c r="M236" s="54"/>
      <c r="N236" s="14">
        <v>38.696000024</v>
      </c>
      <c r="O236" s="31">
        <v>371.70502081999996</v>
      </c>
      <c r="P236" s="31" t="s">
        <v>27</v>
      </c>
      <c r="Q236" s="17" t="s">
        <v>26</v>
      </c>
      <c r="R236" s="38" t="s">
        <v>763</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390</v>
      </c>
      <c r="D237" s="16" t="s">
        <v>391</v>
      </c>
      <c r="E237" s="16">
        <v>5</v>
      </c>
      <c r="F237" s="15">
        <v>56.9</v>
      </c>
      <c r="G237" s="15">
        <v>53.87</v>
      </c>
      <c r="H237" s="15">
        <v>50.84</v>
      </c>
      <c r="I237" s="14"/>
      <c r="J237" s="15">
        <v>58.88</v>
      </c>
      <c r="K237" s="15">
        <v>64.930000000000007</v>
      </c>
      <c r="L237" s="15">
        <v>74.72</v>
      </c>
      <c r="M237" s="54"/>
      <c r="N237" s="15">
        <v>48.685141276000003</v>
      </c>
      <c r="O237" s="15">
        <v>17.692808045000003</v>
      </c>
      <c r="P237" s="15" t="s">
        <v>26</v>
      </c>
      <c r="Q237" s="16" t="s">
        <v>27</v>
      </c>
      <c r="R237" s="37" t="s">
        <v>764</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392</v>
      </c>
      <c r="D238" s="17" t="s">
        <v>393</v>
      </c>
      <c r="E238" s="17">
        <v>2</v>
      </c>
      <c r="F238" s="14">
        <v>6.34</v>
      </c>
      <c r="G238" s="14">
        <v>4.59</v>
      </c>
      <c r="H238" s="14">
        <v>2.85</v>
      </c>
      <c r="I238" s="14"/>
      <c r="J238" s="14">
        <v>6.49</v>
      </c>
      <c r="K238" s="14">
        <v>9.9700000000000006</v>
      </c>
      <c r="L238" s="14">
        <v>15.61</v>
      </c>
      <c r="M238" s="54"/>
      <c r="N238" s="14">
        <v>43.083151385999997</v>
      </c>
      <c r="O238" s="31">
        <v>7.0769027273000003</v>
      </c>
      <c r="P238" s="31" t="s">
        <v>26</v>
      </c>
      <c r="Q238" s="17" t="s">
        <v>26</v>
      </c>
      <c r="R238" s="38" t="s">
        <v>765</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392</v>
      </c>
      <c r="D239" s="16" t="s">
        <v>394</v>
      </c>
      <c r="E239" s="16">
        <v>2</v>
      </c>
      <c r="F239" s="15">
        <v>6.82</v>
      </c>
      <c r="G239" s="15">
        <v>4.91</v>
      </c>
      <c r="H239" s="15">
        <v>3.01</v>
      </c>
      <c r="I239" s="14"/>
      <c r="J239" s="15">
        <v>6.96</v>
      </c>
      <c r="K239" s="15">
        <v>10.76</v>
      </c>
      <c r="L239" s="15">
        <v>16.920000000000002</v>
      </c>
      <c r="M239" s="54"/>
      <c r="N239" s="15">
        <v>41.443342610000002</v>
      </c>
      <c r="O239" s="15">
        <v>76.435939727000004</v>
      </c>
      <c r="P239" s="15" t="s">
        <v>26</v>
      </c>
      <c r="Q239" s="16" t="s">
        <v>26</v>
      </c>
      <c r="R239" s="37" t="s">
        <v>766</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395</v>
      </c>
      <c r="D240" s="17" t="s">
        <v>396</v>
      </c>
      <c r="E240" s="17">
        <v>2</v>
      </c>
      <c r="F240" s="14">
        <v>69.94</v>
      </c>
      <c r="G240" s="14">
        <v>65.87</v>
      </c>
      <c r="H240" s="14">
        <v>61.81</v>
      </c>
      <c r="I240" s="14"/>
      <c r="J240" s="14">
        <v>71.2</v>
      </c>
      <c r="K240" s="14">
        <v>79.319999999999993</v>
      </c>
      <c r="L240" s="14">
        <v>92.46</v>
      </c>
      <c r="M240" s="54"/>
      <c r="N240" s="14">
        <v>27.581438453000001</v>
      </c>
      <c r="O240" s="31">
        <v>1542.3304646000001</v>
      </c>
      <c r="P240" s="31" t="s">
        <v>26</v>
      </c>
      <c r="Q240" s="17" t="s">
        <v>26</v>
      </c>
      <c r="R240" s="38" t="s">
        <v>767</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397</v>
      </c>
      <c r="D241" s="16" t="s">
        <v>398</v>
      </c>
      <c r="E241" s="16">
        <v>0</v>
      </c>
      <c r="F241" s="15">
        <v>17.11</v>
      </c>
      <c r="G241" s="15">
        <v>16.28</v>
      </c>
      <c r="H241" s="15">
        <v>15.45</v>
      </c>
      <c r="I241" s="14"/>
      <c r="J241" s="15">
        <v>17.489999999999998</v>
      </c>
      <c r="K241" s="15">
        <v>19.14</v>
      </c>
      <c r="L241" s="15">
        <v>21.82</v>
      </c>
      <c r="M241" s="54"/>
      <c r="N241" s="15">
        <v>39.768057454000001</v>
      </c>
      <c r="O241" s="15">
        <v>3.1457321818000001</v>
      </c>
      <c r="P241" s="15" t="s">
        <v>26</v>
      </c>
      <c r="Q241" s="16" t="s">
        <v>26</v>
      </c>
      <c r="R241" s="37" t="s">
        <v>768</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399</v>
      </c>
      <c r="D242" s="17" t="s">
        <v>400</v>
      </c>
      <c r="E242" s="17">
        <v>9</v>
      </c>
      <c r="F242" s="14">
        <v>3.67</v>
      </c>
      <c r="G242" s="14">
        <v>3.21</v>
      </c>
      <c r="H242" s="14">
        <v>2.76</v>
      </c>
      <c r="I242" s="14"/>
      <c r="J242" s="14">
        <v>3.93</v>
      </c>
      <c r="K242" s="14">
        <v>4.83</v>
      </c>
      <c r="L242" s="14">
        <v>6.3</v>
      </c>
      <c r="M242" s="54"/>
      <c r="N242" s="14">
        <v>78.938596782000005</v>
      </c>
      <c r="O242" s="31">
        <v>60.653677773000005</v>
      </c>
      <c r="P242" s="31" t="s">
        <v>27</v>
      </c>
      <c r="Q242" s="17" t="s">
        <v>27</v>
      </c>
      <c r="R242" s="38" t="s">
        <v>769</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401</v>
      </c>
      <c r="D243" s="16" t="s">
        <v>402</v>
      </c>
      <c r="E243" s="16">
        <v>7</v>
      </c>
      <c r="F243" s="15">
        <v>36.65</v>
      </c>
      <c r="G243" s="15">
        <v>32.44</v>
      </c>
      <c r="H243" s="15">
        <v>28.23</v>
      </c>
      <c r="I243" s="14"/>
      <c r="J243" s="15">
        <v>40.479999999999997</v>
      </c>
      <c r="K243" s="15">
        <v>48.89</v>
      </c>
      <c r="L243" s="15">
        <v>62.52</v>
      </c>
      <c r="M243" s="54"/>
      <c r="N243" s="15">
        <v>43.633642926</v>
      </c>
      <c r="O243" s="15">
        <v>430.05043073000002</v>
      </c>
      <c r="P243" s="15" t="s">
        <v>27</v>
      </c>
      <c r="Q243" s="16" t="s">
        <v>27</v>
      </c>
      <c r="R243" s="37" t="s">
        <v>770</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403</v>
      </c>
      <c r="D244" s="17" t="s">
        <v>404</v>
      </c>
      <c r="E244" s="17">
        <v>7</v>
      </c>
      <c r="F244" s="14">
        <v>14.9</v>
      </c>
      <c r="G244" s="14">
        <v>13.71</v>
      </c>
      <c r="H244" s="14">
        <v>12.52</v>
      </c>
      <c r="I244" s="14"/>
      <c r="J244" s="14">
        <v>15.6</v>
      </c>
      <c r="K244" s="14">
        <v>17.97</v>
      </c>
      <c r="L244" s="14">
        <v>21.82</v>
      </c>
      <c r="M244" s="54"/>
      <c r="N244" s="14">
        <v>61.956636056999997</v>
      </c>
      <c r="O244" s="31">
        <v>10.023614772</v>
      </c>
      <c r="P244" s="31" t="s">
        <v>27</v>
      </c>
      <c r="Q244" s="17" t="s">
        <v>27</v>
      </c>
      <c r="R244" s="38" t="s">
        <v>771</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405</v>
      </c>
      <c r="D245" s="16" t="s">
        <v>406</v>
      </c>
      <c r="E245" s="16">
        <v>3</v>
      </c>
      <c r="F245" s="15">
        <v>21.68</v>
      </c>
      <c r="G245" s="15">
        <v>20.18</v>
      </c>
      <c r="H245" s="15">
        <v>18.68</v>
      </c>
      <c r="I245" s="14"/>
      <c r="J245" s="15">
        <v>22.62</v>
      </c>
      <c r="K245" s="15">
        <v>25.61</v>
      </c>
      <c r="L245" s="15">
        <v>30.45</v>
      </c>
      <c r="M245" s="54"/>
      <c r="N245" s="15">
        <v>47.647023861999998</v>
      </c>
      <c r="O245" s="15">
        <v>64.631252955000008</v>
      </c>
      <c r="P245" s="15" t="s">
        <v>26</v>
      </c>
      <c r="Q245" s="16" t="s">
        <v>26</v>
      </c>
      <c r="R245" s="37" t="s">
        <v>772</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407</v>
      </c>
      <c r="D246" s="17" t="s">
        <v>408</v>
      </c>
      <c r="E246" s="17">
        <v>3</v>
      </c>
      <c r="F246" s="14">
        <v>13.31</v>
      </c>
      <c r="G246" s="14">
        <v>12.4</v>
      </c>
      <c r="H246" s="14">
        <v>11.49</v>
      </c>
      <c r="I246" s="14"/>
      <c r="J246" s="14">
        <v>14.12</v>
      </c>
      <c r="K246" s="14">
        <v>15.93</v>
      </c>
      <c r="L246" s="14">
        <v>18.87</v>
      </c>
      <c r="M246" s="54"/>
      <c r="N246" s="14">
        <v>47.688485296000003</v>
      </c>
      <c r="O246" s="31">
        <v>38.412603409000006</v>
      </c>
      <c r="P246" s="31" t="s">
        <v>26</v>
      </c>
      <c r="Q246" s="17" t="s">
        <v>27</v>
      </c>
      <c r="R246" s="38" t="s">
        <v>773</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409</v>
      </c>
      <c r="D247" s="16" t="s">
        <v>410</v>
      </c>
      <c r="E247" s="16">
        <v>5</v>
      </c>
      <c r="F247" s="15">
        <v>50.25</v>
      </c>
      <c r="G247" s="15">
        <v>46.61</v>
      </c>
      <c r="H247" s="15">
        <v>42.97</v>
      </c>
      <c r="I247" s="14"/>
      <c r="J247" s="15">
        <v>51.26</v>
      </c>
      <c r="K247" s="15">
        <v>58.53</v>
      </c>
      <c r="L247" s="15">
        <v>70.3</v>
      </c>
      <c r="M247" s="54"/>
      <c r="N247" s="15">
        <v>51.764984945999998</v>
      </c>
      <c r="O247" s="15">
        <v>393.95431155</v>
      </c>
      <c r="P247" s="15" t="s">
        <v>27</v>
      </c>
      <c r="Q247" s="16" t="s">
        <v>26</v>
      </c>
      <c r="R247" s="37" t="s">
        <v>774</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411</v>
      </c>
      <c r="D248" s="17" t="s">
        <v>412</v>
      </c>
      <c r="E248" s="17">
        <v>2</v>
      </c>
      <c r="F248" s="14">
        <v>7.75</v>
      </c>
      <c r="G248" s="14">
        <v>7.36</v>
      </c>
      <c r="H248" s="14">
        <v>6.97</v>
      </c>
      <c r="I248" s="14"/>
      <c r="J248" s="14">
        <v>7.92</v>
      </c>
      <c r="K248" s="14">
        <v>8.69</v>
      </c>
      <c r="L248" s="14">
        <v>9.9499999999999993</v>
      </c>
      <c r="M248" s="54"/>
      <c r="N248" s="14">
        <v>45.635648084000003</v>
      </c>
      <c r="O248" s="31">
        <v>2.3742755</v>
      </c>
      <c r="P248" s="31" t="s">
        <v>26</v>
      </c>
      <c r="Q248" s="17" t="s">
        <v>26</v>
      </c>
      <c r="R248" s="38" t="s">
        <v>775</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413</v>
      </c>
      <c r="D249" s="16" t="s">
        <v>414</v>
      </c>
      <c r="E249" s="16">
        <v>7</v>
      </c>
      <c r="F249" s="15" t="s">
        <v>123</v>
      </c>
      <c r="G249" s="15" t="s">
        <v>123</v>
      </c>
      <c r="H249" s="15" t="s">
        <v>123</v>
      </c>
      <c r="I249" s="14"/>
      <c r="J249" s="15" t="s">
        <v>123</v>
      </c>
      <c r="K249" s="15" t="s">
        <v>123</v>
      </c>
      <c r="L249" s="15" t="s">
        <v>123</v>
      </c>
      <c r="M249" s="54"/>
      <c r="N249" s="15" t="s">
        <v>123</v>
      </c>
      <c r="O249" s="15" t="s">
        <v>123</v>
      </c>
      <c r="P249" s="15" t="s">
        <v>123</v>
      </c>
      <c r="Q249" s="16" t="s">
        <v>123</v>
      </c>
      <c r="R249" s="37" t="s">
        <v>124</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415</v>
      </c>
      <c r="D250" s="17" t="s">
        <v>416</v>
      </c>
      <c r="E250" s="17">
        <v>7</v>
      </c>
      <c r="F250" s="14">
        <v>11.09</v>
      </c>
      <c r="G250" s="14">
        <v>9.66</v>
      </c>
      <c r="H250" s="14">
        <v>8.23</v>
      </c>
      <c r="I250" s="14"/>
      <c r="J250" s="14">
        <v>11.64</v>
      </c>
      <c r="K250" s="14">
        <v>14.49</v>
      </c>
      <c r="L250" s="14">
        <v>19.11</v>
      </c>
      <c r="M250" s="54"/>
      <c r="N250" s="14">
        <v>72.935186478999995</v>
      </c>
      <c r="O250" s="31">
        <v>65.268229227000006</v>
      </c>
      <c r="P250" s="31" t="s">
        <v>27</v>
      </c>
      <c r="Q250" s="17" t="s">
        <v>27</v>
      </c>
      <c r="R250" s="38" t="s">
        <v>776</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777</v>
      </c>
      <c r="D251" s="16" t="s">
        <v>778</v>
      </c>
      <c r="E251" s="16">
        <v>7</v>
      </c>
      <c r="F251" s="15">
        <v>33.64</v>
      </c>
      <c r="G251" s="15">
        <v>27.95</v>
      </c>
      <c r="H251" s="15">
        <v>22.26</v>
      </c>
      <c r="I251" s="14"/>
      <c r="J251" s="15">
        <v>39</v>
      </c>
      <c r="K251" s="15">
        <v>50.37</v>
      </c>
      <c r="L251" s="15">
        <v>68.77</v>
      </c>
      <c r="M251" s="54"/>
      <c r="N251" s="15">
        <v>52.225533110000001</v>
      </c>
      <c r="O251" s="15">
        <v>1.1016830164</v>
      </c>
      <c r="P251" s="15" t="s">
        <v>27</v>
      </c>
      <c r="Q251" s="16" t="s">
        <v>27</v>
      </c>
      <c r="R251" s="37" t="s">
        <v>779</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460</v>
      </c>
      <c r="D252" s="17" t="s">
        <v>461</v>
      </c>
      <c r="E252" s="17">
        <v>10</v>
      </c>
      <c r="F252" s="14">
        <v>10.29</v>
      </c>
      <c r="G252" s="14">
        <v>10.050000000000001</v>
      </c>
      <c r="H252" s="14">
        <v>9.81</v>
      </c>
      <c r="I252" s="14"/>
      <c r="J252" s="14">
        <v>10.38</v>
      </c>
      <c r="K252" s="14">
        <v>10.85</v>
      </c>
      <c r="L252" s="14">
        <v>11.62</v>
      </c>
      <c r="M252" s="54"/>
      <c r="N252" s="14">
        <v>65.700490111999997</v>
      </c>
      <c r="O252" s="31">
        <v>4.3061879441000004</v>
      </c>
      <c r="P252" s="31" t="s">
        <v>27</v>
      </c>
      <c r="Q252" s="17" t="s">
        <v>27</v>
      </c>
      <c r="R252" s="38" t="s">
        <v>780</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499</v>
      </c>
      <c r="D253" s="16" t="s">
        <v>500</v>
      </c>
      <c r="E253" s="16">
        <v>4</v>
      </c>
      <c r="F253" s="15">
        <v>95.92</v>
      </c>
      <c r="G253" s="15">
        <v>91.98</v>
      </c>
      <c r="H253" s="15">
        <v>88.04</v>
      </c>
      <c r="I253" s="14"/>
      <c r="J253" s="15">
        <v>97.37</v>
      </c>
      <c r="K253" s="15">
        <v>105.24</v>
      </c>
      <c r="L253" s="15">
        <v>117.98</v>
      </c>
      <c r="M253" s="54"/>
      <c r="N253" s="15">
        <v>48.122528736</v>
      </c>
      <c r="O253" s="15">
        <v>9.3676505290999987</v>
      </c>
      <c r="P253" s="15" t="s">
        <v>27</v>
      </c>
      <c r="Q253" s="16" t="s">
        <v>26</v>
      </c>
      <c r="R253" s="37" t="s">
        <v>781</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782</v>
      </c>
      <c r="D254" s="17" t="s">
        <v>783</v>
      </c>
      <c r="E254" s="17">
        <v>10</v>
      </c>
      <c r="F254" s="14">
        <v>123.1</v>
      </c>
      <c r="G254" s="14">
        <v>119.55</v>
      </c>
      <c r="H254" s="14">
        <v>116.01</v>
      </c>
      <c r="I254" s="14"/>
      <c r="J254" s="14">
        <v>124.36</v>
      </c>
      <c r="K254" s="14">
        <v>131.44</v>
      </c>
      <c r="L254" s="14">
        <v>142.9</v>
      </c>
      <c r="M254" s="54"/>
      <c r="N254" s="14">
        <v>61.122851353999998</v>
      </c>
      <c r="O254" s="31">
        <v>3.8485152373</v>
      </c>
      <c r="P254" s="31" t="s">
        <v>27</v>
      </c>
      <c r="Q254" s="17" t="s">
        <v>27</v>
      </c>
      <c r="R254" s="38" t="s">
        <v>784</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530</v>
      </c>
      <c r="D255" s="16" t="s">
        <v>531</v>
      </c>
      <c r="E255" s="16">
        <v>3</v>
      </c>
      <c r="F255" s="15">
        <v>107.6</v>
      </c>
      <c r="G255" s="15">
        <v>101.04</v>
      </c>
      <c r="H255" s="15">
        <v>94.49</v>
      </c>
      <c r="I255" s="14"/>
      <c r="J255" s="15">
        <v>109.33</v>
      </c>
      <c r="K255" s="15">
        <v>122.43</v>
      </c>
      <c r="L255" s="15">
        <v>143.63</v>
      </c>
      <c r="M255" s="54"/>
      <c r="N255" s="15">
        <v>42.561835010999999</v>
      </c>
      <c r="O255" s="15">
        <v>4.8992228286000001</v>
      </c>
      <c r="P255" s="15" t="s">
        <v>26</v>
      </c>
      <c r="Q255" s="16" t="s">
        <v>26</v>
      </c>
      <c r="R255" s="37" t="s">
        <v>785</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786</v>
      </c>
      <c r="D256" s="17" t="s">
        <v>787</v>
      </c>
      <c r="E256" s="17">
        <v>7</v>
      </c>
      <c r="F256" s="14">
        <v>129.16</v>
      </c>
      <c r="G256" s="14">
        <v>123.15</v>
      </c>
      <c r="H256" s="14">
        <v>117.15</v>
      </c>
      <c r="I256" s="14"/>
      <c r="J256" s="14">
        <v>133.72999999999999</v>
      </c>
      <c r="K256" s="14">
        <v>145.72999999999999</v>
      </c>
      <c r="L256" s="14">
        <v>165.16</v>
      </c>
      <c r="M256" s="54"/>
      <c r="N256" s="14">
        <v>52.752651427000004</v>
      </c>
      <c r="O256" s="31">
        <v>1.3533276077</v>
      </c>
      <c r="P256" s="31" t="s">
        <v>27</v>
      </c>
      <c r="Q256" s="17" t="s">
        <v>27</v>
      </c>
      <c r="R256" s="38" t="s">
        <v>788</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507</v>
      </c>
      <c r="D257" s="16" t="s">
        <v>508</v>
      </c>
      <c r="E257" s="16">
        <v>3</v>
      </c>
      <c r="F257" s="15">
        <v>186.89</v>
      </c>
      <c r="G257" s="15">
        <v>179.14</v>
      </c>
      <c r="H257" s="15">
        <v>171.4</v>
      </c>
      <c r="I257" s="14"/>
      <c r="J257" s="15">
        <v>188.8</v>
      </c>
      <c r="K257" s="15">
        <v>204.28</v>
      </c>
      <c r="L257" s="15">
        <v>229.33</v>
      </c>
      <c r="M257" s="54"/>
      <c r="N257" s="15">
        <v>47.050447978000001</v>
      </c>
      <c r="O257" s="15">
        <v>6.1267557759000004</v>
      </c>
      <c r="P257" s="15" t="s">
        <v>27</v>
      </c>
      <c r="Q257" s="16" t="s">
        <v>26</v>
      </c>
      <c r="R257" s="37" t="s">
        <v>789</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491</v>
      </c>
      <c r="D258" s="17" t="s">
        <v>492</v>
      </c>
      <c r="E258" s="17">
        <v>9</v>
      </c>
      <c r="F258" s="14">
        <v>45.81</v>
      </c>
      <c r="G258" s="14">
        <v>41.93</v>
      </c>
      <c r="H258" s="14">
        <v>38.049999999999997</v>
      </c>
      <c r="I258" s="14"/>
      <c r="J258" s="14">
        <v>46.66</v>
      </c>
      <c r="K258" s="14">
        <v>54.41</v>
      </c>
      <c r="L258" s="14">
        <v>66.95</v>
      </c>
      <c r="M258" s="54"/>
      <c r="N258" s="14">
        <v>72.941421878</v>
      </c>
      <c r="O258" s="31">
        <v>2.6059161144999998</v>
      </c>
      <c r="P258" s="31" t="s">
        <v>27</v>
      </c>
      <c r="Q258" s="17" t="s">
        <v>27</v>
      </c>
      <c r="R258" s="38" t="s">
        <v>790</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464</v>
      </c>
      <c r="D259" s="16" t="s">
        <v>465</v>
      </c>
      <c r="E259" s="16">
        <v>10</v>
      </c>
      <c r="F259" s="15">
        <v>108.99</v>
      </c>
      <c r="G259" s="15">
        <v>106.25</v>
      </c>
      <c r="H259" s="15">
        <v>103.51</v>
      </c>
      <c r="I259" s="14"/>
      <c r="J259" s="15">
        <v>109.9</v>
      </c>
      <c r="K259" s="15">
        <v>115.37</v>
      </c>
      <c r="L259" s="15">
        <v>124.23</v>
      </c>
      <c r="M259" s="54"/>
      <c r="N259" s="15">
        <v>70.161920160999998</v>
      </c>
      <c r="O259" s="15">
        <v>2.6829228140999999</v>
      </c>
      <c r="P259" s="15" t="s">
        <v>27</v>
      </c>
      <c r="Q259" s="16" t="s">
        <v>27</v>
      </c>
      <c r="R259" s="37" t="s">
        <v>791</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792</v>
      </c>
      <c r="D260" s="17" t="s">
        <v>793</v>
      </c>
      <c r="E260" s="17">
        <v>4</v>
      </c>
      <c r="F260" s="14">
        <v>100.69</v>
      </c>
      <c r="G260" s="14">
        <v>88.9</v>
      </c>
      <c r="H260" s="14">
        <v>77.12</v>
      </c>
      <c r="I260" s="14"/>
      <c r="J260" s="14">
        <v>106.4</v>
      </c>
      <c r="K260" s="14">
        <v>129.96</v>
      </c>
      <c r="L260" s="14">
        <v>168.1</v>
      </c>
      <c r="M260" s="54"/>
      <c r="N260" s="14">
        <v>66.866460052999997</v>
      </c>
      <c r="O260" s="31">
        <v>1.3922377131999999</v>
      </c>
      <c r="P260" s="31" t="s">
        <v>26</v>
      </c>
      <c r="Q260" s="17" t="s">
        <v>27</v>
      </c>
      <c r="R260" s="38" t="s">
        <v>794</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509</v>
      </c>
      <c r="D261" s="16" t="s">
        <v>510</v>
      </c>
      <c r="E261" s="16">
        <v>10</v>
      </c>
      <c r="F261" s="15">
        <v>98.53</v>
      </c>
      <c r="G261" s="15">
        <v>94.9</v>
      </c>
      <c r="H261" s="15">
        <v>91.27</v>
      </c>
      <c r="I261" s="14"/>
      <c r="J261" s="15">
        <v>99.1</v>
      </c>
      <c r="K261" s="15">
        <v>106.35</v>
      </c>
      <c r="L261" s="15">
        <v>118.1</v>
      </c>
      <c r="M261" s="54"/>
      <c r="N261" s="15">
        <v>76.656706252999996</v>
      </c>
      <c r="O261" s="15">
        <v>2.1938762568000003</v>
      </c>
      <c r="P261" s="15" t="s">
        <v>27</v>
      </c>
      <c r="Q261" s="16" t="s">
        <v>27</v>
      </c>
      <c r="R261" s="37" t="s">
        <v>795</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511</v>
      </c>
      <c r="D262" s="17" t="s">
        <v>512</v>
      </c>
      <c r="E262" s="17">
        <v>5</v>
      </c>
      <c r="F262" s="14">
        <v>43.79</v>
      </c>
      <c r="G262" s="14">
        <v>39.520000000000003</v>
      </c>
      <c r="H262" s="14">
        <v>35.26</v>
      </c>
      <c r="I262" s="14"/>
      <c r="J262" s="14">
        <v>45.56</v>
      </c>
      <c r="K262" s="14">
        <v>54.08</v>
      </c>
      <c r="L262" s="14">
        <v>67.87</v>
      </c>
      <c r="M262" s="54"/>
      <c r="N262" s="14">
        <v>51.550545835000001</v>
      </c>
      <c r="O262" s="31">
        <v>1.9214090877000001</v>
      </c>
      <c r="P262" s="31" t="s">
        <v>27</v>
      </c>
      <c r="Q262" s="17" t="s">
        <v>26</v>
      </c>
      <c r="R262" s="38" t="s">
        <v>796</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501</v>
      </c>
      <c r="D263" s="16" t="s">
        <v>502</v>
      </c>
      <c r="E263" s="16">
        <v>2</v>
      </c>
      <c r="F263" s="15">
        <v>46.77</v>
      </c>
      <c r="G263" s="15">
        <v>41.14</v>
      </c>
      <c r="H263" s="15">
        <v>35.520000000000003</v>
      </c>
      <c r="I263" s="14"/>
      <c r="J263" s="15">
        <v>48.2</v>
      </c>
      <c r="K263" s="15">
        <v>59.44</v>
      </c>
      <c r="L263" s="15">
        <v>77.64</v>
      </c>
      <c r="M263" s="54"/>
      <c r="N263" s="15">
        <v>42.370957883000003</v>
      </c>
      <c r="O263" s="15">
        <v>2.3381756591</v>
      </c>
      <c r="P263" s="15" t="s">
        <v>26</v>
      </c>
      <c r="Q263" s="16" t="s">
        <v>26</v>
      </c>
      <c r="R263" s="37" t="s">
        <v>797</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520</v>
      </c>
      <c r="D264" s="17" t="s">
        <v>521</v>
      </c>
      <c r="E264" s="17">
        <v>0</v>
      </c>
      <c r="F264" s="14">
        <v>35.270000000000003</v>
      </c>
      <c r="G264" s="14">
        <v>31.29</v>
      </c>
      <c r="H264" s="14">
        <v>27.31</v>
      </c>
      <c r="I264" s="14"/>
      <c r="J264" s="14">
        <v>35.89</v>
      </c>
      <c r="K264" s="14">
        <v>43.84</v>
      </c>
      <c r="L264" s="14">
        <v>56.71</v>
      </c>
      <c r="M264" s="54"/>
      <c r="N264" s="14">
        <v>36.274771444999999</v>
      </c>
      <c r="O264" s="31">
        <v>1.3089350009</v>
      </c>
      <c r="P264" s="31" t="s">
        <v>26</v>
      </c>
      <c r="Q264" s="17" t="s">
        <v>26</v>
      </c>
      <c r="R264" s="38" t="s">
        <v>798</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417</v>
      </c>
      <c r="D265" s="16" t="s">
        <v>418</v>
      </c>
      <c r="E265" s="16">
        <v>7</v>
      </c>
      <c r="F265" s="15">
        <v>97.17</v>
      </c>
      <c r="G265" s="15">
        <v>87.27</v>
      </c>
      <c r="H265" s="15">
        <v>77.37</v>
      </c>
      <c r="I265" s="14"/>
      <c r="J265" s="15">
        <v>99.88</v>
      </c>
      <c r="K265" s="15">
        <v>119.67</v>
      </c>
      <c r="L265" s="15">
        <v>151.69999999999999</v>
      </c>
      <c r="M265" s="54"/>
      <c r="N265" s="15">
        <v>66.589338952000006</v>
      </c>
      <c r="O265" s="15">
        <v>8.6314544036999994</v>
      </c>
      <c r="P265" s="15" t="s">
        <v>27</v>
      </c>
      <c r="Q265" s="16" t="s">
        <v>27</v>
      </c>
      <c r="R265" s="37" t="s">
        <v>799</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419</v>
      </c>
      <c r="D266" s="17" t="s">
        <v>420</v>
      </c>
      <c r="E266" s="17">
        <v>7</v>
      </c>
      <c r="F266" s="14">
        <v>40.090000000000003</v>
      </c>
      <c r="G266" s="14">
        <v>34.47</v>
      </c>
      <c r="H266" s="14">
        <v>28.85</v>
      </c>
      <c r="I266" s="14"/>
      <c r="J266" s="14">
        <v>41</v>
      </c>
      <c r="K266" s="14">
        <v>52.23</v>
      </c>
      <c r="L266" s="14">
        <v>70.41</v>
      </c>
      <c r="M266" s="54"/>
      <c r="N266" s="14">
        <v>66.080437490999998</v>
      </c>
      <c r="O266" s="31">
        <v>8.0417998354999991</v>
      </c>
      <c r="P266" s="31" t="s">
        <v>27</v>
      </c>
      <c r="Q266" s="17" t="s">
        <v>27</v>
      </c>
      <c r="R266" s="38" t="s">
        <v>800</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421</v>
      </c>
      <c r="D267" s="16" t="s">
        <v>422</v>
      </c>
      <c r="E267" s="16">
        <v>9</v>
      </c>
      <c r="F267" s="15">
        <v>56.94</v>
      </c>
      <c r="G267" s="15">
        <v>50.99</v>
      </c>
      <c r="H267" s="15">
        <v>45.04</v>
      </c>
      <c r="I267" s="14"/>
      <c r="J267" s="15">
        <v>58.05</v>
      </c>
      <c r="K267" s="15">
        <v>69.94</v>
      </c>
      <c r="L267" s="15">
        <v>89.19</v>
      </c>
      <c r="M267" s="54"/>
      <c r="N267" s="15">
        <v>70.851008117000006</v>
      </c>
      <c r="O267" s="15">
        <v>14.064706593999999</v>
      </c>
      <c r="P267" s="15" t="s">
        <v>27</v>
      </c>
      <c r="Q267" s="16" t="s">
        <v>27</v>
      </c>
      <c r="R267" s="37" t="s">
        <v>801</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483</v>
      </c>
      <c r="D268" s="17" t="s">
        <v>484</v>
      </c>
      <c r="E268" s="17">
        <v>10</v>
      </c>
      <c r="F268" s="14">
        <v>38.4</v>
      </c>
      <c r="G268" s="14">
        <v>34.700000000000003</v>
      </c>
      <c r="H268" s="14">
        <v>31</v>
      </c>
      <c r="I268" s="14"/>
      <c r="J268" s="14">
        <v>39.049999999999997</v>
      </c>
      <c r="K268" s="14">
        <v>46.44</v>
      </c>
      <c r="L268" s="14">
        <v>58.4</v>
      </c>
      <c r="M268" s="54"/>
      <c r="N268" s="14">
        <v>73.217754440999997</v>
      </c>
      <c r="O268" s="31">
        <v>2.7577033585999997</v>
      </c>
      <c r="P268" s="31" t="s">
        <v>27</v>
      </c>
      <c r="Q268" s="17" t="s">
        <v>27</v>
      </c>
      <c r="R268" s="38" t="s">
        <v>802</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423</v>
      </c>
      <c r="D269" s="16" t="s">
        <v>424</v>
      </c>
      <c r="E269" s="16">
        <v>9</v>
      </c>
      <c r="F269" s="15">
        <v>149.49</v>
      </c>
      <c r="G269" s="15">
        <v>145.35</v>
      </c>
      <c r="H269" s="15">
        <v>141.22</v>
      </c>
      <c r="I269" s="14"/>
      <c r="J269" s="15">
        <v>152.65</v>
      </c>
      <c r="K269" s="15">
        <v>160.91</v>
      </c>
      <c r="L269" s="15">
        <v>174.29</v>
      </c>
      <c r="M269" s="54"/>
      <c r="N269" s="15">
        <v>62.235151559000002</v>
      </c>
      <c r="O269" s="15">
        <v>10.432786927999999</v>
      </c>
      <c r="P269" s="15" t="s">
        <v>27</v>
      </c>
      <c r="Q269" s="16" t="s">
        <v>27</v>
      </c>
      <c r="R269" s="37" t="s">
        <v>803</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804</v>
      </c>
      <c r="D270" s="17" t="s">
        <v>805</v>
      </c>
      <c r="E270" s="17">
        <v>9</v>
      </c>
      <c r="F270" s="14">
        <v>121.36</v>
      </c>
      <c r="G270" s="14">
        <v>117.92</v>
      </c>
      <c r="H270" s="14">
        <v>114.48</v>
      </c>
      <c r="I270" s="14"/>
      <c r="J270" s="14">
        <v>122.78</v>
      </c>
      <c r="K270" s="14">
        <v>129.65</v>
      </c>
      <c r="L270" s="14">
        <v>140.78</v>
      </c>
      <c r="M270" s="54"/>
      <c r="N270" s="14">
        <v>68.37771558</v>
      </c>
      <c r="O270" s="31">
        <v>1.7365040432000001</v>
      </c>
      <c r="P270" s="31" t="s">
        <v>27</v>
      </c>
      <c r="Q270" s="17" t="s">
        <v>27</v>
      </c>
      <c r="R270" s="38" t="s">
        <v>806</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425</v>
      </c>
      <c r="D271" s="16" t="s">
        <v>426</v>
      </c>
      <c r="E271" s="16">
        <v>9</v>
      </c>
      <c r="F271" s="15">
        <v>122.65</v>
      </c>
      <c r="G271" s="15">
        <v>116.14</v>
      </c>
      <c r="H271" s="15">
        <v>109.63</v>
      </c>
      <c r="I271" s="14"/>
      <c r="J271" s="15">
        <v>130</v>
      </c>
      <c r="K271" s="15">
        <v>143.01</v>
      </c>
      <c r="L271" s="15">
        <v>164.07</v>
      </c>
      <c r="M271" s="54"/>
      <c r="N271" s="15">
        <v>52.501193078</v>
      </c>
      <c r="O271" s="15">
        <v>9.4423314291000011</v>
      </c>
      <c r="P271" s="15" t="s">
        <v>27</v>
      </c>
      <c r="Q271" s="16" t="s">
        <v>27</v>
      </c>
      <c r="R271" s="37" t="s">
        <v>807</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427</v>
      </c>
      <c r="D272" s="17" t="s">
        <v>428</v>
      </c>
      <c r="E272" s="17">
        <v>10</v>
      </c>
      <c r="F272" s="14">
        <v>114.84</v>
      </c>
      <c r="G272" s="14">
        <v>111.62</v>
      </c>
      <c r="H272" s="14">
        <v>108.41</v>
      </c>
      <c r="I272" s="14"/>
      <c r="J272" s="14">
        <v>117.13</v>
      </c>
      <c r="K272" s="14">
        <v>123.55</v>
      </c>
      <c r="L272" s="14">
        <v>133.94999999999999</v>
      </c>
      <c r="M272" s="54"/>
      <c r="N272" s="14">
        <v>62.544002929999998</v>
      </c>
      <c r="O272" s="31">
        <v>2.5828651426999998</v>
      </c>
      <c r="P272" s="31" t="s">
        <v>27</v>
      </c>
      <c r="Q272" s="17" t="s">
        <v>27</v>
      </c>
      <c r="R272" s="38" t="s">
        <v>808</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429</v>
      </c>
      <c r="D273" s="16" t="s">
        <v>430</v>
      </c>
      <c r="E273" s="16">
        <v>3</v>
      </c>
      <c r="F273" s="15">
        <v>179.27</v>
      </c>
      <c r="G273" s="15">
        <v>171.69</v>
      </c>
      <c r="H273" s="15">
        <v>164.11</v>
      </c>
      <c r="I273" s="14"/>
      <c r="J273" s="15">
        <v>181.44</v>
      </c>
      <c r="K273" s="15">
        <v>196.59</v>
      </c>
      <c r="L273" s="15">
        <v>221.12</v>
      </c>
      <c r="M273" s="54"/>
      <c r="N273" s="15">
        <v>48.576146010000002</v>
      </c>
      <c r="O273" s="15">
        <v>711.28746990000002</v>
      </c>
      <c r="P273" s="15" t="s">
        <v>27</v>
      </c>
      <c r="Q273" s="16" t="s">
        <v>26</v>
      </c>
      <c r="R273" s="37" t="s">
        <v>809</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503</v>
      </c>
      <c r="D274" s="17" t="s">
        <v>504</v>
      </c>
      <c r="E274" s="17">
        <v>6</v>
      </c>
      <c r="F274" s="14">
        <v>63.72</v>
      </c>
      <c r="G274" s="14">
        <v>61.08</v>
      </c>
      <c r="H274" s="14">
        <v>58.45</v>
      </c>
      <c r="I274" s="14"/>
      <c r="J274" s="14">
        <v>64.12</v>
      </c>
      <c r="K274" s="14">
        <v>69.38</v>
      </c>
      <c r="L274" s="14">
        <v>77.91</v>
      </c>
      <c r="M274" s="54"/>
      <c r="N274" s="14">
        <v>48.268451650999999</v>
      </c>
      <c r="O274" s="31">
        <v>1.1460246008999999</v>
      </c>
      <c r="P274" s="31" t="s">
        <v>27</v>
      </c>
      <c r="Q274" s="17" t="s">
        <v>26</v>
      </c>
      <c r="R274" s="38" t="s">
        <v>810</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811</v>
      </c>
      <c r="D275" s="16" t="s">
        <v>812</v>
      </c>
      <c r="E275" s="16">
        <v>9</v>
      </c>
      <c r="F275" s="15">
        <v>83.37</v>
      </c>
      <c r="G275" s="15">
        <v>80.25</v>
      </c>
      <c r="H275" s="15">
        <v>77.14</v>
      </c>
      <c r="I275" s="14"/>
      <c r="J275" s="15">
        <v>84.3</v>
      </c>
      <c r="K275" s="15">
        <v>90.52</v>
      </c>
      <c r="L275" s="15">
        <v>100.6</v>
      </c>
      <c r="M275" s="54"/>
      <c r="N275" s="15">
        <v>64.742254961</v>
      </c>
      <c r="O275" s="15">
        <v>5.3255370199999996</v>
      </c>
      <c r="P275" s="15" t="s">
        <v>27</v>
      </c>
      <c r="Q275" s="16" t="s">
        <v>27</v>
      </c>
      <c r="R275" s="37" t="s">
        <v>813</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431</v>
      </c>
      <c r="D276" s="17" t="s">
        <v>432</v>
      </c>
      <c r="E276" s="17">
        <v>9</v>
      </c>
      <c r="F276" s="14">
        <v>451.86</v>
      </c>
      <c r="G276" s="14">
        <v>439.03</v>
      </c>
      <c r="H276" s="14">
        <v>426.21</v>
      </c>
      <c r="I276" s="14"/>
      <c r="J276" s="14">
        <v>458</v>
      </c>
      <c r="K276" s="14">
        <v>483.64</v>
      </c>
      <c r="L276" s="14">
        <v>525.13</v>
      </c>
      <c r="M276" s="54"/>
      <c r="N276" s="14">
        <v>69.139698698999993</v>
      </c>
      <c r="O276" s="31">
        <v>66.143682863999999</v>
      </c>
      <c r="P276" s="31" t="s">
        <v>27</v>
      </c>
      <c r="Q276" s="17" t="s">
        <v>27</v>
      </c>
      <c r="R276" s="38" t="s">
        <v>814</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815</v>
      </c>
      <c r="D277" s="16" t="s">
        <v>816</v>
      </c>
      <c r="E277" s="16">
        <v>10</v>
      </c>
      <c r="F277" s="15">
        <v>93.2</v>
      </c>
      <c r="G277" s="15">
        <v>90.2</v>
      </c>
      <c r="H277" s="15">
        <v>87.2</v>
      </c>
      <c r="I277" s="14"/>
      <c r="J277" s="15">
        <v>93.2</v>
      </c>
      <c r="K277" s="15">
        <v>99.19</v>
      </c>
      <c r="L277" s="15">
        <v>108.89</v>
      </c>
      <c r="M277" s="54"/>
      <c r="N277" s="15">
        <v>71.978523018000004</v>
      </c>
      <c r="O277" s="15">
        <v>1.3797333008999999</v>
      </c>
      <c r="P277" s="15" t="s">
        <v>27</v>
      </c>
      <c r="Q277" s="16" t="s">
        <v>27</v>
      </c>
      <c r="R277" s="37" t="s">
        <v>817</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433</v>
      </c>
      <c r="D278" s="17" t="s">
        <v>434</v>
      </c>
      <c r="E278" s="17">
        <v>2</v>
      </c>
      <c r="F278" s="14">
        <v>99.44</v>
      </c>
      <c r="G278" s="14">
        <v>89.37</v>
      </c>
      <c r="H278" s="14">
        <v>79.3</v>
      </c>
      <c r="I278" s="14"/>
      <c r="J278" s="14">
        <v>101</v>
      </c>
      <c r="K278" s="14">
        <v>121.13</v>
      </c>
      <c r="L278" s="14">
        <v>153.71</v>
      </c>
      <c r="M278" s="54"/>
      <c r="N278" s="14">
        <v>49.694569252999997</v>
      </c>
      <c r="O278" s="31">
        <v>3.5288605436</v>
      </c>
      <c r="P278" s="31" t="s">
        <v>26</v>
      </c>
      <c r="Q278" s="17" t="s">
        <v>26</v>
      </c>
      <c r="R278" s="38" t="s">
        <v>818</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435</v>
      </c>
      <c r="D279" s="16" t="s">
        <v>436</v>
      </c>
      <c r="E279" s="16">
        <v>7</v>
      </c>
      <c r="F279" s="15">
        <v>109.02</v>
      </c>
      <c r="G279" s="15">
        <v>103.86</v>
      </c>
      <c r="H279" s="15">
        <v>98.71</v>
      </c>
      <c r="I279" s="14"/>
      <c r="J279" s="15">
        <v>113.66</v>
      </c>
      <c r="K279" s="15">
        <v>123.96</v>
      </c>
      <c r="L279" s="15">
        <v>140.63</v>
      </c>
      <c r="M279" s="54"/>
      <c r="N279" s="15">
        <v>54.917387310000002</v>
      </c>
      <c r="O279" s="15">
        <v>276.00159691000005</v>
      </c>
      <c r="P279" s="15" t="s">
        <v>26</v>
      </c>
      <c r="Q279" s="16" t="s">
        <v>27</v>
      </c>
      <c r="R279" s="37" t="s">
        <v>819</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437</v>
      </c>
      <c r="D280" s="17" t="s">
        <v>438</v>
      </c>
      <c r="E280" s="17">
        <v>3</v>
      </c>
      <c r="F280" s="14">
        <v>188.15</v>
      </c>
      <c r="G280" s="14">
        <v>180.22</v>
      </c>
      <c r="H280" s="14">
        <v>172.29</v>
      </c>
      <c r="I280" s="14"/>
      <c r="J280" s="14">
        <v>190.26</v>
      </c>
      <c r="K280" s="14">
        <v>206.11</v>
      </c>
      <c r="L280" s="14">
        <v>231.76</v>
      </c>
      <c r="M280" s="54"/>
      <c r="N280" s="14">
        <v>48.571347510000003</v>
      </c>
      <c r="O280" s="31">
        <v>92.65873414699999</v>
      </c>
      <c r="P280" s="31" t="s">
        <v>27</v>
      </c>
      <c r="Q280" s="17" t="s">
        <v>26</v>
      </c>
      <c r="R280" s="38" t="s">
        <v>820</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439</v>
      </c>
      <c r="D281" s="16" t="s">
        <v>440</v>
      </c>
      <c r="E281" s="16">
        <v>3</v>
      </c>
      <c r="F281" s="15">
        <v>129.44</v>
      </c>
      <c r="G281" s="15">
        <v>124.15</v>
      </c>
      <c r="H281" s="15">
        <v>118.87</v>
      </c>
      <c r="I281" s="14"/>
      <c r="J281" s="15">
        <v>130.84</v>
      </c>
      <c r="K281" s="15">
        <v>141.4</v>
      </c>
      <c r="L281" s="15">
        <v>158.5</v>
      </c>
      <c r="M281" s="54"/>
      <c r="N281" s="15">
        <v>43.168431333999997</v>
      </c>
      <c r="O281" s="15">
        <v>24.568343345000002</v>
      </c>
      <c r="P281" s="15" t="s">
        <v>27</v>
      </c>
      <c r="Q281" s="16" t="s">
        <v>26</v>
      </c>
      <c r="R281" s="37" t="s">
        <v>821</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822</v>
      </c>
      <c r="D282" s="17" t="s">
        <v>823</v>
      </c>
      <c r="E282" s="17">
        <v>0</v>
      </c>
      <c r="F282" s="14">
        <v>62</v>
      </c>
      <c r="G282" s="14">
        <v>58.65</v>
      </c>
      <c r="H282" s="14">
        <v>55.3</v>
      </c>
      <c r="I282" s="14"/>
      <c r="J282" s="14">
        <v>62.94</v>
      </c>
      <c r="K282" s="14">
        <v>69.63</v>
      </c>
      <c r="L282" s="14">
        <v>80.459999999999994</v>
      </c>
      <c r="M282" s="54"/>
      <c r="N282" s="14">
        <v>32.959320976999997</v>
      </c>
      <c r="O282" s="31">
        <v>1.7444292723000001</v>
      </c>
      <c r="P282" s="31" t="s">
        <v>26</v>
      </c>
      <c r="Q282" s="17" t="s">
        <v>26</v>
      </c>
      <c r="R282" s="38" t="s">
        <v>824</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441</v>
      </c>
      <c r="D283" s="16" t="s">
        <v>442</v>
      </c>
      <c r="E283" s="16">
        <v>9</v>
      </c>
      <c r="F283" s="15">
        <v>75.739999999999995</v>
      </c>
      <c r="G283" s="15">
        <v>73.23</v>
      </c>
      <c r="H283" s="15">
        <v>70.73</v>
      </c>
      <c r="I283" s="14"/>
      <c r="J283" s="15">
        <v>77</v>
      </c>
      <c r="K283" s="15">
        <v>82</v>
      </c>
      <c r="L283" s="15">
        <v>90.1</v>
      </c>
      <c r="M283" s="54"/>
      <c r="N283" s="15">
        <v>60.835510308000003</v>
      </c>
      <c r="O283" s="15">
        <v>30.905900935999998</v>
      </c>
      <c r="P283" s="15" t="s">
        <v>27</v>
      </c>
      <c r="Q283" s="16" t="s">
        <v>27</v>
      </c>
      <c r="R283" s="37" t="s">
        <v>825</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443</v>
      </c>
      <c r="D284" s="17" t="s">
        <v>444</v>
      </c>
      <c r="E284" s="17">
        <v>9</v>
      </c>
      <c r="F284" s="14">
        <v>55</v>
      </c>
      <c r="G284" s="14">
        <v>53.48</v>
      </c>
      <c r="H284" s="14">
        <v>51.97</v>
      </c>
      <c r="I284" s="14"/>
      <c r="J284" s="14">
        <v>55.56</v>
      </c>
      <c r="K284" s="14">
        <v>58.58</v>
      </c>
      <c r="L284" s="14">
        <v>63.48</v>
      </c>
      <c r="M284" s="54"/>
      <c r="N284" s="14">
        <v>67.876174379999995</v>
      </c>
      <c r="O284" s="31">
        <v>29.200909785</v>
      </c>
      <c r="P284" s="31" t="s">
        <v>27</v>
      </c>
      <c r="Q284" s="17" t="s">
        <v>27</v>
      </c>
      <c r="R284" s="38" t="s">
        <v>826</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445</v>
      </c>
      <c r="D285" s="16" t="s">
        <v>446</v>
      </c>
      <c r="E285" s="16">
        <v>9</v>
      </c>
      <c r="F285" s="15">
        <v>129.75</v>
      </c>
      <c r="G285" s="15">
        <v>122.52</v>
      </c>
      <c r="H285" s="15">
        <v>115.29</v>
      </c>
      <c r="I285" s="14"/>
      <c r="J285" s="15">
        <v>131.19</v>
      </c>
      <c r="K285" s="15">
        <v>145.63999999999999</v>
      </c>
      <c r="L285" s="15">
        <v>169.03</v>
      </c>
      <c r="M285" s="54"/>
      <c r="N285" s="15">
        <v>74.916102782999999</v>
      </c>
      <c r="O285" s="15">
        <v>8.3322007667999998</v>
      </c>
      <c r="P285" s="15" t="s">
        <v>27</v>
      </c>
      <c r="Q285" s="16" t="s">
        <v>27</v>
      </c>
      <c r="R285" s="37" t="s">
        <v>827</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447</v>
      </c>
      <c r="D286" s="17" t="s">
        <v>448</v>
      </c>
      <c r="E286" s="17">
        <v>4</v>
      </c>
      <c r="F286" s="14">
        <v>83.21</v>
      </c>
      <c r="G286" s="14">
        <v>76.819999999999993</v>
      </c>
      <c r="H286" s="14">
        <v>70.44</v>
      </c>
      <c r="I286" s="14"/>
      <c r="J286" s="14">
        <v>87.17</v>
      </c>
      <c r="K286" s="14">
        <v>99.93</v>
      </c>
      <c r="L286" s="14">
        <v>120.59</v>
      </c>
      <c r="M286" s="54"/>
      <c r="N286" s="14">
        <v>56.474579038000002</v>
      </c>
      <c r="O286" s="31">
        <v>4.6241795836000001</v>
      </c>
      <c r="P286" s="31" t="s">
        <v>26</v>
      </c>
      <c r="Q286" s="17" t="s">
        <v>27</v>
      </c>
      <c r="R286" s="38" t="s">
        <v>828</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829</v>
      </c>
      <c r="D287" s="16" t="s">
        <v>830</v>
      </c>
      <c r="E287" s="16">
        <v>10</v>
      </c>
      <c r="F287" s="15">
        <v>17.11</v>
      </c>
      <c r="G287" s="15">
        <v>14.28</v>
      </c>
      <c r="H287" s="15">
        <v>11.45</v>
      </c>
      <c r="I287" s="14"/>
      <c r="J287" s="15">
        <v>18</v>
      </c>
      <c r="K287" s="15">
        <v>23.65</v>
      </c>
      <c r="L287" s="15">
        <v>32.799999999999997</v>
      </c>
      <c r="M287" s="54"/>
      <c r="N287" s="15">
        <v>78.136297034999998</v>
      </c>
      <c r="O287" s="15">
        <v>1.2317302714</v>
      </c>
      <c r="P287" s="15" t="s">
        <v>27</v>
      </c>
      <c r="Q287" s="16" t="s">
        <v>27</v>
      </c>
      <c r="R287" s="37" t="s">
        <v>831</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832</v>
      </c>
      <c r="D288" s="17" t="s">
        <v>833</v>
      </c>
      <c r="E288" s="17">
        <v>9</v>
      </c>
      <c r="F288" s="14">
        <v>17.05</v>
      </c>
      <c r="G288" s="14">
        <v>16.34</v>
      </c>
      <c r="H288" s="14">
        <v>15.64</v>
      </c>
      <c r="I288" s="14"/>
      <c r="J288" s="14">
        <v>18.010000000000002</v>
      </c>
      <c r="K288" s="14">
        <v>19.41</v>
      </c>
      <c r="L288" s="14">
        <v>21.68</v>
      </c>
      <c r="M288" s="54"/>
      <c r="N288" s="14">
        <v>63.54345987</v>
      </c>
      <c r="O288" s="31">
        <v>2.1869044626999998</v>
      </c>
      <c r="P288" s="31" t="s">
        <v>27</v>
      </c>
      <c r="Q288" s="17" t="s">
        <v>27</v>
      </c>
      <c r="R288" s="38" t="s">
        <v>834</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449</v>
      </c>
      <c r="D289" s="16" t="s">
        <v>450</v>
      </c>
      <c r="E289" s="16">
        <v>7</v>
      </c>
      <c r="F289" s="15" t="s">
        <v>123</v>
      </c>
      <c r="G289" s="15" t="s">
        <v>123</v>
      </c>
      <c r="H289" s="15" t="s">
        <v>123</v>
      </c>
      <c r="I289" s="14"/>
      <c r="J289" s="15" t="s">
        <v>123</v>
      </c>
      <c r="K289" s="15" t="s">
        <v>123</v>
      </c>
      <c r="L289" s="15" t="s">
        <v>123</v>
      </c>
      <c r="M289" s="54"/>
      <c r="N289" s="15" t="s">
        <v>123</v>
      </c>
      <c r="O289" s="15" t="s">
        <v>123</v>
      </c>
      <c r="P289" s="15" t="s">
        <v>123</v>
      </c>
      <c r="Q289" s="16" t="s">
        <v>123</v>
      </c>
      <c r="R289" s="37" t="s">
        <v>124</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451</v>
      </c>
      <c r="D290" s="17" t="s">
        <v>452</v>
      </c>
      <c r="E290" s="17">
        <v>3</v>
      </c>
      <c r="F290" s="14">
        <v>18.72</v>
      </c>
      <c r="G290" s="14">
        <v>17.93</v>
      </c>
      <c r="H290" s="14">
        <v>17.14</v>
      </c>
      <c r="I290" s="14"/>
      <c r="J290" s="14">
        <v>18.95</v>
      </c>
      <c r="K290" s="14">
        <v>20.52</v>
      </c>
      <c r="L290" s="14">
        <v>23.07</v>
      </c>
      <c r="M290" s="54"/>
      <c r="N290" s="14">
        <v>47.714568182000001</v>
      </c>
      <c r="O290" s="31">
        <v>8.19329617</v>
      </c>
      <c r="P290" s="31" t="s">
        <v>27</v>
      </c>
      <c r="Q290" s="17" t="s">
        <v>26</v>
      </c>
      <c r="R290" s="38" t="s">
        <v>835</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453</v>
      </c>
      <c r="D291" s="16" t="s">
        <v>454</v>
      </c>
      <c r="E291" s="16">
        <v>10</v>
      </c>
      <c r="F291" s="15">
        <v>22.07</v>
      </c>
      <c r="G291" s="15">
        <v>21.19</v>
      </c>
      <c r="H291" s="15">
        <v>20.32</v>
      </c>
      <c r="I291" s="14"/>
      <c r="J291" s="15">
        <v>22.22</v>
      </c>
      <c r="K291" s="15">
        <v>23.96</v>
      </c>
      <c r="L291" s="15">
        <v>26.78</v>
      </c>
      <c r="M291" s="54"/>
      <c r="N291" s="15">
        <v>77.430718201000005</v>
      </c>
      <c r="O291" s="15">
        <v>13.89491677</v>
      </c>
      <c r="P291" s="15" t="s">
        <v>27</v>
      </c>
      <c r="Q291" s="16" t="s">
        <v>27</v>
      </c>
      <c r="R291" s="37" t="s">
        <v>836</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455</v>
      </c>
      <c r="D292" s="17" t="s">
        <v>456</v>
      </c>
      <c r="E292" s="17">
        <v>2</v>
      </c>
      <c r="F292" s="14">
        <v>23</v>
      </c>
      <c r="G292" s="14">
        <v>21.7</v>
      </c>
      <c r="H292" s="14">
        <v>20.41</v>
      </c>
      <c r="I292" s="14"/>
      <c r="J292" s="14">
        <v>23.17</v>
      </c>
      <c r="K292" s="14">
        <v>25.75</v>
      </c>
      <c r="L292" s="14">
        <v>29.93</v>
      </c>
      <c r="M292" s="54"/>
      <c r="N292" s="14">
        <v>46.926574692999999</v>
      </c>
      <c r="O292" s="31">
        <v>25.721821346000002</v>
      </c>
      <c r="P292" s="31" t="s">
        <v>26</v>
      </c>
      <c r="Q292" s="17" t="s">
        <v>26</v>
      </c>
      <c r="R292" s="38" t="s">
        <v>837</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457</v>
      </c>
      <c r="D293" s="16" t="s">
        <v>458</v>
      </c>
      <c r="E293" s="16">
        <v>2</v>
      </c>
      <c r="F293" s="15">
        <v>50.89</v>
      </c>
      <c r="G293" s="15">
        <v>47.8</v>
      </c>
      <c r="H293" s="15">
        <v>44.71</v>
      </c>
      <c r="I293" s="14"/>
      <c r="J293" s="15">
        <v>51.29</v>
      </c>
      <c r="K293" s="15">
        <v>57.47</v>
      </c>
      <c r="L293" s="15">
        <v>67.47</v>
      </c>
      <c r="M293" s="54"/>
      <c r="N293" s="15">
        <v>44.011845807999997</v>
      </c>
      <c r="O293" s="15">
        <v>7.2563440285999992</v>
      </c>
      <c r="P293" s="15" t="s">
        <v>26</v>
      </c>
      <c r="Q293" s="16" t="s">
        <v>26</v>
      </c>
      <c r="R293" s="37" t="s">
        <v>838</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522</v>
      </c>
      <c r="D294" s="17" t="s">
        <v>523</v>
      </c>
      <c r="E294" s="17">
        <v>7</v>
      </c>
      <c r="F294" s="14">
        <v>59.34</v>
      </c>
      <c r="G294" s="14">
        <v>52.6</v>
      </c>
      <c r="H294" s="14">
        <v>45.86</v>
      </c>
      <c r="I294" s="14"/>
      <c r="J294" s="14">
        <v>75.28</v>
      </c>
      <c r="K294" s="14">
        <v>88.75</v>
      </c>
      <c r="L294" s="14">
        <v>110.56</v>
      </c>
      <c r="M294" s="54"/>
      <c r="N294" s="14">
        <v>61.976437187000002</v>
      </c>
      <c r="O294" s="31">
        <v>4.6698757767999997</v>
      </c>
      <c r="P294" s="31" t="s">
        <v>26</v>
      </c>
      <c r="Q294" s="17" t="s">
        <v>27</v>
      </c>
      <c r="R294" s="38" t="s">
        <v>839</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505</v>
      </c>
      <c r="D295" s="16" t="s">
        <v>506</v>
      </c>
      <c r="E295" s="16">
        <v>5</v>
      </c>
      <c r="F295" s="15">
        <v>158.94999999999999</v>
      </c>
      <c r="G295" s="15">
        <v>139.96</v>
      </c>
      <c r="H295" s="15">
        <v>120.97</v>
      </c>
      <c r="I295" s="14"/>
      <c r="J295" s="15">
        <v>164.49</v>
      </c>
      <c r="K295" s="15">
        <v>202.46</v>
      </c>
      <c r="L295" s="15">
        <v>263.91000000000003</v>
      </c>
      <c r="M295" s="54"/>
      <c r="N295" s="15">
        <v>51.771215202999997</v>
      </c>
      <c r="O295" s="15">
        <v>2.1294967505</v>
      </c>
      <c r="P295" s="15" t="s">
        <v>27</v>
      </c>
      <c r="Q295" s="16" t="s">
        <v>26</v>
      </c>
      <c r="R295" s="37" t="s">
        <v>840</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v>0</v>
      </c>
      <c r="D296" s="17">
        <v>0</v>
      </c>
      <c r="E296" s="17">
        <v>0</v>
      </c>
      <c r="F296" s="14">
        <v>0</v>
      </c>
      <c r="G296" s="14">
        <v>0</v>
      </c>
      <c r="H296" s="14">
        <v>0</v>
      </c>
      <c r="I296" s="14"/>
      <c r="J296" s="14">
        <v>0</v>
      </c>
      <c r="K296" s="14">
        <v>0</v>
      </c>
      <c r="L296" s="14">
        <v>0</v>
      </c>
      <c r="M296" s="54"/>
      <c r="N296" s="14">
        <v>0</v>
      </c>
      <c r="O296" s="31">
        <v>0</v>
      </c>
      <c r="P296" s="31" t="s">
        <v>26</v>
      </c>
      <c r="Q296" s="17" t="s">
        <v>26</v>
      </c>
      <c r="R296" s="38" t="s">
        <v>123</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v>0</v>
      </c>
      <c r="D297" s="16">
        <v>0</v>
      </c>
      <c r="E297" s="16">
        <v>0</v>
      </c>
      <c r="F297" s="15">
        <v>0</v>
      </c>
      <c r="G297" s="15">
        <v>0</v>
      </c>
      <c r="H297" s="15">
        <v>0</v>
      </c>
      <c r="I297" s="14"/>
      <c r="J297" s="15">
        <v>0</v>
      </c>
      <c r="K297" s="15">
        <v>0</v>
      </c>
      <c r="L297" s="15">
        <v>0</v>
      </c>
      <c r="M297" s="54"/>
      <c r="N297" s="15">
        <v>0</v>
      </c>
      <c r="O297" s="15">
        <v>0</v>
      </c>
      <c r="P297" s="15" t="s">
        <v>26</v>
      </c>
      <c r="Q297" s="16" t="s">
        <v>26</v>
      </c>
      <c r="R297" s="37" t="s">
        <v>123</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v>0</v>
      </c>
      <c r="D298" s="17">
        <v>0</v>
      </c>
      <c r="E298" s="17">
        <v>0</v>
      </c>
      <c r="F298" s="14">
        <v>0</v>
      </c>
      <c r="G298" s="14">
        <v>0</v>
      </c>
      <c r="H298" s="14">
        <v>0</v>
      </c>
      <c r="I298" s="14"/>
      <c r="J298" s="14">
        <v>0</v>
      </c>
      <c r="K298" s="14">
        <v>0</v>
      </c>
      <c r="L298" s="14">
        <v>0</v>
      </c>
      <c r="M298" s="54"/>
      <c r="N298" s="14">
        <v>0</v>
      </c>
      <c r="O298" s="31">
        <v>0</v>
      </c>
      <c r="P298" s="31" t="s">
        <v>26</v>
      </c>
      <c r="Q298" s="17" t="s">
        <v>26</v>
      </c>
      <c r="R298" s="38" t="s">
        <v>123</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c r="D299" s="16"/>
      <c r="E299" s="16"/>
      <c r="F299" s="15"/>
      <c r="G299" s="15"/>
      <c r="H299" s="15"/>
      <c r="I299" s="14"/>
      <c r="J299" s="15"/>
      <c r="K299" s="15"/>
      <c r="L299" s="15"/>
      <c r="M299" s="54"/>
      <c r="N299" s="15"/>
      <c r="O299" s="15"/>
      <c r="P299" s="15"/>
      <c r="Q299" s="16"/>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71,2 teria sinal de repique altista mirando resistências nos 81,99 ou 89,43. Já uma perda dos 69,94 traria de volta o sinal de baixa projetando de 66,21 a 62,49. O IFR sobrevendido alerta para recuperações se superar 71,2</v>
      </c>
      <c r="F7" s="57">
        <f>_xlfn.XLOOKUP($E5,Tendencias!$D$17:$D$352,Tendencias!$E$17:$E$352)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2026-09-26T00:31:31Z</cp:lastPrinted>
  <dcterms:created xsi:type="dcterms:W3CDTF">2020-05-21T15:06:06Z</dcterms:created>
  <dcterms:modified xsi:type="dcterms:W3CDTF">2026-09-26T00:31:41Z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