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EA143D82-EAA9-4BBB-BF61-E80B429A0D1A}" xr6:coauthVersionLast="47" xr6:coauthVersionMax="47" xr10:uidLastSave="{00000000-0000-0000-0000-000000000000}"/>
  <bookViews>
    <workbookView xWindow="1860" yWindow="1860" windowWidth="23565" windowHeight="1209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<sst xmlns="http://schemas.openxmlformats.org/spreadsheetml/2006/main" count="1475" uniqueCount="851">
  <si>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</si>
  <si>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</si>
  <si>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</si>
  <si>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</si>
  <si>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</si>
  <si>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</si>
  <si>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</si>
  <si>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</si>
  <si>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</si>
  <si>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</si>
  <si>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</si>
  <si>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</si>
  <si>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</si>
  <si>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</si>
  <si>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</si>
  <si>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</si>
  <si>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</si>
  <si>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</si>
  <si>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</si>
  <si>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</si>
  <si>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</si>
  <si>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</si>
  <si>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</si>
  <si>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</si>
  <si>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</si>
  <si>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</si>
  <si>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</si>
  <si>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</si>
  <si>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</si>
  <si>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</si>
  <si>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</si>
  <si>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</si>
  <si>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</si>
  <si>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</si>
  <si>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Allied</t>
  </si>
  <si>
    <t>ALLD3</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</si>
  <si>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</si>
  <si>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</si>
  <si>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</si>
  <si>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</si>
  <si>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</si>
  <si>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</si>
  <si>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</si>
  <si>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</si>
  <si>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</si>
  <si>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</si>
  <si>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</si>
  <si>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</si>
  <si>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</si>
  <si>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</si>
  <si>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</si>
  <si>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</si>
  <si>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</si>
  <si>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</si>
  <si>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</si>
  <si>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</si>
  <si>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</si>
  <si>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</si>
  <si>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</si>
  <si>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</si>
  <si>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</si>
  <si>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</si>
  <si>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</si>
  <si>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</si>
  <si>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</si>
  <si>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</si>
  <si>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</si>
  <si>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</si>
  <si>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</si>
  <si>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</si>
  <si>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</si>
  <si>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</si>
  <si>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</si>
  <si>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</si>
  <si>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</si>
  <si>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</si>
  <si>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</si>
  <si>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</si>
  <si>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</si>
  <si>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</si>
  <si>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</si>
  <si>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</si>
  <si>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</si>
  <si>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</si>
  <si>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</si>
  <si>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</si>
  <si>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</si>
  <si>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</si>
  <si>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</si>
  <si>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</si>
  <si>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</si>
  <si>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</si>
  <si>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</si>
  <si>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</si>
  <si>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</si>
  <si>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</si>
  <si>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</si>
  <si>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</si>
  <si>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</si>
  <si>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</si>
  <si>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</si>
  <si>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</si>
  <si>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</si>
  <si>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</si>
  <si>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</si>
  <si>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</si>
  <si>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</si>
  <si>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</si>
  <si>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</si>
  <si>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</si>
  <si>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</si>
  <si>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</si>
  <si>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</si>
  <si>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</si>
  <si>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</si>
  <si>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</si>
  <si>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</si>
  <si>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</si>
  <si>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</si>
  <si>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Coinbase Global, Inc</t>
  </si>
  <si>
    <t>C2OI34</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</si>
  <si>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</si>
  <si>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</si>
  <si>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</si>
  <si>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</si>
  <si>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</si>
  <si>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</si>
  <si>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</si>
  <si>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</si>
  <si>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</si>
  <si>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</si>
  <si>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</si>
  <si>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</si>
  <si>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</si>
  <si>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</si>
  <si>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</si>
  <si>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</si>
  <si>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</si>
  <si>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</si>
  <si>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</si>
  <si>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</si>
  <si>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</si>
  <si>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</si>
  <si>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</si>
  <si>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</si>
  <si>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</si>
  <si>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</si>
  <si>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</si>
  <si>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</si>
  <si>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</si>
  <si>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</si>
  <si>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</si>
  <si>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</si>
  <si>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</si>
  <si>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</si>
  <si>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</si>
  <si>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</si>
  <si>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</si>
  <si>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</si>
  <si>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</si>
  <si>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</si>
  <si>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</si>
  <si>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</si>
  <si>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</si>
  <si>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</si>
  <si>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</si>
  <si>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</si>
  <si>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</si>
  <si>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</si>
  <si>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</si>
  <si>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</si>
  <si>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</si>
  <si>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</si>
  <si>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</si>
  <si>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</si>
  <si>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</si>
  <si>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</si>
  <si>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</si>
  <si>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</si>
  <si>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</si>
  <si>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</si>
  <si>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</si>
  <si>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</si>
  <si>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</si>
  <si>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</si>
  <si>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</si>
  <si>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</si>
  <si>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</si>
  <si>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</si>
  <si>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</si>
  <si>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</si>
  <si>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</si>
  <si>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</si>
  <si>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</si>
  <si>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</si>
  <si>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</si>
  <si>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</si>
  <si>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</si>
  <si>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</si>
  <si>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</si>
  <si>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</si>
  <si>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</si>
  <si>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</si>
  <si>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</si>
  <si>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</si>
  <si>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</si>
  <si>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</si>
  <si>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</si>
  <si>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</si>
  <si>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</si>
  <si>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</si>
  <si>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</si>
  <si>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</si>
  <si>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</si>
  <si>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</si>
  <si>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</si>
  <si>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</si>
  <si>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</si>
  <si>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</si>
  <si>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</si>
  <si>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</si>
  <si>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</si>
  <si>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</si>
  <si>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</si>
  <si>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</si>
  <si>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</si>
  <si>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</si>
  <si>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</si>
  <si>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</si>
  <si>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</si>
  <si>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</si>
  <si>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</si>
  <si>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</si>
  <si>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</si>
  <si>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</si>
  <si>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</si>
  <si>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</si>
  <si>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</si>
  <si>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</si>
  <si>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</si>
  <si>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</si>
  <si>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</si>
  <si>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</si>
  <si>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</si>
  <si>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</si>
  <si>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</si>
  <si>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</si>
  <si>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</si>
  <si>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</si>
  <si>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</si>
  <si>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</si>
  <si>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</si>
  <si>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</si>
  <si>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</si>
  <si>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</si>
  <si>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</si>
  <si>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</si>
  <si>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</si>
  <si>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</si>
  <si>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</si>
  <si>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</si>
  <si>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</si>
  <si>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</si>
  <si>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</si>
  <si>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</si>
  <si>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</si>
  <si>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</si>
  <si>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</si>
  <si>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</si>
  <si>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</si>
  <si>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</si>
  <si>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</si>
  <si>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</si>
  <si>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</si>
  <si>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</si>
  <si>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</si>
  <si>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</si>
  <si>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</si>
  <si>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</si>
  <si>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</si>
  <si>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</si>
  <si>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</si>
  <si>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</si>
  <si>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</si>
  <si>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</si>
  <si>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</si>
  <si>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</si>
  <si>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</si>
  <si>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</si>
  <si>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</si>
  <si>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</si>
  <si>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</si>
  <si>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</si>
  <si>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</si>
  <si>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</si>
  <si>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</si>
  <si>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</si>
  <si>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</si>
  <si>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</si>
  <si>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</si>
  <si>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</si>
  <si>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</si>
  <si>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</si>
  <si>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</si>
  <si>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</si>
  <si>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</si>
  <si>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</si>
  <si>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</si>
  <si>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Palantir Technologies Inc</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</si>
  <si>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</si>
  <si>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</si>
  <si>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</si>
  <si>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</si>
  <si>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</si>
  <si>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</si>
  <si>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</si>
  <si>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</si>
  <si>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</si>
  <si>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</si>
  <si>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</si>
  <si>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</si>
  <si>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</si>
  <si>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</si>
  <si>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</si>
  <si>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</si>
  <si>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</si>
  <si>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</si>
  <si>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</si>
  <si>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</si>
  <si>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</si>
  <si>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</si>
  <si>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</si>
  <si>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</si>
  <si>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</si>
  <si>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</si>
  <si>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</si>
  <si>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</si>
  <si>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</si>
  <si>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</si>
  <si>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</si>
  <si>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</si>
  <si>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</si>
  <si>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</si>
  <si>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</si>
  <si>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</si>
  <si>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</si>
  <si>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</si>
  <si>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</si>
  <si>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</si>
  <si>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</si>
  <si>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</si>
  <si>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</si>
  <si>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</si>
  <si>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</si>
  <si>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</si>
  <si>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</si>
  <si>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</si>
  <si>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</si>
  <si>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</si>
  <si>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</si>
  <si>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</si>
  <si>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</si>
  <si>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</si>
  <si>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</si>
  <si>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</si>
  <si>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</si>
  <si>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</si>
  <si>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</si>
  <si>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</si>
  <si>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</si>
  <si>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</si>
  <si>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</si>
  <si>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</si>
  <si>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</si>
  <si>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</si>
  <si>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</si>
  <si>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</si>
  <si>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</si>
  <si>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</si>
  <si>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</si>
  <si>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</si>
  <si>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</si>
  <si>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</si>
  <si>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</si>
  <si>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</si>
  <si>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</si>
  <si>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</si>
  <si>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</si>
  <si>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</si>
  <si>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</si>
  <si>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</si>
  <si>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</si>
  <si>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</si>
  <si>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</si>
  <si>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</si>
  <si>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</si>
  <si>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</si>
  <si>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</si>
  <si>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</si>
  <si>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</si>
  <si>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</si>
  <si>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</si>
  <si>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</si>
  <si>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</si>
  <si>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</si>
  <si>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</si>
  <si>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</si>
  <si>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</si>
  <si>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</si>
  <si>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</si>
  <si>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</si>
  <si>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</si>
  <si>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</si>
  <si>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</si>
  <si>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</si>
  <si>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</si>
  <si>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</si>
  <si>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</si>
  <si>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</si>
  <si>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</si>
  <si>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</si>
  <si>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</si>
  <si>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</si>
  <si>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</si>
  <si>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</si>
  <si>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</si>
  <si>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</si>
  <si>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</si>
  <si>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</si>
  <si>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Investovwra</t>
  </si>
  <si>
    <t>VWRA11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</si>
  <si>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</si>
  <si>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</si>
  <si>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</si>
  <si>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</si>
  <si>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</si>
  <si>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</si>
  <si>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</si>
  <si>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</si>
  <si>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</si>
  <si>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</si>
  <si>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</si>
  <si>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</si>
  <si>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</si>
  <si>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</si>
  <si>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</si>
  <si>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</si>
  <si>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</si>
  <si>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</si>
  <si>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</si>
  <si>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</si>
  <si>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</si>
  <si>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</si>
  <si>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</si>
  <si>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</si>
  <si>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</si>
  <si>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</si>
  <si>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</si>
  <si>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</si>
  <si>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</si>
  <si>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</si>
  <si>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</si>
  <si>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</si>
  <si>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LJQQ3</t>
  </si>
  <si>
    <t>BB Etf Dolar</t>
  </si>
  <si>
    <t>DOLA11</t>
  </si>
  <si>
    <t>Paranapanema</t>
  </si>
  <si>
    <t>PMAM3</t>
  </si>
  <si>
    <t>Etf BV Spyi</t>
  </si>
  <si>
    <t>SPYI11</t>
  </si>
  <si>
    <t>ITSA3</t>
  </si>
  <si>
    <t>Petrorecsa</t>
  </si>
  <si>
    <t>Asml Holding Nv</t>
  </si>
  <si>
    <t>ASML34</t>
  </si>
  <si>
    <t>Crowdstrike Hldg Inc</t>
  </si>
  <si>
    <t>C2RW34</t>
  </si>
  <si>
    <t>Fortinet, Inc</t>
  </si>
  <si>
    <t>F1TN34</t>
  </si>
  <si>
    <t>Palo Alto Networks, Inc</t>
  </si>
  <si>
    <t>P2AN34</t>
  </si>
  <si>
    <t>Porto Seguro</t>
  </si>
  <si>
    <t>Cruzeiro Edu</t>
  </si>
  <si>
    <t>CSED3</t>
  </si>
  <si>
    <t>Petzcobasi</t>
  </si>
  <si>
    <t>Coca Cola Co</t>
  </si>
  <si>
    <t>COCA34</t>
  </si>
  <si>
    <t>Mitre Realty</t>
  </si>
  <si>
    <t>MTRE3</t>
  </si>
  <si>
    <t>Investo Chip</t>
  </si>
  <si>
    <t>CHIP11</t>
  </si>
  <si>
    <t>Azul</t>
  </si>
  <si>
    <t>AZUL3</t>
  </si>
  <si>
    <t>RENT4</t>
  </si>
  <si>
    <t>SANB4</t>
  </si>
  <si>
    <t>iShares Bitcoin Trust</t>
  </si>
  <si>
    <t>IBIT39</t>
  </si>
  <si>
    <t>It Now Divd</t>
  </si>
  <si>
    <t>DIVD11</t>
  </si>
  <si>
    <t>CMIG3</t>
  </si>
  <si>
    <t>Positivo Tec</t>
  </si>
  <si>
    <t>POSI3</t>
  </si>
  <si>
    <t>Etf BV Coin</t>
  </si>
  <si>
    <t>COIN11</t>
  </si>
  <si>
    <t>Cloudflare, Inc</t>
  </si>
  <si>
    <t>N2ET34</t>
  </si>
  <si>
    <t>KLBN3</t>
  </si>
  <si>
    <t>Mcdonald’S Corp</t>
  </si>
  <si>
    <t>MCDC34</t>
  </si>
  <si>
    <t>Mercantil</t>
  </si>
  <si>
    <t>BMEB4</t>
  </si>
  <si>
    <t>Quero-Quero</t>
  </si>
  <si>
    <t>BB Etf Ibov</t>
  </si>
  <si>
    <t>BBOV11</t>
  </si>
  <si>
    <t>Global X Silver Miners</t>
  </si>
  <si>
    <t>BSIL39</t>
  </si>
  <si>
    <t>iShares Edge MSCI Minimum Volatility USA ETF</t>
  </si>
  <si>
    <t>BUSM39</t>
  </si>
  <si>
    <t>Vaneck Gold Miners ETF</t>
  </si>
  <si>
    <t>GDXB39</t>
  </si>
  <si>
    <t>Akamai Technologies, Inc</t>
  </si>
  <si>
    <t>A1KA34</t>
  </si>
  <si>
    <t>Exxon Mobil Corp</t>
  </si>
  <si>
    <t>EXXO34</t>
  </si>
  <si>
    <t>Syn Prop Tec</t>
  </si>
  <si>
    <t>SYNE3</t>
  </si>
  <si>
    <t>Etf Brad Bov</t>
  </si>
  <si>
    <t>BOVB11</t>
  </si>
  <si>
    <t>Fundo Buena Vista II Fundo de Índice</t>
  </si>
  <si>
    <t>QQQI11</t>
  </si>
  <si>
    <t>Global X Copper Miners</t>
  </si>
  <si>
    <t>BCPX39</t>
  </si>
  <si>
    <t>BUSM39 está em tendência de alta pelas médias de 21 e 200 dias e vai mantendo sinal de força altista. Acima dos 63,06 pode buscar projeções nos 65,98 ou 67,78. Teria sinal de realização na perda dos 63,06 mirando os 62,15 ou 61,25. O padrão de volume favorece a alta.</t>
  </si>
  <si>
    <t>It Now Util</t>
  </si>
  <si>
    <t>UTLI11</t>
  </si>
  <si>
    <t>ASAI3 está em tendência de alta pelas médias de 21 e 200 dias, mas começa a dar sinal de possível realização. Abaixo dos 10,16 poderia realizar na direção dos suportes 8,07 ou 7,3. Caso supere os 10,55 retomaria sinal de alta com projeções nos 12,08 ou 14,56. O IFR sobrecomprado alerta realizações se perder 10,16.</t>
  </si>
  <si>
    <t>BBSE3 apesar de estar em tendência de alta no longo prazo pela média de 200 dias, no curto prazo está em realização. Abaixo dos 38,67 pode seguir em baixa no curto prazo mirando suportes em 37,33 ou 36. Teria sinal de retomada altista fechando acima dos 39,23 mirando resistências em 42,98 ou 45,64.</t>
  </si>
  <si>
    <t>Eucatex</t>
  </si>
  <si>
    <t>EUCA4</t>
  </si>
  <si>
    <t>Helbor</t>
  </si>
  <si>
    <t>HBOR3</t>
  </si>
  <si>
    <t>Okta, Inc</t>
  </si>
  <si>
    <t>O1KT34</t>
  </si>
  <si>
    <t>Planoeplano</t>
  </si>
  <si>
    <t>SHUL4 está em clara tendência de baixa pelas médias de 21 e 200 dias e segue em movimento de baixa. Abaixo dos 4,28 pode buscar suportes 4,18 ou 4,08. Teria sinal de repique altista fechando acima dos 4,37 mirando resistências em 4,59 ou 4,78.</t>
  </si>
  <si>
    <t>Trisul</t>
  </si>
  <si>
    <t>TRIS3</t>
  </si>
  <si>
    <t>Global X Uranium</t>
  </si>
  <si>
    <t>BURA39</t>
  </si>
  <si>
    <t>Trend SP Brl</t>
  </si>
  <si>
    <t>SPXH11</t>
  </si>
  <si>
    <t>TTEN3 está em clara tendência de baixa pelas médias de 21 e 200 dias e segue em movimento de baixa. Abaixo dos 10,08 pode buscar suportes 9,42 ou 8,76. Teria sinal de repique altista fechando acima dos 10,25 mirando resistências em 12,2 ou 13,51.</t>
  </si>
  <si>
    <t>ABCB4 está em tendência de alta pelas médias de 21 e 200 dias, mas começa a dar sinal de possível realização. Abaixo dos 24,62 poderia realizar na direção dos suportes 22,9 ou 22,12. Caso supere os 25,41 retomaria sinal de alta com projeções nos 26,96 ou 29,47.</t>
  </si>
  <si>
    <t>A1MD34 está em tendência de alta pelas médias de 21 e 200 dias e vai mantendo sinal de força altista. Acima dos 407,94 pode buscar projeções nos 486,04 ou 612,42. Teria sinal de realização na perda dos 386,73 mirando os 281,56 ou 242,5. O IFR sobrecomprado alerta realizações se perder 386,73.</t>
  </si>
  <si>
    <t>A1KA34 está em tendência de alta pelas médias de 21 e 200 dias, mas começa a dar sinal de possível realização. Abaixo dos 48,31 poderia realizar na direção dos suportes 42,88 ou 40,08. Caso supere os 51,92 retomaria sinal de alta com projeções nos 57,5 ou 66,54.</t>
  </si>
  <si>
    <t>BABA34 está em tendência de baixa pelas médias de 21 e 200 dias, mas começa a dar sinais de repiques de alta. Acima dos 20,75 teria sinal de repique altista mirando resistências nos 22,18 ou 23,72. Já uma perda dos 20,41 traria de volta o sinal de baixa projetando de 19,68 a 18,9.</t>
  </si>
  <si>
    <t>ALLD3 está em clara tendência de baixa pelas médias de 21 e 200 dias e segue em movimento de baixa. Abaixo dos 4,84 pode buscar suportes 4,7 ou 4,57. Teria sinal de repique altista fechando acima dos 4,96 mirando resistências em 5,27 ou 5,53.</t>
  </si>
  <si>
    <t>ALOS3 está em tendência de alta pelas médias de 21 e 200 dias, mas começa a dar sinal de possível realização. Abaixo dos 28,87 poderia realizar na direção dos suportes 25,67 ou 24,42. Caso supere os 29,7 retomaria sinal de alta com projeções nos 32,19 ou 36,22.</t>
  </si>
  <si>
    <t>ALPA4 está em tendência de alta no longo prazo, teve uma correção no curto prazo, mas pode estar retomando sinal de altas. Acima dos 13,5 pode buscar 15,15 ou 16,78. Abaixo dos 13,13 retomaria sinal de realização mirando suportes em 12,51 ou 11,69.</t>
  </si>
  <si>
    <t>GOGL34 está em tendência de alta pelas médias de 21 e 200 dias e vai mantendo sinal de força altista. Acima dos 148,34 pode buscar projeções nos 155,27 ou 165,21. Teria sinal de realização na perda dos 145,1 mirando os 139,17 ou 134,19. O padrão de volume favorece a alta.</t>
  </si>
  <si>
    <t>ALUP11 está em clara tendência de baixa pelas médias de 21 e 200 dias e segue em movimento de baixa. Abaixo dos 31,63 pode buscar suportes 30,86 ou 30,09. Teria sinal de repique altista fechando acima dos 32,29 mirando resistências em 34,12 ou 35,65.</t>
  </si>
  <si>
    <t>AMZO34 apesar de estar em tendência de alta no longo prazo pela média de 200 dias, no curto prazo está em realização. Abaixo dos 63,13 pode seguir em baixa no curto prazo mirando suportes em 61,08 ou 59,04. Teria sinal de retomada altista fechando acima dos 64,95 mirando resistências em 69,74 ou 73,82.</t>
  </si>
  <si>
    <t>ABEV3 está em tendência de alta no longo prazo, teve uma correção no curto prazo, mas pode estar retomando sinal de altas. Acima dos 15,55 pode buscar 15,95 ou 16,59. Abaixo dos 15,31 retomaria sinal de realização mirando suportes em 14,91 ou 14,58.</t>
  </si>
  <si>
    <t>AMER3 está em tendência de alta pelas médias de 21 e 200 dias e vai mantendo sinal de força altista. Acima dos 5,34 pode buscar projeções nos 5,68 ou 6,34. Teria sinal de realização na perda dos 4,6 mirando os 4,26 ou 3,93. O padrão de volume favorece a alta.</t>
  </si>
  <si>
    <t>ANIM3 apesar de estar em tendência de baixa no longo prazo pela média de 200 dias, no curto prazo está com sinal de recuperação favorecendo repiques de alta. Acima dos 3,07 pode seguir repique altista na direção resistências nos 3,31 ou 3,7. Caso perca os 2,92 teria sinal de baixa projetando de 2,68 a 2,55.</t>
  </si>
  <si>
    <t>AAPL34 está em tendência de alta pelas médias de 21 e 200 dias, mas começa a dar sinal de possível realização. Abaixo dos 86,5 poderia realizar na direção dos suportes 79,01 ou 76,07. Caso supere os 88,51 retomaria sinal de alta com projeções nos 94,38 ou 103,88.</t>
  </si>
  <si>
    <t>Applied Materials Inc</t>
  </si>
  <si>
    <t>A1MT34</t>
  </si>
  <si>
    <t>A1MT34 está em tendência de alta pelas médias de 21 e 200 dias e vai mantendo sinal de força altista. Acima dos 251,77 pode buscar projeções nos 275,8 ou 314,69. Teria sinal de realização na perda dos 238,97 mirando os 212,88 ou 200,86. O padrão de volume favorece a alta.</t>
  </si>
  <si>
    <t>ARML3 está em tendência de alta pelas médias de 21 e 200 dias e vai mantendo sinal de força altista. Acima dos 4,75 pode buscar projeções nos 5,52 ou 6,78. Teria sinal de realização na perda dos 4,45 mirando os 3,49 ou 3,1. O padrão de volume favorece a alta. O IFR sobrecomprado alerta realizações se perder 4,45.</t>
  </si>
  <si>
    <t>ASML34 está em tendência de alta pelas médias de 21 e 200 dias, mas começa a dar sinal de possível realização. Abaixo dos 160,16 poderia realizar na direção dos suportes 146,92 ou 141,24. Caso supere os 165,27 retomaria sinal de alta com projeções nos 176,61 ou 194,96.</t>
  </si>
  <si>
    <t>AURA33 apesar de estar em tendência de alta no longo prazo pela média de 200 dias, no curto prazo está em realização. Abaixo dos 134,8 pode seguir em baixa no curto prazo mirando suportes em 126,82 ou 118,84. Teria sinal de retomada altista fechando acima dos 148 mirando resistências em 160,62 ou 176,57.</t>
  </si>
  <si>
    <t>AURE3 está em tendência de alta pelas médias de 21 e 200 dias, mas começa a dar sinal de possível realização. Abaixo dos 12,31 poderia realizar na direção dos suportes 10,61 ou 9,93. Caso supere os 12,81 retomaria sinal de alta com projeções nos 14,16 ou 16,36.</t>
  </si>
  <si>
    <t>AXIA3 está em clara tendência de baixa pelas médias de 21 e 200 dias e segue em movimento de baixa. Abaixo dos 54,1 pode buscar suportes 52,19 ou 50,62. Teria sinal de repique altista fechando acima dos 55,62 mirando resistências em 57,27 ou 60,4.</t>
  </si>
  <si>
    <t>AXIA7 está em clara tendência de baixa pelas médias de 21 e 200 dias e segue em movimento de baixa. Abaixo dos 54,23 pode buscar suportes 51,76 ou 50,03. Teria sinal de repique altista fechando acima dos 55,42 mirando resistências em 57,33 ou 60,77.</t>
  </si>
  <si>
    <t>AZEV3 apesar de estar em tendência de alta no longo prazo pela média de 200 dias, no curto prazo está em realização. Abaixo dos 7,1 pode seguir em baixa no curto prazo mirando suportes em 3,93 ou 0,5. Teria sinal de retomada altista fechando acima dos 7,57 mirando resistências em 15 ou 21,84.</t>
  </si>
  <si>
    <t>AZEV4</t>
  </si>
  <si>
    <t>AZEV4 está em clara tendência de baixa pelas médias de 21 e 200 dias e segue em movimento de baixa. Abaixo dos 1,2 pode buscar suportes 0,76 ou 0,33. Teria sinal de repique altista fechando acima dos 1,27 mirando resistências em 2,6 ou 3,46.</t>
  </si>
  <si>
    <t>Azt Energia</t>
  </si>
  <si>
    <t>AZTE3</t>
  </si>
  <si>
    <t>AZTE3 está em clara tendência de baixa pelas médias de 21 e 200 dias e segue em movimento de baixa. Abaixo dos 1,27 pode buscar suportes 1,08 ou 0,89. Teria sinal de repique altista fechando acima dos 1,35 mirando resistências em 1,87 ou 2,24.</t>
  </si>
  <si>
    <t>AZUL3 está em clara tendência de baixa pelas médias de 21 e 200 dias e segue em movimento de baixa. Abaixo dos 15,52 pode buscar suportes 14,27 ou 13,02. Teria sinal de repique altista fechando acima dos 17 mirando resistências em 19,55 ou 22,04.</t>
  </si>
  <si>
    <t>AZZA3 está em clara tendência de baixa pelas médias de 21 e 200 dias e segue em movimento de baixa. Abaixo dos 14,3 pode buscar suportes 13,07 ou 11,84. Teria sinal de repique altista fechando acima dos 14,94 mirando resistências em 18,28 ou 20,73.</t>
  </si>
  <si>
    <t>B3SA3 está em tendência de alta pelas médias de 21 e 200 dias, mas começa a dar sinal de possível realização. Abaixo dos 17,7 poderia realizar na direção dos suportes 15,39 ou 14,43. Caso supere os 18,49 retomaria sinal de alta com projeções nos 20,4 ou 23,5.</t>
  </si>
  <si>
    <t>BMGB4 está em tendência de alta pelas médias de 21 e 200 dias, mas começa a dar sinal de possível realização. Abaixo dos 5,95 poderia realizar na direção dos suportes 5,07 ou 4,71. Caso supere os 6,05 retomaria sinal de alta com projeções nos 6,22 ou 6,93.</t>
  </si>
  <si>
    <t>Bank Of America Corp</t>
  </si>
  <si>
    <t>BOAC34</t>
  </si>
  <si>
    <t>BOAC34 está em tendência de alta no longo prazo, teve uma correção no curto prazo, mas pode estar retomando sinal de altas. Acima dos 73,23 pode buscar 81,49 ou 87,6. Abaixo dos 71,6 retomaria sinal de realização mirando suportes em 68,54 ou 65,48. O IFR sobrevendido alerta para recuperações se superar 73,23</t>
  </si>
  <si>
    <t>BRSR6 está em tendência de baixa pela média de 200 dias, a parece ter completado movimento de repique de alta de curto prazo e pode estar retomando o movimento baixista. Abaixo dos 15,1 pode seguir em queda na direção dos suportes 13,5 ou 12,82. Teria sinal de repique altista fechando acima dos 15,7 mirando resistências em 17,05 ou 19,25.</t>
  </si>
  <si>
    <t>BMOB3 está em tendência de alta pelas médias de 21 e 200 dias, mas começa a dar sinal de possível realização. Abaixo dos 27,42 poderia realizar na direção dos suportes 23,82 ou 22,31. Caso supere os 28,68 retomaria sinal de alta com projeções nos 31,68 ou 36,54.</t>
  </si>
  <si>
    <t>BERK34 está em tendência de alta pelas médias de 21 e 200 dias, mas começa a dar sinal de possível realização. Abaixo dos 130,75 poderia realizar na direção dos suportes 127,47 ou 125,14. Caso supere os 132,1 retomaria sinal de alta com projeções nos 135 ou 139,65.</t>
  </si>
  <si>
    <t>BLAU3 está em tendência de alta pelas médias de 21 e 200 dias e vai mantendo sinal de força altista. Acima dos 10,6 pode buscar projeções nos 10,96 ou 12,21. Teria sinal de realização na perda dos 10,21 mirando os 8,93 ou 8,3.</t>
  </si>
  <si>
    <t>SOJA3 está em tendência de alta pelas médias de 21 e 200 dias, mas começa a dar sinal de possível realização. Abaixo dos 7,76 poderia realizar na direção dos suportes 6,63 ou 6,13. Caso supere os 8,23 retomaria sinal de alta com projeções nos 9,21 ou 10,81.</t>
  </si>
  <si>
    <t>BRBI11 está em tendência de baixa pela média de 200 dias, a parece ter completado movimento de repique de alta de curto prazo e pode estar retomando o movimento baixista. Abaixo dos 14,47 pode seguir em queda na direção dos suportes 12,86 ou 12,22. Teria sinal de repique altista fechando acima dos 14,93 mirando resistências em 16,2 ou 18,27.</t>
  </si>
  <si>
    <t>BBDC3 está em clara tendência de baixa pelas médias de 21 e 200 dias e segue em movimento de baixa. Abaixo dos 15,57 pode buscar suportes 14,81 ou 14,3. Teria sinal de repique altista fechando acima dos 15,95 mirando resistências em 16,44 ou 17,44.</t>
  </si>
  <si>
    <t>BBDC4 está em clara tendência de baixa pelas médias de 21 e 200 dias e segue em movimento de baixa. Abaixo dos 17,66 pode buscar suportes 16,78 ou 16,19. Teria sinal de repique altista fechando acima dos 18,1 mirando resistências em 18,66 ou 19,82.</t>
  </si>
  <si>
    <t>BRAP4 está em clara tendência de baixa pelas médias de 21 e 200 dias e segue em movimento de baixa. Abaixo dos 20,3 pode buscar suportes 19,33 ou 18,37. Teria sinal de repique altista fechando acima dos 20,63 mirando resistências em 23,42 ou 25,34.</t>
  </si>
  <si>
    <t>SAUD3 apesar de estar em tendência de alta no longo prazo pela média de 200 dias, no curto prazo está em realização. Abaixo dos 13,71 pode seguir em baixa no curto prazo mirando suportes em 13,07 ou 12,43. Teria sinal de retomada altista fechando acima dos 14,27 mirando resistências em 15,77 ou 17,04.</t>
  </si>
  <si>
    <t>BBAS3 está em clara tendência de baixa pelas médias de 21 e 200 dias e segue em movimento de baixa. Abaixo dos 21,48 pode buscar suportes 19,19 ou 17,89. Teria sinal de repique altista fechando acima dos 22,24 mirando resistências em 23,38 ou 25,96.</t>
  </si>
  <si>
    <t>AGRO3 está em clara tendência de baixa pelas médias de 21 e 200 dias e segue em movimento de baixa. Abaixo dos 18,01 pode buscar suportes 17,44 ou 16,87. Teria sinal de repique altista fechando acima dos 18,37 mirando resistências em 19,84 ou 20,97.</t>
  </si>
  <si>
    <t>BRKM5 está em clara tendência de baixa pelas médias de 21 e 200 dias e segue em movimento de baixa. Abaixo dos 3,6 pode buscar suportes 3 ou 2,4. Teria sinal de repique altista fechando acima dos 3,96 mirando resistências em 5,54 ou 6,73. O IFR sobrevendido alerta para recuperações se superar 3,96</t>
  </si>
  <si>
    <t>BRAV3 está em clara tendência de baixa pelas médias de 21 e 200 dias e segue em movimento de baixa. Abaixo dos 17,48 pode buscar suportes 16,97 ou 16,28. Teria sinal de repique altista fechando acima dos 17,75 mirando resistências em 19,2 ou 20,57.</t>
  </si>
  <si>
    <t>AVGO34 está em clara tendência de baixa pelas médias de 21 e 200 dias e segue em movimento de baixa. Abaixo dos 25,67 pode buscar suportes 24,79 ou 23,82. Teria sinal de repique altista fechando acima dos 26,23 mirando resistências em 27,9 ou 29,82.</t>
  </si>
  <si>
    <t>BPAC11 está em tendência de alta pelas médias de 21 e 200 dias, mas começa a dar sinal de possível realização. Abaixo dos 62,5 poderia realizar na direção dos suportes 52,84 ou 49,29. Caso supere os 64,32 retomaria sinal de alta com projeções nos 71,41 ou 82,89.</t>
  </si>
  <si>
    <t>CXSE3 está em tendência de alta pelas médias de 21 e 200 dias e vai mantendo sinal de força altista. Acima dos 20,83 pode buscar projeções nos 21,9 ou 23,64. Teria sinal de realização na perda dos 20,06 mirando os 19,09 ou 18,55. O padrão de volume favorece a alta.</t>
  </si>
  <si>
    <t>CAML3 apesar de estar em tendência de baixa no longo prazo pela média de 200 dias, no curto prazo está com sinal de recuperação favorecendo repiques de alta. Acima dos 5,38 pode seguir repique altista na direção resistências nos 5,78 ou 6,43. Caso perca os 5,01 teria sinal de baixa projetando de 4,73 a 4,52. O padrão de volume favorece a alta.</t>
  </si>
  <si>
    <t>BHIA3 está em tendência de baixa pela média de 200 dias, a parece ter completado movimento de repique de alta de curto prazo e pode estar retomando o movimento baixista. Abaixo dos 0,88 pode seguir em queda na direção dos suportes 0,29 ou 0,03. Teria sinal de repique altista fechando acima dos 0,95 mirando resistências em 1,11 ou 1,61.</t>
  </si>
  <si>
    <t>CBAV3 está em tendência de alta pelas médias de 21 e 200 dias, mas começa a dar sinal de possível realização. Abaixo dos 11,22 poderia realizar na direção dos suportes 11,12 ou 11,06. Caso supere os 11,29 retomaria sinal de alta com projeções nos 11,39 ou 11,56.</t>
  </si>
  <si>
    <t>CEAB3 está em tendência de baixa pela média de 200 dias, a parece ter completado movimento de repique de alta de curto prazo e pode estar retomando o movimento baixista. Abaixo dos 9,11 pode seguir em queda na direção dos suportes 7,81 ou 7,21. Teria sinal de repique altista fechando acima dos 9,75 mirando resistências em 10,94 ou 12,88.</t>
  </si>
  <si>
    <t>CMIG3 apesar de estar em tendência de alta no longo prazo pela média de 200 dias, no curto prazo está em realização. Abaixo dos 16,5 pode seguir em baixa no curto prazo mirando suportes em 15,48 ou 14,8. Teria sinal de retomada altista fechando acima dos 17,67 mirando resistências em 19,02 ou 21,21.</t>
  </si>
  <si>
    <t>CMIG4 está em clara tendência de baixa pelas médias de 21 e 200 dias e segue em movimento de baixa. Abaixo dos 10,89 pode buscar suportes 10,21 ou 9,74. Teria sinal de repique altista fechando acima dos 11,07 mirando resistências em 11,71 ou 12,63.</t>
  </si>
  <si>
    <t>N2ET34 está em tendência de alta pelas médias de 21 e 200 dias e vai mantendo sinal de força altista. Acima dos 105,5 pode buscar projeções nos 123,45 ou 152,5. Teria sinal de realização na perda dos 101,62 mirando os 76,45 ou 67,47. O IFR sobrecomprado alerta realizações se perder 101,62.</t>
  </si>
  <si>
    <t>COCA34 está em tendência de alta pelas médias de 21 e 200 dias e vai mantendo sinal de força altista. Acima dos 78,09 pode buscar projeções nos 80,69 ou 84,91. Teria sinal de realização na perda dos 76,36 mirando os 73,87 ou 72,56. O padrão de volume favorece a alta.</t>
  </si>
  <si>
    <t>COGN3 está em clara tendência de baixa pelas médias de 21 e 200 dias e segue em movimento de baixa. Abaixo dos 2,17 pode buscar suportes 2,06 ou 1,95. Teria sinal de repique altista fechando acima dos 2,3 mirando resistências em 2,52 ou 2,73.</t>
  </si>
  <si>
    <t>C2OI34 está em tendência de alta pelas médias de 21 e 200 dias e vai mantendo sinal de força altista. Acima dos 42,54 pode buscar projeções nos 48,21 ou 57,39. Teria sinal de realização na perda dos 40,11 mirando os 33,36 ou 30,52. O padrão de volume favorece a alta.</t>
  </si>
  <si>
    <t>CSMG3 está em tendência de alta pelas médias de 21 e 200 dias e vai mantendo sinal de força altista. Acima dos 57,94 pode buscar projeções nos 60,59 ou 64,88. Teria sinal de realização na perda dos 56,46 mirando os 53,65 ou 52,32.</t>
  </si>
  <si>
    <t>CPLE3 apesar de estar em tendência de alta no longo prazo pela média de 200 dias, no curto prazo está em realização. Abaixo dos 15,59 pode seguir em baixa no curto prazo mirando suportes em 14,45 ou 13,89. Teria sinal de retomada altista fechando acima dos 15,87 mirando resistências em 16,26 ou 17,37.</t>
  </si>
  <si>
    <t>CSAN3 está em tendência de baixa pela média de 200 dias, a parece ter completado movimento de repique de alta de curto prazo e pode estar retomando o movimento baixista. Abaixo dos 3,79 pode seguir em queda na direção dos suportes 3,5 ou 3,31. Teria sinal de repique altista fechando acima dos 4,1 mirando resistências em 4,47 ou 5,07.</t>
  </si>
  <si>
    <t>CPFE3 está em clara tendência de baixa pelas médias de 21 e 200 dias e segue em movimento de baixa. Abaixo dos 43,89 pode buscar suportes 42,69 ou 41,49. Teria sinal de repique altista fechando acima dos 45,38 mirando resistências em 47,77 ou 50,16.</t>
  </si>
  <si>
    <t>C2RW34 está em tendência de alta pelas médias de 21 e 200 dias, mas começa a dar sinal de possível realização. Abaixo dos 60,85 poderia realizar na direção dos suportes 46,68 ou 41,83. Caso supere os 62,35 retomaria sinal de alta com projeções nos 72,03 ou 87,7. O IFR sobrecomprado alerta realizações se perder 60,85.</t>
  </si>
  <si>
    <t>CSED3 apesar de estar em tendência de alta no longo prazo pela média de 200 dias, no curto prazo está em realização. Abaixo dos 5,24 pode seguir em baixa no curto prazo mirando suportes em 4,56 ou 4,21. Teria sinal de retomada altista fechando acima dos 5,41 mirando resistências em 5,69 ou 6,38.</t>
  </si>
  <si>
    <t>CMIN3 está em clara tendência de baixa pelas médias de 21 e 200 dias e segue em movimento de baixa. Abaixo dos 4,98 pode buscar suportes 4,33 ou 3,68. Teria sinal de repique altista fechando acima dos 5,16 mirando resistências em 7,07 ou 8,36. O IFR sobrevendido alerta para recuperações se superar 5,16</t>
  </si>
  <si>
    <t>CURY3 está em tendência de baixa pelas médias de 21 e 200 dias, mas começa a dar sinais de repiques de alta. Acima dos 27,65 teria sinal de repique altista mirando resistências nos 34,77 ou 39,8. Já uma perda dos 26,63 traria de volta o sinal de baixa projetando de 24,11 a 21,59. O IFR sobrevendido alerta para recuperações se superar 27,65</t>
  </si>
  <si>
    <t>CVCB3 está em tendência de baixa pelas médias de 21 e 200 dias, mas começa a dar sinais de repiques de alta. Acima dos 1,39 teria sinal de repique altista mirando resistências nos 1,94 ou 2,31. Já uma perda dos 1,33 traria de volta o sinal de baixa projetando de 1,14 a 0,95. O IFR sobrevendido alerta para recuperações se superar 1,39</t>
  </si>
  <si>
    <t>CYRE3 está em tendência de alta pelas médias de 21 e 200 dias, mas começa a dar sinal de possível realização. Abaixo dos 26,14 poderia realizar na direção dos suportes 22,45 ou 20,75. Caso supere os 27,95 retomaria sinal de alta com projeções nos 31,34 ou 36,84.</t>
  </si>
  <si>
    <t>CYRE4 está em tendência de baixa pela média de 200 dias, a parece ter completado movimento de repique de alta de curto prazo e pode estar retomando o movimento baixista. Abaixo dos 24,92 pode seguir em queda na direção dos suportes 21,3 ou 19,73. Teria sinal de repique altista fechando acima dos 26,35 mirando resistências em 29,47 ou 34,52.</t>
  </si>
  <si>
    <t>DASA3 está em tendência de alta pelas médias de 21 e 200 dias e vai mantendo sinal de força altista. Acima dos 3,78 pode buscar projeções nos 4,6 ou 5,93. Teria sinal de realização na perda dos 3,3 mirando os 2,45 ou 2,03. O padrão de volume favorece a alta. O IFR sobrecomprado alerta realizações se perder 3,3.</t>
  </si>
  <si>
    <t>D1EL34 está em tendência de alta pelas médias de 21 e 200 dias, mas começa a dar sinal de possível realização. Abaixo dos 110,22 poderia realizar na direção dos suportes 87,02 ou 76. Caso supere os 114 retomaria sinal de alta com projeções nos 122,66 ou 144,68.</t>
  </si>
  <si>
    <t>DESK3 está em tendência de alta pelas médias de 21 e 200 dias, mas começa a dar sinal de possível realização. Abaixo dos 19,2 poderia realizar na direção dos suportes 18,11 ou 17,65. Caso supere os 19,35 retomaria sinal de alta com projeções nos 19,59 ou 20,5.</t>
  </si>
  <si>
    <t>DXCO3 está em tendência de alta pelas médias de 21 e 200 dias, mas começa a dar sinal de possível realização. Abaixo dos 5,6 poderia realizar na direção dos suportes 5,05 ou 4,79. Caso supere os 5,88 retomaria sinal de alta com projeções nos 6,39 ou 7,22.</t>
  </si>
  <si>
    <t>PNVL3 está em clara tendência de baixa pelas médias de 21 e 200 dias e segue em movimento de baixa. Abaixo dos 11,74 pode buscar suportes 11,16 ou 10,59. Teria sinal de repique altista fechando acima dos 13,1 mirando resistências em 13,59 ou 14,73.</t>
  </si>
  <si>
    <t>DIRR3 está em clara tendência de baixa pelas médias de 21 e 200 dias e segue em movimento de baixa. Abaixo dos 9,67 pode buscar suportes 8,98 ou 8,29. Teria sinal de repique altista fechando acima dos 10,12 mirando resistências em 11,89 ou 13,26. O IFR sobrevendido alerta para recuperações se superar 10,12</t>
  </si>
  <si>
    <t>ECOR3 está em tendência de alta pelas médias de 21 e 200 dias e vai mantendo sinal de força altista. Acima dos 9,22 pode buscar projeções nos 10,74 ou 13,21. Teria sinal de realização na perda dos 8,56 mirando os 6,75 ou 5,98. O padrão de volume favorece a alta. O IFR sobrecomprado alerta realizações se perder 8,56.</t>
  </si>
  <si>
    <t>LILY34 está em tendência de alta pelas médias de 21 e 200 dias e vai mantendo sinal de força altista. Acima dos 207 pode buscar projeções nos 218,03 ou 235,89. Teria sinal de realização na perda dos 199,27 mirando os 189,14 ou 183,62. O padrão de volume favorece a alta.</t>
  </si>
  <si>
    <t>EMBJ3 está em tendência de alta pelas médias de 21 e 200 dias e vai mantendo sinal de força altista. Acima dos 99,53 pode buscar projeções nos 104,41 ou 112,31. Teria sinal de realização na perda dos 95,88 mirando os 91,63 ou 89,18. O padrão de volume favorece a alta.</t>
  </si>
  <si>
    <t>ENGI11 está em tendência de alta pelas médias de 21 e 200 dias, mas começa a dar sinal de possível realização. Abaixo dos 51,18 poderia realizar na direção dos suportes 46,63 ou 44,55. Caso supere os 53,36 retomaria sinal de alta com projeções nos 57,51 ou 64,24.</t>
  </si>
  <si>
    <t>ENEV3 está em tendência de alta pelas médias de 21 e 200 dias, mas começa a dar sinal de possível realização. Abaixo dos 27,12 poderia realizar na direção dos suportes 26 ou 25,33. Caso supere os 28,15 retomaria sinal de alta com projeções nos 29,47 ou 31,62.</t>
  </si>
  <si>
    <t>EGIE3 está em clara tendência de baixa pelas médias de 21 e 200 dias e segue em movimento de baixa. Abaixo dos 28,4 pode buscar suportes 27,54 ou 26,68. Teria sinal de repique altista fechando acima dos 29,49 mirando resistências em 31,18 ou 32,89.</t>
  </si>
  <si>
    <t>EQTL3 está em tendência de baixa pela média de 200 dias, a parece ter completado movimento de repique de alta de curto prazo e pode estar retomando o movimento baixista. Abaixo dos 39,57 pode seguir em queda na direção dos suportes 36,2 ou 34,76. Teria sinal de repique altista fechando acima dos 40,86 mirando resistências em 43,73 ou 48,39.</t>
  </si>
  <si>
    <t>EUCA4 está em tendência de alta pelas médias de 21 e 200 dias, mas começa a dar sinal de possível realização. Abaixo dos 21,63 poderia realizar na direção dos suportes 20,45 ou 19,87. Caso supere os 22,3 retomaria sinal de alta com projeções nos 23,44 ou 25,29.</t>
  </si>
  <si>
    <t>EVEN3 apesar de estar em tendência de baixa no longo prazo pela média de 200 dias, no curto prazo está com sinal de recuperação favorecendo repiques de alta. Acima dos 4,59 pode seguir repique altista na direção resistências nos 4,99 ou 5,64. Caso perca os 4,33 teria sinal de baixa projetando de 3,94 a 3,73. O padrão de volume favorece a alta.</t>
  </si>
  <si>
    <t>EXXO34 está em tendência de alta pelas médias de 21 e 200 dias e vai mantendo sinal de força altista. Acima dos 109,5 pode buscar projeções nos 115,44 ou 125,06. Teria sinal de realização na perda dos 104,87 mirando os 99,88 ou 96,9. O padrão de volume favorece a alta.</t>
  </si>
  <si>
    <t>EZTC3 está em tendência de alta pelas médias de 21 e 200 dias, mas começa a dar sinal de possível realização. Abaixo dos 13,52 poderia realizar na direção dos suportes 11,4 ou 10,55. Caso supere os 14,15 retomaria sinal de alta com projeções nos 15,84 ou 18,59.</t>
  </si>
  <si>
    <t>FESA4 está em clara tendência de baixa pelas médias de 21 e 200 dias e segue em movimento de baixa. Abaixo dos 5,49 pode buscar suportes 5,04 ou 4,77. Teria sinal de repique altista fechando acima dos 5,59 mirando resistências em 5,91 ou 6,44.</t>
  </si>
  <si>
    <t>FLRY3 está em tendência de alta pelas médias de 21 e 200 dias e vai mantendo sinal de força altista. Acima dos 22,21 pode buscar projeções nos 24,53 ou 28,29. Teria sinal de realização na perda dos 21,86 mirando os 18,45 ou 17,28. O IFR sobrecomprado alerta realizações se perder 21,86.</t>
  </si>
  <si>
    <t>F1TN34 está em tendência de alta pelas médias de 21 e 200 dias e vai mantendo sinal de força altista. Acima dos 78,41 pode buscar projeções nos 86,8 ou 100,38. Teria sinal de realização na perda dos 77,05 mirando os 64,83 ou 60,63. O padrão de volume favorece a alta. O IFR sobrecomprado alerta realizações se perder 77,05.</t>
  </si>
  <si>
    <t>FRAS3 está em tendência de alta pelas médias de 21 e 200 dias, mas começa a dar sinal de possível realização. Abaixo dos 23,31 poderia realizar na direção dos suportes 22,48 ou 22,02. Caso supere os 23,96 retomaria sinal de alta com projeções nos 24,87 ou 26,35.</t>
  </si>
  <si>
    <t>GGBR4 apesar de estar em tendência de alta no longo prazo pela média de 200 dias, no curto prazo está em realização. Abaixo dos 24,73 pode seguir em baixa no curto prazo mirando suportes em 22,62 ou 21,48. Teria sinal de retomada altista fechando acima dos 25,41 mirando resistências em 26,28 ou 28,54.</t>
  </si>
  <si>
    <t>GOAU4 está em tendência de alta pelas médias de 21 e 200 dias, mas começa a dar sinal de possível realização. Abaixo dos 11,1 poderia realizar na direção dos suportes 9,83 ou 9,22. Caso supere os 11,38 retomaria sinal de alta com projeções nos 11,78 ou 12,98.</t>
  </si>
  <si>
    <t>GGPS3 está em tendência de baixa pelas médias de 21 e 200 dias, mas começa a dar sinais de repiques de alta. Acima dos 12,83 teria sinal de repique altista mirando resistências nos 13,43 ou 14,13. Já uma perda dos 12,29 traria de volta o sinal de baixa projetando de 11,93 a 11,58.</t>
  </si>
  <si>
    <t>GRND3 está em tendência de baixa pela média de 200 dias, a parece ter completado movimento de repique de alta de curto prazo e pode estar retomando o movimento baixista. Abaixo dos 3,74 pode seguir em queda na direção dos suportes 3,44 ou 3,31. Teria sinal de repique altista fechando acima dos 3,83 mirando resistências em 4,07 ou 4,46.</t>
  </si>
  <si>
    <t>GMAT3 está em tendência de alta pelas médias de 21 e 200 dias, mas começa a dar sinal de possível realização. Abaixo dos 4,81 poderia realizar na direção dos suportes 4,5 ou 4,33. Caso supere os 5,05 retomaria sinal de alta com projeções nos 5,38 ou 5,93.</t>
  </si>
  <si>
    <t>SBFG3 está em clara tendência de baixa pelas médias de 21 e 200 dias e segue em movimento de baixa. Abaixo dos 7,65 pode buscar suportes 7,15 ou 6,66. Teria sinal de repique altista fechando acima dos 8,44 mirando resistências em 9,25 ou 10,23. O IFR sobrevendido alerta para recuperações se superar 8,44</t>
  </si>
  <si>
    <t>Hbr Realty</t>
  </si>
  <si>
    <t>HBRE3</t>
  </si>
  <si>
    <t>HBRE3 está em clara tendência de baixa pelas médias de 21 e 200 dias e segue em movimento de baixa. Abaixo dos 2,5 pode buscar suportes 2,38 ou 2,26. Teria sinal de repique altista fechando acima dos 2,61 mirando resistências em 2,88 ou 3,11.</t>
  </si>
  <si>
    <t>HBOR3 está em clara tendência de baixa pelas médias de 21 e 200 dias e segue em movimento de baixa. Abaixo dos 2 pode buscar suportes 1,88 ou 1,77. Teria sinal de repique altista fechando acima dos 2,11 mirando resistências em 2,36 ou 2,58.</t>
  </si>
  <si>
    <t>HBSA3 está em clara tendência de baixa pelas médias de 21 e 200 dias e segue em movimento de baixa. Abaixo dos 3,35 pode buscar suportes 3,25 ou 3,15. Teria sinal de repique altista fechando acima dos 3,4 mirando resistências em 3,57 ou 3,76.</t>
  </si>
  <si>
    <t>HYPE3 está em tendência de alta pelas médias de 21 e 200 dias e vai mantendo sinal de força altista. Acima dos 25,11 pode buscar projeções nos 27,68 ou 31,84. Teria sinal de realização na perda dos 24,27 mirando os 20,95 ou 19,66. O IFR sobrecomprado alerta realizações se perder 24,27.</t>
  </si>
  <si>
    <t>IGTI11 está em tendência de alta pelas médias de 21 e 200 dias, mas começa a dar sinal de possível realização. Abaixo dos 26,3 poderia realizar na direção dos suportes 23,96 ou 22,96. Caso supere os 27,18 retomaria sinal de alta com projeções nos 29,16 ou 32,38.</t>
  </si>
  <si>
    <t>ITLC34 está em tendência de alta pelas médias de 21 e 200 dias e vai mantendo sinal de força altista. Acima dos 110,21 pode buscar projeções nos 132,66 ou 169. Teria sinal de realização na perda dos 102,68 mirando os 73,87 ou 62,64. O IFR sobrecomprado alerta realizações se perder 102,68.</t>
  </si>
  <si>
    <t>INTB3 apesar de estar em tendência de alta no longo prazo pela média de 200 dias, no curto prazo está em realização. Abaixo dos 13,96 pode seguir em baixa no curto prazo mirando suportes em 13,48 ou 13. Teria sinal de retomada altista fechando acima dos 14,41 mirando resistências em 15,51 ou 16,46.</t>
  </si>
  <si>
    <t>INBR32 está em clara tendência de baixa pelas médias de 21 e 200 dias e segue em movimento de baixa. Abaixo dos 26,1 pode buscar suportes 24,6 ou 23,1. Teria sinal de repique altista fechando acima dos 27,1 mirando resistências em 30,95 ou 33,94.</t>
  </si>
  <si>
    <t>MYPK3 está em clara tendência de baixa pelas médias de 21 e 200 dias e segue em movimento de baixa. Abaixo dos 8,94 pode buscar suportes 8,6 ou 8,26. Teria sinal de repique altista fechando acima dos 9,4 mirando resistências em 10,04 ou 10,71.</t>
  </si>
  <si>
    <t>RANI3 está em clara tendência de baixa pelas médias de 21 e 200 dias e segue em movimento de baixa. Abaixo dos 7,75 pode buscar suportes 7,56 ou 7,39. Teria sinal de repique altista fechando acima dos 7,95 mirando resistências em 8,09 ou 8,41.</t>
  </si>
  <si>
    <t>IRBR3 apesar de estar em tendência de alta no longo prazo pela média de 200 dias, no curto prazo está em realização. Abaixo dos 58,74 pode seguir em baixa no curto prazo mirando suportes em 53,44 ou 49,85. Teria sinal de retomada altista fechando acima dos 60,15 mirando resistências em 65,05 ou 72,22.</t>
  </si>
  <si>
    <t>ISAE4 está em clara tendência de baixa pelas médias de 21 e 200 dias e segue em movimento de baixa. Abaixo dos 26,91 pode buscar suportes 26,32 ou 25,71. Teria sinal de repique altista fechando acima dos 27,26 mirando resistências em 28,28 ou 29,49.</t>
  </si>
  <si>
    <t>ITSA3 está em tendência de alta pelas médias de 21 e 200 dias, mas começa a dar sinal de possível realização. Abaixo dos 14,05 poderia realizar na direção dos suportes 13,14 ou 12,69. Caso supere os 14,25 retomaria sinal de alta com projeções nos 14,59 ou 15,48.</t>
  </si>
  <si>
    <t>ITSA4 está em tendência de alta pelas médias de 21 e 200 dias, mas começa a dar sinal de possível realização. Abaixo dos 13,97 poderia realizar na direção dos suportes 12,74 ou 12,2. Caso supere os 14,21 retomaria sinal de alta com projeções nos 14,48 ou 15,55.</t>
  </si>
  <si>
    <t>ITUB3 está em tendência de alta pelas médias de 21 e 200 dias, mas começa a dar sinal de possível realização. Abaixo dos 45,73 poderia realizar na direção dos suportes 42,03 ou 40,24. Caso supere os 46,61 retomaria sinal de alta com projeções nos 47,82 ou 51,39.</t>
  </si>
  <si>
    <t>ITUB4 está em tendência de alta pelas médias de 21 e 200 dias, mas começa a dar sinal de possível realização. Abaixo dos 41,86 poderia realizar na direção dos suportes 38,71 ou 37,16. Caso supere os 42,65 retomaria sinal de alta com projeções nos 43,72 ou 46,81.</t>
  </si>
  <si>
    <t>JALL3 está em clara tendência de baixa pelas médias de 21 e 200 dias e segue em movimento de baixa. Abaixo dos 2,22 pode buscar suportes 2,04 ou 1,86. Teria sinal de repique altista fechando acima dos 2,33 mirando resistências em 2,79 ou 3,14.</t>
  </si>
  <si>
    <t>JBSS32 está em clara tendência de baixa pelas médias de 21 e 200 dias e segue em movimento de baixa. Abaixo dos 58,12 pode buscar suportes 53,97 ou 49,83. Teria sinal de repique altista fechando acima dos 59,96 mirando resistências em 71,53 ou 79,81. O IFR sobrevendido alerta para recuperações se superar 59,96</t>
  </si>
  <si>
    <t>JHSF3 está em tendência de alta pelas médias de 21 e 200 dias, mas começa a dar sinal de possível realização. Abaixo dos 11,6 poderia realizar na direção dos suportes 10,13 ou 9,47. Caso supere os 12,26 retomaria sinal de alta com projeções nos 13,57 ou 15,7.</t>
  </si>
  <si>
    <t>JPMC34 está em tendência de alta no longo prazo, teve uma correção no curto prazo, mas pode estar retomando sinal de altas. Acima dos 175,91 pode buscar 187,1 ou 196,11. Abaixo dos 172,51 retomaria sinal de realização mirando suportes em 168 ou 163,49.</t>
  </si>
  <si>
    <t>JSLG3 está em tendência de baixa pela média de 200 dias, a parece ter completado movimento de repique de alta de curto prazo e pode estar retomando o movimento baixista. Abaixo dos 6,36 pode seguir em queda na direção dos suportes 5,34 ou 4,91. Teria sinal de repique altista fechando acima dos 6,72 mirando resistências em 7,57 ou 8,95.</t>
  </si>
  <si>
    <t>KEPL3 está em clara tendência de baixa pelas médias de 21 e 200 dias e segue em movimento de baixa. Abaixo dos 6,29 pode buscar suportes 6,13 ou 5,97. Teria sinal de repique altista fechando acima dos 6,5 mirando resistências em 6,8 ou 7,11.</t>
  </si>
  <si>
    <t>KLBN3 apesar de estar em tendência de alta no longo prazo pela média de 200 dias, no curto prazo está em realização. Abaixo dos 3,79 pode seguir em baixa no curto prazo mirando suportes em 3,66 ou 3,54. Teria sinal de retomada altista fechando acima dos 3,97 mirando resistências em 4,19 ou 4,43.</t>
  </si>
  <si>
    <t>KLBN4 está em clara tendência de baixa pelas médias de 21 e 200 dias e segue em movimento de baixa. Abaixo dos 3,58 pode buscar suportes 3,47 ou 3,36. Teria sinal de repique altista fechando acima dos 3,7 mirando resistências em 3,92 ou 4,13. O IFR sobrevendido alerta para recuperações se superar 3,7</t>
  </si>
  <si>
    <t>KLBN11 está em clara tendência de baixa pelas médias de 21 e 200 dias e segue em movimento de baixa. Abaixo dos 18,15 pode buscar suportes 17,63 ou 17,12. Teria sinal de repique altista fechando acima dos 18,75 mirando resistências em 19,81 ou 20,83. O IFR sobrevendido alerta para recuperações se superar 18,75</t>
  </si>
  <si>
    <t>LAVV3 está em clara tendência de baixa pelas médias de 21 e 200 dias e segue em movimento de baixa. Abaixo dos 10,34 pode buscar suportes 9,79 ou 9,36. Teria sinal de repique altista fechando acima dos 10,63 mirando resistências em 11,18 ou 12,03.</t>
  </si>
  <si>
    <t>LIGT3 está em clara tendência de baixa pelas médias de 21 e 200 dias e segue em movimento de baixa. Abaixo dos 3,3 pode buscar suportes 3,14 ou 2,99. Teria sinal de repique altista fechando acima dos 3,49 mirando resistências em 3,79 ou 4,09.</t>
  </si>
  <si>
    <t>RENT3 apesar de estar em tendência de baixa no longo prazo pela média de 200 dias, no curto prazo está com sinal de recuperação favorecendo repiques de alta. Acima dos 39,23 pode seguir repique altista na direção resistências nos 42,35 ou 47,41. Caso perca os 37,62 teria sinal de baixa projetando de 34,17 a 32,6. O padrão de volume favorece a alta. O IFR sobrecomprado alerta realizações se perder 37,62.</t>
  </si>
  <si>
    <t>RENT4 apesar de estar em tendência de baixa no longo prazo pela média de 200 dias, no curto prazo está com sinal de recuperação favorecendo repiques de alta. Acima dos 38,15 pode seguir repique altista na direção resistências nos 40,95 ou 45,49. Caso perca os 36,2 teria sinal de baixa projetando de 33,61 a 32,2. O padrão de volume favorece a alta.</t>
  </si>
  <si>
    <t>LOGG3 está em tendência de alta pelas médias de 21 e 200 dias, mas começa a dar sinal de possível realização. Abaixo dos 24,94 poderia realizar na direção dos suportes 23,11 ou 22,15. Caso supere os 26,21 retomaria sinal de alta com projeções nos 28,12 ou 31,22.</t>
  </si>
  <si>
    <t>LREN3 está em clara tendência de baixa pelas médias de 21 e 200 dias e segue em movimento de baixa. Abaixo dos 10,96 pode buscar suportes 10,3 ou 9,89. Teria sinal de repique altista fechando acima dos 11,23 mirando resistências em 11,61 ou 12,41.</t>
  </si>
  <si>
    <t>LWSA3 está em tendência de alta no longo prazo, teve uma correção no curto prazo, mas pode estar retomando sinal de altas. Acima dos 4,08 pode buscar 4,38 ou 4,7. Abaixo dos 4,01 retomaria sinal de realização mirando suportes em 3,86 ou 3,69.</t>
  </si>
  <si>
    <t>MDIA3 está em clara tendência de baixa pelas médias de 21 e 200 dias e segue em movimento de baixa. Abaixo dos 16,54 pode buscar suportes 16,08 ou 15,63. Teria sinal de repique altista fechando acima dos 17,01 mirando resistências em 18,01 ou 18,91.</t>
  </si>
  <si>
    <t>MGLU3 apesar de estar em tendência de baixa no longo prazo pela média de 200 dias, no curto prazo está com sinal de recuperação favorecendo repiques de alta. Acima dos 6,3 pode seguir repique altista na direção resistências nos 7,41 ou 9,21. Caso perca os 5,95 teria sinal de baixa projetando de 4,5 a 3,94. O padrão de volume favorece a alta. O IFR sobrecomprado alerta realizações se perder 5,95.</t>
  </si>
  <si>
    <t>POMO3 está em clara tendência de baixa pelas médias de 21 e 200 dias e segue em movimento de baixa. Abaixo dos 3,89 pode buscar suportes 3,71 ou 3,53. Teria sinal de repique altista fechando acima dos 3,96 mirando resistências em 4,46 ou 4,81.</t>
  </si>
  <si>
    <t>POMO4 está em tendência de baixa pelas médias de 21 e 200 dias, mas começa a dar sinais de repiques de alta. Acima dos 4,18 teria sinal de repique altista mirando resistências nos 4,72 ou 5,09. Já uma perda dos 4,12 traria de volta o sinal de baixa projetando de 3,93 a 3,74.</t>
  </si>
  <si>
    <t>MBRF3 está em clara tendência de baixa pelas médias de 21 e 200 dias e segue em movimento de baixa. Abaixo dos 16,81 pode buscar suportes 16,25 ou 15,42. Teria sinal de repique altista fechando acima dos 17,21 mirando resistências em 18,93 ou 20,58.</t>
  </si>
  <si>
    <t>M2RV34 está em tendência de alta pelas médias de 21 e 200 dias, mas começa a dar sinal de possível realização. Abaixo dos 130,89 poderia realizar na direção dos suportes 103 ou 92,8. Caso supere os 135,99 retomaria sinal de alta com projeções nos 156,37 ou 189,36. O IFR sobrecomprado alerta realizações se perder 130,89.</t>
  </si>
  <si>
    <t>MCDC34 está em tendência de baixa pelas médias de 21 e 200 dias, mas começa a dar sinais de repiques de alta. Acima dos 62,72 teria sinal de repique altista mirando resistências nos 69,22 ou 74,59. Já uma perda dos 60,52 traria de volta o sinal de baixa projetando de 57,83 a 55,14. O IFR sobrevendido alerta para recuperações se superar 62,72</t>
  </si>
  <si>
    <t>CASH3 apesar de estar em tendência de alta no longo prazo pela média de 200 dias, no curto prazo está em realização. Abaixo dos 5,11 pode seguir em baixa no curto prazo mirando suportes em 4,83 ou 4,55. Teria sinal de retomada altista fechando acima dos 5,34 mirando resistências em 6 ou 6,55.</t>
  </si>
  <si>
    <t>Melnick</t>
  </si>
  <si>
    <t>MELK3</t>
  </si>
  <si>
    <t>MELK3 está em clara tendência de baixa pelas médias de 21 e 200 dias e segue em movimento de baixa. Abaixo dos 2,9 pode buscar suportes 2,79 ou 2,71. Teria sinal de repique altista fechando acima dos 2,95 mirando resistências em 3,02 ou 3,16.</t>
  </si>
  <si>
    <t>MELI34 está em clara tendência de baixa pelas médias de 21 e 200 dias e segue em movimento de baixa. Abaixo dos 75,23 pode buscar suportes 71,32 ou 67,41. Teria sinal de repique altista fechando acima dos 77,78 mirando resistências em 87,87 ou 95,68. O IFR sobrevendido alerta para recuperações se superar 77,78</t>
  </si>
  <si>
    <t>BMEB4 está em clara tendência de baixa pelas médias de 21 e 200 dias e segue em movimento de baixa. Abaixo dos 57 pode buscar suportes 55 ou 53,01. Teria sinal de repique altista fechando acima dos 60,46 mirando resistências em 63,45 ou 67,43.</t>
  </si>
  <si>
    <t>M1TA34 está em tendência de alta pelas médias de 21 e 200 dias e vai mantendo sinal de força altista. Acima dos 144,64 pode buscar projeções nos 170,55 ou 212,48. Teria sinal de realização na perda dos 135,75 mirando os 102,71 ou 89,75. O padrão de volume favorece a alta. O IFR sobrecomprado alerta realizações se perder 135,75.</t>
  </si>
  <si>
    <t>LEVE3 está em tendência de alta pelas médias de 21 e 200 dias, mas começa a dar sinal de possível realização. Abaixo dos 32,66 poderia realizar na direção dos suportes 31,98 ou 31,54. Caso supere os 33,4 retomaria sinal de alta com projeções nos 34,27 ou 35,69.</t>
  </si>
  <si>
    <t>MUTC34 está em tendência de alta pelas médias de 21 e 200 dias e vai mantendo sinal de força altista. Acima dos 943 pode buscar projeções nos 1044,97 ou 1209,97. Teria sinal de realização na perda dos 901 mirando os 778 ou 727,01. O IFR sobrecomprado alerta realizações se perder 901.</t>
  </si>
  <si>
    <t>MSFT34 está em tendência de alta pelas médias de 21 e 200 dias, mas começa a dar sinal de possível realização. Abaixo dos 105,82 poderia realizar na direção dos suportes 103,72 ou 100,99. Caso supere os 107,79 retomaria sinal de alta com projeções nos 112,54 ou 117,99.</t>
  </si>
  <si>
    <t>MILS3 está em tendência de alta pelas médias de 21 e 200 dias, mas começa a dar sinal de possível realização. Abaixo dos 15,9 poderia realizar na direção dos suportes 15,66 ou 15,55. Caso supere os 16 retomaria sinal de alta com projeções nos 16,21 ou 16,55.</t>
  </si>
  <si>
    <t>BEEF3 apesar de estar em tendência de baixa no longo prazo pela média de 200 dias, no curto prazo está com sinal de recuperação favorecendo repiques de alta. Acima dos 4,2 pode seguir repique altista na direção resistências nos 4,48 ou 4,94. Caso perca os 3,98 teria sinal de baixa projetando de 3,74 a 3,59.</t>
  </si>
  <si>
    <t>MTRE3 está em clara tendência de baixa pelas médias de 21 e 200 dias e segue em movimento de baixa. Abaixo dos 3,32 pode buscar suportes 3,06 ou 2,89. Teria sinal de repique altista fechando acima dos 3,4 mirando resistências em 3,61 ou 3,94.</t>
  </si>
  <si>
    <t>M1RN34 está em tendência de alta pelas médias de 21 e 200 dias e vai mantendo sinal de força altista. Acima dos 50,6 pode buscar projeções nos 61,07 ou 78,02. Teria sinal de realização na perda dos 46,18 mirando os 33,65 ou 28,41. O padrão de volume favorece a alta. O IFR sobrecomprado alerta realizações se perder 46,18.</t>
  </si>
  <si>
    <t>MOTV3 está em tendência de alta pelas médias de 21 e 200 dias, mas começa a dar sinal de possível realização. Abaixo dos 16,29 poderia realizar na direção dos suportes 14,13 ou 13,29. Caso supere os 16,83 retomaria sinal de alta com projeções nos 18,49 ou 21,19.</t>
  </si>
  <si>
    <t>MDNE3 apesar de estar em tendência de baixa no longo prazo pela média de 200 dias, no curto prazo está com sinal de recuperação favorecendo repiques de alta. Acima dos 25,43 pode seguir repique altista na direção resistências nos 26,6 ou 28,57. Caso perca os 24,7 teria sinal de baixa projetando de 23,4 a 22,41.</t>
  </si>
  <si>
    <t>MOVI3 apesar de estar em tendência de baixa no longo prazo pela média de 200 dias, no curto prazo está com sinal de recuperação favorecendo repiques de alta. Acima dos 8,99 pode seguir repique altista na direção resistências nos 10,28 ou 12,38. Caso perca os 8,35 teria sinal de baixa projetando de 6,89 a 6,24. O padrão de volume favorece a alta. O IFR sobrecomprado alerta realizações se perder 8,35.</t>
  </si>
  <si>
    <t>MRVE3 está em clara tendência de baixa pelas médias de 21 e 200 dias e segue em movimento de baixa. Abaixo dos 5,12 pode buscar suportes 4,85 ou 4,59. Teria sinal de repique altista fechando acima dos 5,34 mirando resistências em 5,97 ou 6,49.</t>
  </si>
  <si>
    <t>MLAS3 apesar de estar em tendência de alta no longo prazo pela média de 200 dias, no curto prazo está em realização. Abaixo dos 1,8 pode seguir em baixa no curto prazo mirando suportes em 1,73 ou 1,67. Teria sinal de retomada altista fechando acima dos 2 mirando resistências em 2,12 ou 2,32.</t>
  </si>
  <si>
    <t>MULT3 está em tendência de alta pelas médias de 21 e 200 dias, mas começa a dar sinal de possível realização. Abaixo dos 31,12 poderia realizar na direção dos suportes 27,11 ou 25,59. Caso supere os 32,01 retomaria sinal de alta com projeções nos 35,03 ou 39,93.</t>
  </si>
  <si>
    <t>NATU3 está em clara tendência de baixa pelas médias de 21 e 200 dias e segue em movimento de baixa. Abaixo dos 7,2 pode buscar suportes 6,48 ou 5,76. Teria sinal de repique altista fechando acima dos 7,66 mirando resistências em 9,53 ou 10,96. O IFR sobrevendido alerta para recuperações se superar 7,66</t>
  </si>
  <si>
    <t>NFLX34 está em tendência de baixa pelas médias de 21 e 200 dias, mas começa a dar sinais de repiques de alta. Acima dos 7,48 teria sinal de repique altista mirando resistências nos 8,58 ou 9,41. Já uma perda dos 7,23 traria de volta o sinal de baixa projetando de 6,81 a 6,39.</t>
  </si>
  <si>
    <t>ROXO34 está em clara tendência de baixa pelas médias de 21 e 200 dias e segue em movimento de baixa. Abaixo dos 11,5 pode buscar suportes 10,91 ou 10,32. Teria sinal de repique altista fechando acima dos 11,73 mirando resistências em 13,4 ou 14,57.</t>
  </si>
  <si>
    <t>NVDC34 está em tendência de alta pelas médias de 21 e 200 dias, mas começa a dar sinal de possível realização. Abaixo dos 23,83 poderia realizar na direção dos suportes 22,5 ou 21,71. Caso supere os 24,35 retomaria sinal de alta com projeções nos 25,05 ou 26,62.</t>
  </si>
  <si>
    <t>OPCT3 está em clara tendência de baixa pelas médias de 21 e 200 dias e segue em movimento de baixa. Abaixo dos 8,36 pode buscar suportes 7,33 ou 6,3. Teria sinal de repique altista fechando acima dos 8,97 mirando resistências em 11,69 ou 13,74. O IFR sobrevendido alerta para recuperações se superar 8,97</t>
  </si>
  <si>
    <t>O1KT34 está em tendência de alta pelas médias de 21 e 200 dias e vai mantendo sinal de força altista. Acima dos 55,14 pode buscar projeções nos 64,07 ou 78,53. Teria sinal de realização na perda dos 52,7 mirando os 40,68 ou 36,21. O padrão de volume favorece a alta. O IFR sobrecomprado alerta realizações se perder 52,7.</t>
  </si>
  <si>
    <t>ONCO3 está em clara tendência de baixa pelas médias de 21 e 200 dias e segue em movimento de baixa. Abaixo dos 1,13 pode buscar suportes 0,92 ou 0,54. Teria sinal de repique altista fechando acima dos 1,24 mirando resistências em 2,13 ou 2,87.</t>
  </si>
  <si>
    <t>ORCL34 está em clara tendência de baixa pelas médias de 21 e 200 dias e segue em movimento de baixa. Abaixo dos 115,25 pode buscar suportes 106,22 ou 97,2. Teria sinal de repique altista fechando acima dos 121,42 mirando resistências em 144,45 ou 162,49.</t>
  </si>
  <si>
    <t>OBTC3 está em tendência de alta pelas médias de 21 e 200 dias, mas começa a dar sinal de possível realização. Abaixo dos 7,24 poderia realizar na direção dos suportes 6,1 ou 5,58. Caso supere os 7,77 retomaria sinal de alta com projeções nos 8,8 ou 10,47.</t>
  </si>
  <si>
    <t>ORVR3 está em clara tendência de baixa pelas médias de 21 e 200 dias e segue em movimento de baixa. Abaixo dos 16,53 pode buscar suportes 16 ou 15,4. Teria sinal de repique altista fechando acima dos 16,95 mirando resistências em 17,94 ou 19,13.</t>
  </si>
  <si>
    <t>PCAR3 está em tendência de alta no longo prazo, teve uma correção no curto prazo, mas pode estar retomando sinal de altas. Acima dos 3 pode buscar 3,39 ou 3,91. Abaixo dos 2,8 retomaria sinal de realização mirando suportes em 2,54 ou 2,27.</t>
  </si>
  <si>
    <t>PGMN3 está em clara tendência de baixa pelas médias de 21 e 200 dias e segue em movimento de baixa. Abaixo dos 3,33 pode buscar suportes 3,1 ou 2,88. Teria sinal de repique altista fechando acima dos 3,77 mirando resistências em 4,05 ou 4,49.</t>
  </si>
  <si>
    <t>P2LT34 está em tendência de alta pelas médias de 21 e 200 dias e vai mantendo sinal de força altista. Acima dos 335,99 pode buscar projeções nos 370,19 ou 425,53. Teria sinal de realização na perda dos 324,38 mirando os 280,65 ou 263,54. O padrão de volume favorece a alta. O IFR sobrecomprado alerta realizações se perder 324,38.</t>
  </si>
  <si>
    <t>P2AN34 está em tendência de alta pelas médias de 21 e 200 dias e vai mantendo sinal de força altista. Acima dos 34,61 pode buscar projeções nos 39,08 ou 46,32. Teria sinal de realização na perda dos 33,49 mirando os 27,37 ou 25,13. O padrão de volume favorece a alta. O IFR sobrecomprado alerta realizações se perder 33,49.</t>
  </si>
  <si>
    <t>PMAM3 apesar de estar em tendência de baixa no longo prazo pela média de 200 dias, no curto prazo está com sinal de recuperação favorecendo repiques de alta. Acima dos 0,43 pode seguir repique altista na direção resistências nos 1,1 ou 1,69. Caso perca os 0,34 teria sinal de baixa projetando de 0,13 a -0,16.</t>
  </si>
  <si>
    <t>PETR3 está em tendência de alta pelas médias de 21 e 200 dias, mas começa a dar sinal de possível realização. Abaixo dos 54,12 poderia realizar na direção dos suportes 45,29 ou 41,77. Caso supere os 56,65 retomaria sinal de alta com projeções nos 63,67 ou 75,03.</t>
  </si>
  <si>
    <t>PETR4 está em tendência de alta pelas médias de 21 e 200 dias, mas começa a dar sinal de possível realização. Abaixo dos 49,17 poderia realizar na direção dos suportes 41 ou 38. Caso supere os 50,7 retomaria sinal de alta com projeções nos 56,69 ou 66,39.</t>
  </si>
  <si>
    <t>RECV3 está em clara tendência de baixa pelas médias de 21 e 200 dias e segue em movimento de baixa. Abaixo dos 10,7 pode buscar suportes 10,26 ou 9,78. Teria sinal de repique altista fechando acima dos 10,98 mirando resistências em 11,8 ou 12,75.</t>
  </si>
  <si>
    <t>PRIO3 apesar de estar em tendência de alta no longo prazo pela média de 200 dias, no curto prazo está em realização. Abaixo dos 59,5 pode seguir em baixa no curto prazo mirando suportes em 57,46 ou 55,43. Teria sinal de retomada altista fechando acima dos 61,85 mirando resistências em 66,08 ou 70,14.</t>
  </si>
  <si>
    <t>AUAU3 está em tendência de alta pelas médias de 21 e 200 dias, mas começa a dar sinal de possível realização. Abaixo dos 4,01 poderia realizar na direção dos suportes 3,24 ou 2,9. Caso supere os 4,32 retomaria sinal de alta com projeções nos 4,98 ou 6,06.</t>
  </si>
  <si>
    <t>Pine</t>
  </si>
  <si>
    <t>PINE4 está em tendência de baixa pela média de 200 dias, a parece ter completado movimento de repique de alta de curto prazo e pode estar retomando o movimento baixista. Abaixo dos 11,75 pode seguir em queda na direção dos suportes 10,51 ou 10,01. Teria sinal de repique altista fechando acima dos 12,1 mirando resistências em 13,08 ou 14,67.</t>
  </si>
  <si>
    <t>PLPL3 está em clara tendência de baixa pelas médias de 21 e 200 dias e segue em movimento de baixa. Abaixo dos 6,31 pode buscar suportes 5,86 ou 5,41. Teria sinal de repique altista fechando acima dos 6,88 mirando resistências em 7,76 ou 8,65.</t>
  </si>
  <si>
    <t>PSSA3 está em clara tendência de baixa pelas médias de 21 e 200 dias e segue em movimento de baixa. Abaixo dos 46,92 pode buscar suportes 45,39 ou 43,87. Teria sinal de repique altista fechando acima dos 47,93 mirando resistências em 51,85 ou 54,89. O IFR sobrevendido alerta para recuperações se superar 47,93</t>
  </si>
  <si>
    <t>POSI3 está em clara tendência de baixa pelas médias de 21 e 200 dias e segue em movimento de baixa. Abaixo dos 3,41 pode buscar suportes 3,28 ou 3,19. Teria sinal de repique altista fechando acima dos 3,55 mirando resistências em 3,71 ou 3,98.</t>
  </si>
  <si>
    <t>PRNR3 está em tendência de alta pelas médias de 21 e 200 dias, mas começa a dar sinal de possível realização. Abaixo dos 18,76 poderia realizar na direção dos suportes 17,38 ou 16,73. Caso supere os 19,46 retomaria sinal de alta com projeções nos 20,74 ou 22,82.</t>
  </si>
  <si>
    <t>QUAL3 está em tendência de baixa pela média de 200 dias, a parece ter completado movimento de repique de alta de curto prazo e pode estar retomando o movimento baixista. Abaixo dos 1,57 pode seguir em queda na direção dos suportes 1,44 ou 1,34. Teria sinal de repique altista fechando acima dos 1,62 mirando resistências em 1,74 ou 1,92.</t>
  </si>
  <si>
    <t>LJQQ3 está em tendência de baixa pela média de 200 dias, a parece ter completado movimento de repique de alta de curto prazo e pode estar retomando o movimento baixista. Abaixo dos 1,26 pode seguir em queda na direção dos suportes 1,13 ou 1,04. Teria sinal de repique altista fechando acima dos 1,4 mirando resistências em 1,56 ou 1,83.</t>
  </si>
  <si>
    <t>RADL3 está em clara tendência de baixa pelas médias de 21 e 200 dias e segue em movimento de baixa. Abaixo dos 17,7 pode buscar suportes 16,76 ou 15,82. Teria sinal de repique altista fechando acima dos 19,56 mirando resistências em 20,73 ou 22,6.</t>
  </si>
  <si>
    <t>RAIZ4 apesar de estar em tendência de baixa no longo prazo pela média de 200 dias, no curto prazo está com sinal de recuperação favorecendo repiques de alta. Acima dos 0,3 pode seguir repique altista na direção resistências nos 0,34 ou 0,42. Caso perca os 0,27 teria sinal de baixa projetando de 0,22 a 0,19.</t>
  </si>
  <si>
    <t>RAPT4 está em tendência de baixa pela média de 200 dias, a parece ter completado movimento de repique de alta de curto prazo e pode estar retomando o movimento baixista. Abaixo dos 5,01 pode seguir em queda na direção dos suportes 4,72 ou 4,51. Teria sinal de repique altista fechando acima dos 5,13 mirando resistências em 5,37 ou 5,77.</t>
  </si>
  <si>
    <t>RDOR3 está em tendência de alta pelas médias de 21 e 200 dias, mas começa a dar sinal de possível realização. Abaixo dos 37,5 poderia realizar na direção dos suportes 34,83 ou 33,6. Caso supere os 38,81 retomaria sinal de alta com projeções nos 41,26 ou 45,24.</t>
  </si>
  <si>
    <t>RIAA3 está em clara tendência de baixa pelas médias de 21 e 200 dias e segue em movimento de baixa. Abaixo dos 6,7 pode buscar suportes 6,37 ou 6,05. Teria sinal de repique altista fechando acima dos 6,99 mirando resistências em 7,75 ou 8,39.</t>
  </si>
  <si>
    <t>RAIL3 está em tendência de alta pelas médias de 21 e 200 dias, mas começa a dar sinal de possível realização. Abaixo dos 15,77 poderia realizar na direção dos suportes 14,3 ou 13,7. Caso supere os 16,21 retomaria sinal de alta com projeções nos 17,39 ou 19,3. O IFR sobrecomprado alerta realizações se perder 15,77.</t>
  </si>
  <si>
    <t>SBSP3 apesar de estar em tendência de baixa no longo prazo pela média de 200 dias, no curto prazo está com sinal de recuperação favorecendo repiques de alta. Acima dos 27,06 pode seguir repique altista na direção resistências nos 28,08 ou 30,13. Caso perca os 26,63 teria sinal de baixa projetando de 24,76 a 23,73.</t>
  </si>
  <si>
    <t>SAPR4 está em tendência de baixa pelas médias de 21 e 200 dias, mas começa a dar sinais de repiques de alta. Acima dos 6,7 teria sinal de repique altista mirando resistências nos 7,1 ou 7,5. Já uma perda dos 6,6 traria de volta o sinal de baixa projetando de 6,44 a 6,23.</t>
  </si>
  <si>
    <t>SAPR11 está em clara tendência de baixa pelas médias de 21 e 200 dias e segue em movimento de baixa. Abaixo dos 32,86 pode buscar suportes 31,75 ou 30,64. Teria sinal de repique altista fechando acima dos 34,05 mirando resistências em 36,45 ou 38,66.</t>
  </si>
  <si>
    <t>SANB4 está em clara tendência de baixa pelas médias de 21 e 200 dias e segue em movimento de baixa. Abaixo dos 14,52 pode buscar suportes 14,28 ou 14,05. Teria sinal de repique altista fechando acima dos 14,82 mirando resistências em 15,27 ou 15,73.</t>
  </si>
  <si>
    <t>SANB11 está em tendência de alta no longo prazo, teve uma correção no curto prazo, mas pode estar retomando sinal de altas. Acima dos 29,72 pode buscar 30,75 ou 31,72. Abaixo dos 29,17 retomaria sinal de realização mirando suportes em 28,68 ou 28,19.</t>
  </si>
  <si>
    <t>SMTO3 apesar de estar em tendência de alta no longo prazo pela média de 200 dias, no curto prazo está em realização. Abaixo dos 17,41 pode seguir em baixa no curto prazo mirando suportes em 16,18 ou 14,95. Teria sinal de retomada altista fechando acima dos 18,44 mirando resistências em 21,38 ou 23,83.</t>
  </si>
  <si>
    <t>SEER3 está em tendência de alta pelas médias de 21 e 200 dias e vai mantendo sinal de força altista. Acima dos 14,38 pode buscar projeções nos 16,27 ou 19,33. Teria sinal de realização na perda dos 13,85 mirando os 11,32 ou 10,37. O padrão de volume favorece a alta.</t>
  </si>
  <si>
    <t>CSNA3 está em clara tendência de baixa pelas médias de 21 e 200 dias e segue em movimento de baixa. Abaixo dos 5,8 pode buscar suportes 5,05 ou 4,36. Teria sinal de repique altista fechando acima dos 6,09 mirando resistências em 7,26 ou 8,62.</t>
  </si>
  <si>
    <t>SIMH3 apesar de estar em tendência de baixa no longo prazo pela média de 200 dias, no curto prazo está com sinal de recuperação favorecendo repiques de alta. Acima dos 8,44 pode seguir repique altista na direção resistências nos 9,75 ou 11,87. Caso perca os 7,9 teria sinal de baixa projetando de 6,32 a 5,66. O padrão de volume favorece a alta.</t>
  </si>
  <si>
    <t>SLCE3 está em tendência de alta pelas médias de 21 e 200 dias, mas começa a dar sinal de possível realização. Abaixo dos 17,18 poderia realizar na direção dos suportes 15,58 ou 14,61. Caso supere os 17,67 retomaria sinal de alta com projeções nos 18,7 ou 20,62.</t>
  </si>
  <si>
    <t>SMFT3 apesar de estar em tendência de baixa no longo prazo pela média de 200 dias, no curto prazo está com sinal de recuperação favorecendo repiques de alta. Acima dos 17,45 pode seguir repique altista na direção resistências nos 18,68 ou 20,07. Caso perca os 16,43 teria sinal de baixa projetando de 15,73 a 15,03.</t>
  </si>
  <si>
    <t>SPCX34 está em tendência de baixa pela média de 200 dias, a parece ter completado movimento de repique de alta de curto prazo e pode estar retomando o movimento baixista. Abaixo dos 50,35 pode seguir em queda na direção dos suportes 47,24 ou 45,16. Teria sinal de repique altista fechando acima dos 51,58 mirando resistências em 53,96 ou 58,11.</t>
  </si>
  <si>
    <t>STOC34 está em clara tendência de baixa pelas médias de 21 e 200 dias e segue em movimento de baixa. Abaixo dos 47,3 pode buscar suportes 44,97 ou 42,64. Teria sinal de repique altista fechando acima dos 49,15 mirando resistências em 54,83 ou 59,48.</t>
  </si>
  <si>
    <t>M2ST34 está em tendência de alta pelas médias de 21 e 200 dias e vai mantendo sinal de força altista. Acima dos 12,52 pode buscar projeções nos 14,77 ou 18,42. Teria sinal de realização na perda dos 11,71 mirando os 8,87 ou 7,74. O padrão de volume favorece a alta. O IFR sobrecomprado alerta realizações se perder 11,71.</t>
  </si>
  <si>
    <t>SUZB3 está em clara tendência de baixa pelas médias de 21 e 200 dias e segue em movimento de baixa. Abaixo dos 45,22 pode buscar suportes 44,14 ou 43,07. Teria sinal de repique altista fechando acima dos 48,69 mirando resistências em 50,83 ou 54,3.</t>
  </si>
  <si>
    <t>SYNE3 está em clara tendência de baixa pelas médias de 21 e 200 dias e segue em movimento de baixa. Abaixo dos 3,6 pode buscar suportes 3,45 ou 3,29. Teria sinal de repique altista fechando acima dos 3,69 mirando resistências em 3,96 ou 4,27.</t>
  </si>
  <si>
    <t>TAEE4 está em tendência de alta pelas médias de 21 e 200 dias, mas começa a dar sinal de possível realização. Abaixo dos 13,76 poderia realizar na direção dos suportes 12,93 ou 12,53. Caso supere os 13,95 retomaria sinal de alta com projeções nos 14,21 ou 15.</t>
  </si>
  <si>
    <t>TAEE11 está em tendência de alta pelas médias de 21 e 200 dias, mas começa a dar sinal de possível realização. Abaixo dos 40,85 poderia realizar na direção dos suportes 38,48 ou 37,26. Caso supere os 41,49 retomaria sinal de alta com projeções nos 42,41 ou 44,83.</t>
  </si>
  <si>
    <t>TSMC34 está em tendência de alta pelas médias de 21 e 200 dias e vai mantendo sinal de força altista. Acima dos 293,39 pode buscar projeções nos 314,17 ou 347,8. Teria sinal de realização na perda dos 285,18 mirando os 259,76 ou 249,36. O padrão de volume favorece a alta. O IFR sobrecomprado alerta realizações se perder 285,18.</t>
  </si>
  <si>
    <t>TASA4 está em tendência de alta pelas médias de 21 e 200 dias e vai mantendo sinal de força altista. Acima dos 8,33 pode buscar projeções nos 9,49 ou 12,04. Teria sinal de realização na perda dos 7,86 mirando os 5,36 ou 4,08. O padrão de volume favorece a alta.</t>
  </si>
  <si>
    <t>TGMA3 está em tendência de alta pelas médias de 21 e 200 dias e vai mantendo sinal de força altista. Acima dos 36,71 pode buscar projeções nos 38,63 ou 41,74. Teria sinal de realização na perda dos 35,89 mirando os 33,6 ou 32,63. O padrão de volume favorece a alta.</t>
  </si>
  <si>
    <t>VIVT3 apesar de estar em tendência de baixa no longo prazo pela média de 200 dias, no curto prazo está com sinal de recuperação favorecendo repiques de alta. Acima dos 31,29 pode seguir repique altista na direção resistências nos 32,56 ou 34,62. Caso perca os 30,06 teria sinal de baixa projetando de 29,23 a 28,59. O padrão de volume favorece a alta.</t>
  </si>
  <si>
    <t>TEND3 está em tendência de baixa pelas médias de 21 e 200 dias, mas começa a dar sinais de repiques de alta. Acima dos 28,03 teria sinal de repique altista mirando resistências nos 35,63 ou 41,03. Já uma perda dos 26,88 traria de volta o sinal de baixa projetando de 24,17 a 21,47.</t>
  </si>
  <si>
    <t>TSLA34 está em tendência de baixa pela média de 200 dias, a parece ter completado movimento de repique de alta de curto prazo e pode estar retomando o movimento baixista. Abaixo dos 60,8 pode seguir em queda na direção dos suportes 55,66 ou 53,66. Teria sinal de repique altista fechando acima dos 62,11 mirando resistências em 66,09 ou 72,54.</t>
  </si>
  <si>
    <t>TIMS3 está em tendência de baixa pelas médias de 21 e 200 dias, mas começa a dar sinais de repiques de alta. Acima dos 19,12 teria sinal de repique altista mirando resistências nos 19,54 ou 20,57. Já uma perda dos 18,64 traria de volta o sinal de baixa projetando de 17,87 a 17,35.</t>
  </si>
  <si>
    <t>TOTS3 está em tendência de alta pelas médias de 21 e 200 dias, mas começa a dar sinal de possível realização. Abaixo dos 34,89 poderia realizar na direção dos suportes 31,89 ou 30,56. Caso supere os 36,18 retomaria sinal de alta com projeções nos 38,83 ou 43,12.</t>
  </si>
  <si>
    <t>TFCO4 está em tendência de baixa pela média de 200 dias, a parece ter completado movimento de repique de alta de curto prazo e pode estar retomando o movimento baixista. Abaixo dos 12,9 pode seguir em queda na direção dos suportes 12,31 ou 11,83. Teria sinal de repique altista fechando acima dos 13,4 mirando resistências em 13,84 ou 14,78.</t>
  </si>
  <si>
    <t>TRIS3 está em tendência de baixa pela média de 200 dias, a parece ter completado movimento de repique de alta de curto prazo e pode estar retomando o movimento baixista. Abaixo dos 4,88 pode seguir em queda na direção dos suportes 4,57 ou 4,38. Teria sinal de repique altista fechando acima dos 5,16 mirando resistências em 5,52 ou 6,11.</t>
  </si>
  <si>
    <t>TUPY3 está em tendência de alta pelas médias de 21 e 200 dias e vai mantendo sinal de força altista. Acima dos 16,86 pode buscar projeções nos 18,07 ou 20,04. Teria sinal de realização na perda dos 16,07 mirando os 14,89 ou 14,28. O padrão de volume favorece a alta.</t>
  </si>
  <si>
    <t>UGPA3 está em tendência de alta pelas médias de 21 e 200 dias, mas começa a dar sinal de possível realização. Abaixo dos 38,77 poderia realizar na direção dos suportes 33,01 ou 30,78. Caso supere os 40,22 retomaria sinal de alta com projeções nos 44,67 ou 51,88.</t>
  </si>
  <si>
    <t>FIQE3 está em tendência de baixa pela média de 200 dias, a parece ter completado movimento de repique de alta de curto prazo e pode estar retomando o movimento baixista. Abaixo dos 4,98 pode seguir em queda na direção dos suportes 4,61 ou 4,4. Teria sinal de repique altista fechando acima dos 5,12 mirando resistências em 5,26 ou 5,66.</t>
  </si>
  <si>
    <t>UNIP6 está em tendência de baixa pela média de 200 dias, a parece ter completado movimento de repique de alta de curto prazo e pode estar retomando o movimento baixista. Abaixo dos 56,74 pode seguir em queda na direção dos suportes 55 ou 53,8. Teria sinal de repique altista fechando acima dos 57,55 mirando resistências em 58,88 ou 61,27.</t>
  </si>
  <si>
    <t>USIM3 está em clara tendência de baixa pelas médias de 21 e 200 dias e segue em movimento de baixa. Abaixo dos 6,35 pode buscar suportes 6,01 ou 5,67. Teria sinal de repique altista fechando acima dos 6,62 mirando resistências em 7,44 ou 8,11.</t>
  </si>
  <si>
    <t>USIM5 está em clara tendência de baixa pelas médias de 21 e 200 dias e segue em movimento de baixa. Abaixo dos 6,82 pode buscar suportes 6,43 ou 6,04. Teria sinal de repique altista fechando acima dos 7,12 mirando resistências em 8,08 ou 8,85.</t>
  </si>
  <si>
    <t>VALE3 está em clara tendência de baixa pelas médias de 21 e 200 dias e segue em movimento de baixa. Abaixo dos 70,51 pode buscar suportes 66,96 ou 63,41. Teria sinal de repique altista fechando acima dos 71,86 mirando resistências em 81,99 ou 89,08. O IFR sobrevendido alerta para recuperações se superar 71,86</t>
  </si>
  <si>
    <t>VLID3 está em tendência de baixa pelas médias de 21 e 200 dias, mas começa a dar sinais de repiques de alta. Acima dos 17,64 teria sinal de repique altista mirando resistências nos 18,31 ou 19,27. Já uma perda dos 17,22 traria de volta o sinal de baixa projetando de 16,75 a 16,26.</t>
  </si>
  <si>
    <t>VAMO3 está em tendência de alta pelas médias de 21 e 200 dias e vai mantendo sinal de força altista. Acima dos 3,91 pode buscar projeções nos 4,53 ou 5,54. Teria sinal de realização na perda dos 3,72 mirando os 2,9 ou 2,58. O padrão de volume favorece a alta. O IFR sobrecomprado alerta realizações se perder 3,72.</t>
  </si>
  <si>
    <t>VBBR3 está em tendência de alta pelas médias de 21 e 200 dias, mas começa a dar sinal de possível realização. Abaixo dos 38,74 poderia realizar na direção dos suportes 32,7 ou 30,29. Caso supere os 40,48 retomaria sinal de alta com projeções nos 45,28 ou 53,06.</t>
  </si>
  <si>
    <t>VTRU3 está em tendência de alta pelas médias de 21 e 200 dias e vai mantendo sinal de força altista. Acima dos 15,59 pode buscar projeções nos 17,01 ou 19,32. Teria sinal de realização na perda dos 14,97 mirando os 13,28 ou 12,56. O padrão de volume favorece a alta. O IFR sobrecomprado alerta realizações se perder 14,97.</t>
  </si>
  <si>
    <t>VIVA3 está em clara tendência de baixa pelas médias de 21 e 200 dias e segue em movimento de baixa. Abaixo dos 21,21 pode buscar suportes 20,07 ou 18,94. Teria sinal de repique altista fechando acima dos 22,57 mirando resistências em 24,88 ou 27,14.</t>
  </si>
  <si>
    <t>VULC3 está em tendência de baixa pela média de 200 dias, a parece ter completado movimento de repique de alta de curto prazo e pode estar retomando o movimento baixista. Abaixo dos 13,29 pode seguir em queda na direção dos suportes 12,72 ou 12,28. Teria sinal de repique altista fechando acima dos 13,61 mirando resistências em 14,12 ou 14,98.</t>
  </si>
  <si>
    <t>WEGE3 apesar de estar em tendência de alta no longo prazo pela média de 200 dias, no curto prazo está em realização. Abaixo dos 49,42 pode seguir em baixa no curto prazo mirando suportes em 48,35 ou 47,28. Teria sinal de retomada altista fechando acima dos 51,32 mirando resistências em 52,88 ou 55,01.</t>
  </si>
  <si>
    <t>Western Digital Corp</t>
  </si>
  <si>
    <t>W1DC34</t>
  </si>
  <si>
    <t>W1DC34 está em tendência de alta pelas médias de 21 e 200 dias, mas começa a dar sinal de possível realização. Abaixo dos 2334,18 poderia realizar na direção dos suportes 2100 ou 1969,32. Caso supere os 2393,48 retomaria sinal de alta com projeções nos 2522,89 ou 2784,23.</t>
  </si>
  <si>
    <t>WIZC3 está em clara tendência de baixa pelas médias de 21 e 200 dias e segue em movimento de baixa. Abaixo dos 7,71 pode buscar suportes 7,54 ou 7,37. Teria sinal de repique altista fechando acima dos 7,83 mirando resistências em 8,25 ou 8,58.</t>
  </si>
  <si>
    <t>YDUQ3 está em tendência de alta pelas médias de 21 e 200 dias e vai mantendo sinal de força altista. Acima dos 11,27 pode buscar projeções nos 12,93 ou 15,63. Teria sinal de realização na perda dos 10,34 mirando os 8,57 ou 7,73. O padrão de volume favorece a alta. O IFR sobrecomprado alerta realizações se perder 10,34.</t>
  </si>
  <si>
    <t>DOLA11 está em tendência de alta pelas médias de 21 e 200 dias e vai mantendo sinal de força altista. Acima dos 10,35 pode buscar projeções nos 10,52 ou 10,8. Teria sinal de realização na perda dos 10,27 mirando os 10,07 ou 9,98. O padrão de volume favorece a alta.</t>
  </si>
  <si>
    <t>BBOV11 está em tendência de alta pelas médias de 21 e 200 dias, mas começa a dar sinal de possível realização. Abaixo dos 96,7 poderia realizar na direção dos suportes 91,41 ou 88,91. Caso supere os 97,8 retomaria sinal de alta com projeções nos 99,5 ou 104,49.</t>
  </si>
  <si>
    <t>Btgp Golb</t>
  </si>
  <si>
    <t>GOLB11</t>
  </si>
  <si>
    <t>GOLB11 está em clara tendência de baixa pelas médias de 21 e 200 dias e segue em movimento de baixa. Abaixo dos 107,2 pode buscar suportes 103,82 ou 100,44. Teria sinal de repique altista fechando acima dos 109,58 mirando resistências em 118,13 ou 124,88.</t>
  </si>
  <si>
    <t>BOVB11 apesar de estar em tendência de alta no longo prazo pela média de 200 dias, no curto prazo está em realização. Abaixo dos 188,42 pode seguir em baixa no curto prazo mirando suportes em 177,53 ou 172,44. Teria sinal de retomada altista fechando acima dos 190,91 mirando resistências em 194 ou 204,17.</t>
  </si>
  <si>
    <t>COIN11 está em tendência de alta pelas médias de 21 e 200 dias e vai mantendo sinal de força altista. Acima dos 46,66 pode buscar projeções nos 50,08 ou 55,62. Teria sinal de realização na perda dos 45,04 mirando os 41,12 ou 39,4. O IFR sobrecomprado alerta realizações se perder 45,04.</t>
  </si>
  <si>
    <t>SPYI11 está em tendência de alta pelas médias de 21 e 200 dias e vai mantendo sinal de força altista. Acima dos 109,74 pode buscar projeções nos 112,28 ou 116,4. Teria sinal de realização na perda dos 108,32 mirando os 105,62 ou 104,34. O padrão de volume favorece a alta.</t>
  </si>
  <si>
    <t>QQQI11 está em tendência de alta pelas médias de 21 e 200 dias e vai mantendo sinal de força altista. Acima dos 98,53 pode buscar projeções nos 101,88 ou 107,31. Teria sinal de realização na perda dos 97,34 mirando os 93,1 ou 91,42. O padrão de volume favorece a alta. O IFR sobrecomprado alerta realizações se perder 97,34.</t>
  </si>
  <si>
    <t>BCPX39 apesar de estar em tendência de alta no longo prazo pela média de 200 dias, no curto prazo está em realização. Abaixo dos 44,23 pode seguir em baixa no curto prazo mirando suportes em 42,93 ou 40,61. Teria sinal de retomada altista fechando acima dos 45,04 mirando resistências em 50,42 ou 55,04.</t>
  </si>
  <si>
    <t>BSIL39 está em clara tendência de baixa pelas médias de 21 e 200 dias e segue em movimento de baixa. Abaixo dos 46,07 pode buscar suportes 43,61 ou 41,16. Teria sinal de repique altista fechando acima dos 47,39 mirando resistências em 54 ou 58,9.</t>
  </si>
  <si>
    <t>BURA39 está em clara tendência de baixa pelas médias de 21 e 200 dias e segue em movimento de baixa. Abaixo dos 35,03 pode buscar suportes 32,87 ou 30,72. Teria sinal de repique altista fechando acima dos 36,55 mirando resistências em 41,99 ou 46,29.</t>
  </si>
  <si>
    <t>BITH11 está em tendência de alta pelas médias de 21 e 200 dias e vai mantendo sinal de força altista. Acima dos 99,88 pode buscar projeções nos 108,04 ou 121,25. Teria sinal de realização na perda dos 96,51 mirando os 86,67 ou 82,58.</t>
  </si>
  <si>
    <t>ETHE11 está em tendência de alta pelas médias de 21 e 200 dias e vai mantendo sinal de força altista. Acima dos 41 pode buscar projeções nos 44,67 ou 50,62. Teria sinal de realização na perda dos 39,25 mirando os 35,05 ou 33,21.</t>
  </si>
  <si>
    <t>HASH11 está em tendência de alta pelas médias de 21 e 200 dias e vai mantendo sinal de força altista. Acima dos 58,05 pode buscar projeções nos 62,82 ou 70,55. Teria sinal de realização na perda dos 56,55 mirando os 50,32 ou 47,93. O IFR sobrecomprado alerta realizações se perder 56,55.</t>
  </si>
  <si>
    <t>CHIP11 está em tendência de alta pelas médias de 21 e 200 dias e vai mantendo sinal de força altista. Acima dos 38,34 pode buscar projeções nos 41,09 ou 45,55. Teria sinal de realização na perda dos 37,56 mirando os 33,88 ou 32,5. O IFR sobrecomprado alerta realizações se perder 37,56.</t>
  </si>
  <si>
    <t>WRLD11 está em tendência de alta pelas médias de 21 e 200 dias e vai mantendo sinal de força altista. Acima dos 149,8 pode buscar projeções nos 152,65 ou 156,75. Teria sinal de realização na perda dos 148,5 mirando os 146 ou 143,94.</t>
  </si>
  <si>
    <t>UTLL11 está em tendência de alta pelas médias de 21 e 200 dias, mas começa a dar sinal de possível realização. Abaixo dos 122,98 poderia realizar na direção dos suportes 116,25 ou 112. Caso supere os 124,48 retomaria sinal de alta com projeções nos 130 ou 138,49.</t>
  </si>
  <si>
    <t>VWRA11 está em tendência de alta pelas médias de 21 e 200 dias, mas começa a dar sinal de possível realização. Abaixo dos 114,35 poderia realizar na direção dos suportes 112 ou 110,41. Caso supere os 115 retomaria sinal de alta com projeções nos 117,13 ou 120,3.</t>
  </si>
  <si>
    <t>IBIT39 está em tendência de alta pelas médias de 21 e 200 dias e vai mantendo sinal de força altista. Acima dos 83,99 pode buscar projeções nos 90,84 ou 101,94. Teria sinal de realização na perda dos 81,6 mirando os 72,89 ou 69,46.</t>
  </si>
  <si>
    <t>BOVA11 apesar de estar em tendência de alta no longo prazo pela média de 200 dias, no curto prazo está em realização. Abaixo dos 180,87 pode seguir em baixa no curto prazo mirando suportes em 170,82 ou 165,94. Teria sinal de retomada altista fechando acima dos 183,39 mirando resistências em 186,6 ou 196,35.</t>
  </si>
  <si>
    <t>iShares Core S&amp;P 500 Index</t>
  </si>
  <si>
    <t>BIVB39</t>
  </si>
  <si>
    <t>BIVB39 está em tendência de alta pelas médias de 21 e 200 dias e vai mantendo sinal de força altista. Acima dos 100,21 pode buscar projeções nos 101,48 ou 104,34. Teria sinal de realização na perda dos 99,27 mirando os 96,85 ou 95,41. O padrão de volume favorece a alta.</t>
  </si>
  <si>
    <t>iShares Gold Trust</t>
  </si>
  <si>
    <t>BIAU39</t>
  </si>
  <si>
    <t>BIAU39 está em tendência de baixa pelas médias de 21 e 200 dias, mas começa a dar sinais de repiques de alta. Acima dos 105,35 teria sinal de repique altista mirando resistências nos 112,97 ou 119,2. Já uma perda dos 102,88 traria de volta o sinal de baixa projetando de 99,76 a 96,64.</t>
  </si>
  <si>
    <t>Ishares Ibrx Indice Brasil</t>
  </si>
  <si>
    <t>BRAX11</t>
  </si>
  <si>
    <t>BRAX11 apesar de estar em tendência de alta no longo prazo pela média de 200 dias, no curto prazo está em realização. Abaixo dos 153,3 pode seguir em baixa no curto prazo mirando suportes em 145,51 ou 141,41. Teria sinal de retomada altista fechando acima dos 155,83 mirando resistências em 158,76 ou 166,94.</t>
  </si>
  <si>
    <t>IVVB11 está em tendência de alta pelas médias de 21 e 200 dias e vai mantendo sinal de força altista. Acima dos 452 pode buscar projeções nos 458 ou 474,46. Teria sinal de realização na perda dos 447,24 mirando os 431,35 ou 423,11.</t>
  </si>
  <si>
    <t>BSLV39 está em clara tendência de baixa pelas médias de 21 e 200 dias e segue em movimento de baixa. Abaixo dos 96,99 pode buscar suportes 92,71 ou 88,43. Teria sinal de repique altista fechando acima dos 100,19 mirando resistências em 110,83 ou 119,38.</t>
  </si>
  <si>
    <t>SMAL11 está em tendência de baixa pela média de 200 dias, a parece ter completado movimento de repique de alta de curto prazo e pode estar retomando o movimento baixista. Abaixo dos 109,62 pode seguir em queda na direção dos suportes 103,21 ou 99,98. Teria sinal de repique altista fechando acima dos 111,4 mirando resistências em 113,66 ou 120,11.</t>
  </si>
  <si>
    <t>DIVD11 apesar de estar em tendência de alta no longo prazo pela média de 200 dias, no curto prazo está em realização. Abaixo dos 63,07 pode seguir em baixa no curto prazo mirando suportes em 59,97 ou 58,19. Teria sinal de retomada altista fechando acima dos 64,03 mirando resistências em 65,7 ou 69,24.</t>
  </si>
  <si>
    <t>BOVV11 está em tendência de alta pelas médias de 21 e 200 dias, mas começa a dar sinal de possível realização. Abaixo dos 189,81 poderia realizar na direção dos suportes 179,25 ou 174,14. Caso supere os 192,31 retomaria sinal de alta com projeções nos 195,77 ou 205,97.</t>
  </si>
  <si>
    <t>DIVO11 apesar de estar em tendência de alta no longo prazo pela média de 200 dias, no curto prazo está em realização. Abaixo dos 130,41 pode seguir em baixa no curto prazo mirando suportes em 123,89 ou 120,33. Teria sinal de retomada altista fechando acima dos 132,6 mirando resistências em 135,38 ou 142,48.</t>
  </si>
  <si>
    <t>SPXR11 está em tendência de alta pelas médias de 21 e 200 dias, mas começa a dar sinal de possível realização. Abaixo dos 75,52 poderia realizar na direção dos suportes 73,75 ou 72,74. Caso supere os 76,1 retomaria sinal de alta com projeções nos 77 ou 79.</t>
  </si>
  <si>
    <t>SPXI11 está em tendência de alta pelas médias de 21 e 200 dias e vai mantendo sinal de força altista. Acima dos 55,05 pode buscar projeções nos 55,56 ou 57,07. Teria sinal de realização na perda dos 54,5 mirando os 53,11 ou 52,35.</t>
  </si>
  <si>
    <t>TECK11 está em tendência de alta pelas médias de 21 e 200 dias e vai mantendo sinal de força altista. Acima dos 130,2 pode buscar projeções nos 135,39 ou 143,8. Teria sinal de realização na perda dos 127,69 mirando os 121,79 ou 119,19. O padrão de volume favorece a alta. O IFR sobrecomprado alerta realizações se perder 127,69.</t>
  </si>
  <si>
    <t>UTLI11 está em tendência de baixa pela média de 200 dias, a parece ter completado movimento de repique de alta de curto prazo e pode estar retomando o movimento baixista. Abaixo dos 51,22 pode seguir em queda na direção dos suportes 48,38 ou 46,97. Teria sinal de repique altista fechando acima dos 51,7 mirando resistências em 52,92 ou 55,72.</t>
  </si>
  <si>
    <t>Nu Rend Ibov</t>
  </si>
  <si>
    <t>NDIV11</t>
  </si>
  <si>
    <t>NDIV11 está em clara tendência de baixa pelas médias de 21 e 200 dias e segue em movimento de baixa. Abaixo dos 120,56 pode buscar suportes 117,17 ou 113,79. Teria sinal de repique altista fechando acima dos 123,48 mirando resistências em 131,5 ou 138,26.</t>
  </si>
  <si>
    <t>HIGH11 está em tendência de baixa pela média de 200 dias, a parece ter completado movimento de repique de alta de curto prazo e pode estar retomando o movimento baixista. Abaixo dos 83,6 pode seguir em queda na direção dos suportes 76,01 ou 72,56. Teria sinal de repique altista fechando acima dos 87,17 mirando resistências em 94,06 ou 105,22.</t>
  </si>
  <si>
    <t>Nuibovlowvol</t>
  </si>
  <si>
    <t>LVOL11</t>
  </si>
  <si>
    <t>LVOL11 apesar de estar em tendência de alta no longo prazo pela média de 200 dias, no curto prazo está em realização. Abaixo dos 139,54 pode seguir em baixa no curto prazo mirando suportes em 133,4 ou 129,82. Teria sinal de retomada altista fechando acima dos 141,91 mirando resistências em 144,98 ou 152,13.</t>
  </si>
  <si>
    <t>Pactual Ibov</t>
  </si>
  <si>
    <t>IBOB11</t>
  </si>
  <si>
    <t>IBOB11 está em tendência de alta pelas médias de 21 e 200 dias, mas começa a dar sinal de possível realização. Abaixo dos 151,65 poderia realizar na direção dos suportes 143,17 ou 139,22. Caso supere os 153 retomaria sinal de alta com projeções nos 155,94 ou 163,83.</t>
  </si>
  <si>
    <t>QBTC11 está em tendência de alta pelas médias de 21 e 200 dias e vai mantendo sinal de força altista. Acima dos 26,87 pode buscar projeções nos 29,03 ou 32,53. Teria sinal de realização na perda dos 25,89 mirando os 23,37 ou 22,28.</t>
  </si>
  <si>
    <t>BOVX11 apesar de estar em tendência de alta no longo prazo pela média de 200 dias, no curto prazo está em realização. Abaixo dos 18,87 pode seguir em baixa no curto prazo mirando suportes em 17,83 ou 17,32. Teria sinal de retomada altista fechando acima dos 19,11 mirando resistências em 19,47 ou 20,48.</t>
  </si>
  <si>
    <t>NASD11 está em tendência de alta pelas médias de 21 e 200 dias e vai mantendo sinal de força altista. Acima dos 22,08 pode buscar projeções nos 22,95 ou 24,37. Teria sinal de realização na perda dos 21,73 mirando os 20,66 ou 20,22. O IFR sobrecomprado alerta realizações se perder 21,73.</t>
  </si>
  <si>
    <t>GOLD11 está em tendência de baixa pelas médias de 21 e 200 dias, mas começa a dar sinais de repiques de alta. Acima dos 23,05 teria sinal de repique altista mirando resistências nos 24,91 ou 26,26. Já uma perda dos 22,71 traria de volta o sinal de baixa projetando de 22,03 a 21,35.</t>
  </si>
  <si>
    <t>GOLX11 está em clara tendência de baixa pelas médias de 21 e 200 dias e segue em movimento de baixa. Abaixo dos 50,54 pode buscar suportes 49,08 ou 47,63. Teria sinal de repique altista fechando acima dos 51,49 mirando resistências em 55,24 ou 58,14.</t>
  </si>
  <si>
    <t>SPXH11 está em tendência de baixa pela média de 200 dias, a parece ter completado movimento de repique de alta de curto prazo e pode estar retomando o movimento baixista. Abaixo dos 59,03 pode seguir em queda na direção dos suportes 57,74 ou 52,32. Teria sinal de repique altista fechando acima dos 59,45 mirando resistências em 75,28 ou 86,11.</t>
  </si>
  <si>
    <t>GDXB39 apesar de estar em tendência de alta no longo prazo pela média de 200 dias, no curto prazo está em realização. Abaixo dos 157,47 pode seguir em baixa no curto prazo mirando suportes em 150,39 ou 143,32. Teria sinal de retomada altista fechando acima dos 159,9 mirando resistências em 180,36 ou 194,5.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</si>
</sst>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V12" sqref="V12"/>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122</v>
      </c>
      <c r="X3" s="50">
        <f>X7-X10</f>
        <v>115</v>
      </c>
      <c r="Y3" s="51">
        <f>W3/(X3+W3)</f>
        <v>0.51476793248945152</v>
      </c>
      <c r="Z3" s="35" t="s">
        <v>11</v>
      </c>
    </row>
    <row r="4" spans="2:28" ht="15" customHeight="1" x14ac:dyDescent="0.25">
      <c r="B4" s="3"/>
      <c r="C4" s="26"/>
      <c r="D4" s="27"/>
      <c r="E4" s="27"/>
      <c r="F4" s="27"/>
      <c r="G4" s="27"/>
      <c r="H4" s="27"/>
      <c r="I4" s="27"/>
      <c r="J4" s="27"/>
      <c r="K4" s="27"/>
      <c r="L4" s="27"/>
      <c r="M4" s="27"/>
      <c r="N4" s="27"/>
      <c r="O4" s="28"/>
      <c r="P4" s="53"/>
      <c r="Q4" s="27"/>
      <c r="R4" s="29"/>
      <c r="S4" s="20"/>
      <c r="Y4" s="52">
        <f>U10</f>
        <v>0.73170731707317072</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152</v>
      </c>
      <c r="X7" s="33">
        <f>COUNTIF($Q$17:$Q$352,"Baixa")</f>
        <v>126</v>
      </c>
      <c r="Y7" s="33"/>
      <c r="Z7" s="33">
        <f>W7+X7</f>
        <v>278</v>
      </c>
    </row>
    <row r="8" spans="2:28" ht="15" customHeight="1" x14ac:dyDescent="0.25">
      <c r="B8" s="3"/>
      <c r="C8" s="26"/>
      <c r="D8" s="27"/>
      <c r="E8" s="27"/>
      <c r="F8" s="27"/>
      <c r="G8" s="27"/>
      <c r="H8" s="27"/>
      <c r="I8" s="27"/>
      <c r="J8" s="27"/>
      <c r="K8" s="27"/>
      <c r="L8" s="27"/>
      <c r="M8" s="27"/>
      <c r="N8" s="27"/>
      <c r="O8" s="28"/>
      <c r="P8" s="53"/>
      <c r="Q8" s="27"/>
      <c r="R8" s="29"/>
      <c r="S8" s="20"/>
      <c r="W8" s="34">
        <f>W7/Z7</f>
        <v>0.5467625899280576</v>
      </c>
      <c r="X8" s="34">
        <f>X7/Z7</f>
        <v>0.45323741007194246</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41</v>
      </c>
      <c r="V9" s="49" t="s">
        <v>14</v>
      </c>
      <c r="W9" s="45">
        <f>SUMIF(D17:D352,"=*34*",E17:E352)/U9</f>
        <v>6.6341463414634143</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0.73170731707317072</v>
      </c>
      <c r="V10" s="44" t="s">
        <v>9</v>
      </c>
      <c r="W10" s="47">
        <f>COUNTIFS(D17:D352,"=*34*",Q17:Q352,"Alta")</f>
        <v>30</v>
      </c>
      <c r="X10" s="48">
        <f>U9-W10</f>
        <v>11</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46290</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clara tendência de baixa pelas médias de 21 e 200 dias e segue em movimento de baixa. Abaixo dos 16,81 pode buscar suportes 16,25 ou 15,42. Teria sinal de repique altista fechando acima dos 17,21 mirando resistências em 18,93 ou 20,58.</v>
      </c>
    </row>
    <row r="17" spans="2:260" s="12" customFormat="1" ht="65.099999999999994" customHeight="1" x14ac:dyDescent="0.25">
      <c r="B17" s="3"/>
      <c r="C17" s="9" t="s">
        <v>24</v>
      </c>
      <c r="D17" s="16" t="s">
        <v>25</v>
      </c>
      <c r="E17" s="16">
        <v>0</v>
      </c>
      <c r="F17" s="15">
        <v>10.08</v>
      </c>
      <c r="G17" s="15">
        <v>8.02</v>
      </c>
      <c r="H17" s="15">
        <v>5.97</v>
      </c>
      <c r="I17" s="14"/>
      <c r="J17" s="15">
        <v>10.25</v>
      </c>
      <c r="K17" s="15">
        <v>14.35</v>
      </c>
      <c r="L17" s="15">
        <v>21</v>
      </c>
      <c r="M17" s="54"/>
      <c r="N17" s="15">
        <v>30.256100322999998</v>
      </c>
      <c r="O17" s="15">
        <v>19.423825863999998</v>
      </c>
      <c r="P17" s="15" t="s">
        <v>26</v>
      </c>
      <c r="Q17" s="16" t="s">
        <v>26</v>
      </c>
      <c r="R17" s="37" t="s">
        <v>550</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7</v>
      </c>
      <c r="F18" s="14">
        <v>24.62</v>
      </c>
      <c r="G18" s="14">
        <v>23.6</v>
      </c>
      <c r="H18" s="14">
        <v>22.58</v>
      </c>
      <c r="I18" s="14"/>
      <c r="J18" s="14">
        <v>25.41</v>
      </c>
      <c r="K18" s="14">
        <v>27.44</v>
      </c>
      <c r="L18" s="14">
        <v>30.74</v>
      </c>
      <c r="M18" s="54"/>
      <c r="N18" s="14">
        <v>53.818385007000003</v>
      </c>
      <c r="O18" s="31">
        <v>13.126879681</v>
      </c>
      <c r="P18" s="31" t="s">
        <v>27</v>
      </c>
      <c r="Q18" s="17" t="s">
        <v>27</v>
      </c>
      <c r="R18" s="38" t="s">
        <v>551</v>
      </c>
      <c r="S18" s="10"/>
      <c r="T18" s="11"/>
      <c r="U18" s="11"/>
      <c r="V18" s="11"/>
      <c r="W18" s="36">
        <f>SUM(E17:E352)/X18</f>
        <v>4.6205673758865249</v>
      </c>
      <c r="X18" s="11">
        <f>COUNT(E17:E352)</f>
        <v>282</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9</v>
      </c>
      <c r="F19" s="15">
        <v>386.73</v>
      </c>
      <c r="G19" s="15">
        <v>344.87</v>
      </c>
      <c r="H19" s="15">
        <v>303.02</v>
      </c>
      <c r="I19" s="14"/>
      <c r="J19" s="15">
        <v>407.94</v>
      </c>
      <c r="K19" s="15">
        <v>491.64</v>
      </c>
      <c r="L19" s="15">
        <v>627.08000000000004</v>
      </c>
      <c r="M19" s="54"/>
      <c r="N19" s="15">
        <v>81.883468500999996</v>
      </c>
      <c r="O19" s="15">
        <v>26.577616285000001</v>
      </c>
      <c r="P19" s="15" t="s">
        <v>27</v>
      </c>
      <c r="Q19" s="16" t="s">
        <v>27</v>
      </c>
      <c r="R19" s="37" t="s">
        <v>552</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519</v>
      </c>
      <c r="D20" s="17" t="s">
        <v>520</v>
      </c>
      <c r="E20" s="17">
        <v>7</v>
      </c>
      <c r="F20" s="14">
        <v>48.31</v>
      </c>
      <c r="G20" s="14">
        <v>40.24</v>
      </c>
      <c r="H20" s="14">
        <v>32.17</v>
      </c>
      <c r="I20" s="14"/>
      <c r="J20" s="14">
        <v>51.92</v>
      </c>
      <c r="K20" s="14">
        <v>68.05</v>
      </c>
      <c r="L20" s="14">
        <v>94.16</v>
      </c>
      <c r="M20" s="54"/>
      <c r="N20" s="14">
        <v>52.677311453999998</v>
      </c>
      <c r="O20" s="31">
        <v>1.1455806309000001</v>
      </c>
      <c r="P20" s="31" t="s">
        <v>27</v>
      </c>
      <c r="Q20" s="17" t="s">
        <v>27</v>
      </c>
      <c r="R20" s="38" t="s">
        <v>553</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v>2</v>
      </c>
      <c r="F21" s="15">
        <v>20.41</v>
      </c>
      <c r="G21" s="15">
        <v>18.18</v>
      </c>
      <c r="H21" s="15">
        <v>15.95</v>
      </c>
      <c r="I21" s="14"/>
      <c r="J21" s="15">
        <v>20.75</v>
      </c>
      <c r="K21" s="15">
        <v>25.2</v>
      </c>
      <c r="L21" s="15">
        <v>32.409999999999997</v>
      </c>
      <c r="M21" s="54"/>
      <c r="N21" s="15">
        <v>46.805419575000002</v>
      </c>
      <c r="O21" s="15">
        <v>5.4681211936</v>
      </c>
      <c r="P21" s="15" t="s">
        <v>26</v>
      </c>
      <c r="Q21" s="16" t="s">
        <v>26</v>
      </c>
      <c r="R21" s="37" t="s">
        <v>554</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34</v>
      </c>
      <c r="D22" s="17" t="s">
        <v>35</v>
      </c>
      <c r="E22" s="17">
        <v>0</v>
      </c>
      <c r="F22" s="14">
        <v>4.84</v>
      </c>
      <c r="G22" s="14">
        <v>4.34</v>
      </c>
      <c r="H22" s="14">
        <v>3.85</v>
      </c>
      <c r="I22" s="14"/>
      <c r="J22" s="14">
        <v>4.96</v>
      </c>
      <c r="K22" s="14">
        <v>5.94</v>
      </c>
      <c r="L22" s="14">
        <v>7.53</v>
      </c>
      <c r="M22" s="54"/>
      <c r="N22" s="14">
        <v>30.087724643000001</v>
      </c>
      <c r="O22" s="31">
        <v>2.5626586364000001</v>
      </c>
      <c r="P22" s="31" t="s">
        <v>26</v>
      </c>
      <c r="Q22" s="17" t="s">
        <v>26</v>
      </c>
      <c r="R22" s="38" t="s">
        <v>555</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36</v>
      </c>
      <c r="D23" s="16" t="s">
        <v>37</v>
      </c>
      <c r="E23" s="16">
        <v>7</v>
      </c>
      <c r="F23" s="15">
        <v>28.87</v>
      </c>
      <c r="G23" s="15">
        <v>27.31</v>
      </c>
      <c r="H23" s="15">
        <v>25.76</v>
      </c>
      <c r="I23" s="14"/>
      <c r="J23" s="15">
        <v>29.7</v>
      </c>
      <c r="K23" s="15">
        <v>32.799999999999997</v>
      </c>
      <c r="L23" s="15">
        <v>37.83</v>
      </c>
      <c r="M23" s="54"/>
      <c r="N23" s="15">
        <v>64.704850200999999</v>
      </c>
      <c r="O23" s="15">
        <v>148.06511305000001</v>
      </c>
      <c r="P23" s="15" t="s">
        <v>27</v>
      </c>
      <c r="Q23" s="16" t="s">
        <v>27</v>
      </c>
      <c r="R23" s="37" t="s">
        <v>556</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38</v>
      </c>
      <c r="D24" s="17" t="s">
        <v>39</v>
      </c>
      <c r="E24" s="17">
        <v>5</v>
      </c>
      <c r="F24" s="14">
        <v>13.13</v>
      </c>
      <c r="G24" s="14">
        <v>11.78</v>
      </c>
      <c r="H24" s="14">
        <v>10.44</v>
      </c>
      <c r="I24" s="14"/>
      <c r="J24" s="14">
        <v>13.5</v>
      </c>
      <c r="K24" s="14">
        <v>16.18</v>
      </c>
      <c r="L24" s="14">
        <v>20.53</v>
      </c>
      <c r="M24" s="54"/>
      <c r="N24" s="14">
        <v>50.867734642999999</v>
      </c>
      <c r="O24" s="31">
        <v>36.568350591000005</v>
      </c>
      <c r="P24" s="31" t="s">
        <v>27</v>
      </c>
      <c r="Q24" s="17" t="s">
        <v>26</v>
      </c>
      <c r="R24" s="38" t="s">
        <v>557</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40</v>
      </c>
      <c r="D25" s="16" t="s">
        <v>41</v>
      </c>
      <c r="E25" s="16">
        <v>9</v>
      </c>
      <c r="F25" s="15">
        <v>145.1</v>
      </c>
      <c r="G25" s="15">
        <v>135</v>
      </c>
      <c r="H25" s="15">
        <v>124.91</v>
      </c>
      <c r="I25" s="14"/>
      <c r="J25" s="15">
        <v>155.27000000000001</v>
      </c>
      <c r="K25" s="15">
        <v>175.45</v>
      </c>
      <c r="L25" s="15">
        <v>208.12</v>
      </c>
      <c r="M25" s="54"/>
      <c r="N25" s="15">
        <v>52.961429719000002</v>
      </c>
      <c r="O25" s="15">
        <v>44.059300844999996</v>
      </c>
      <c r="P25" s="15" t="s">
        <v>27</v>
      </c>
      <c r="Q25" s="16" t="s">
        <v>27</v>
      </c>
      <c r="R25" s="37" t="s">
        <v>558</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42</v>
      </c>
      <c r="D26" s="17" t="s">
        <v>43</v>
      </c>
      <c r="E26" s="17">
        <v>0</v>
      </c>
      <c r="F26" s="14">
        <v>31.63</v>
      </c>
      <c r="G26" s="14">
        <v>30.54</v>
      </c>
      <c r="H26" s="14">
        <v>29.45</v>
      </c>
      <c r="I26" s="14"/>
      <c r="J26" s="14">
        <v>32.29</v>
      </c>
      <c r="K26" s="14">
        <v>34.46</v>
      </c>
      <c r="L26" s="14">
        <v>37.979999999999997</v>
      </c>
      <c r="M26" s="54"/>
      <c r="N26" s="14">
        <v>34.033128085000001</v>
      </c>
      <c r="O26" s="31">
        <v>36.541764999999998</v>
      </c>
      <c r="P26" s="31" t="s">
        <v>26</v>
      </c>
      <c r="Q26" s="17" t="s">
        <v>26</v>
      </c>
      <c r="R26" s="38" t="s">
        <v>559</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44</v>
      </c>
      <c r="D27" s="16" t="s">
        <v>45</v>
      </c>
      <c r="E27" s="16">
        <v>3</v>
      </c>
      <c r="F27" s="15">
        <v>63.53</v>
      </c>
      <c r="G27" s="15">
        <v>58.94</v>
      </c>
      <c r="H27" s="15">
        <v>54.35</v>
      </c>
      <c r="I27" s="14"/>
      <c r="J27" s="15">
        <v>64.95</v>
      </c>
      <c r="K27" s="15">
        <v>74.12</v>
      </c>
      <c r="L27" s="15">
        <v>88.96</v>
      </c>
      <c r="M27" s="54"/>
      <c r="N27" s="15">
        <v>44.670941761999998</v>
      </c>
      <c r="O27" s="15">
        <v>46.514891301000006</v>
      </c>
      <c r="P27" s="15" t="s">
        <v>27</v>
      </c>
      <c r="Q27" s="16" t="s">
        <v>26</v>
      </c>
      <c r="R27" s="37" t="s">
        <v>560</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46</v>
      </c>
      <c r="D28" s="17" t="s">
        <v>47</v>
      </c>
      <c r="E28" s="17">
        <v>5</v>
      </c>
      <c r="F28" s="14">
        <v>15.31</v>
      </c>
      <c r="G28" s="14">
        <v>14.6</v>
      </c>
      <c r="H28" s="14">
        <v>13.9</v>
      </c>
      <c r="I28" s="14"/>
      <c r="J28" s="14">
        <v>15.55</v>
      </c>
      <c r="K28" s="14">
        <v>16.95</v>
      </c>
      <c r="L28" s="14">
        <v>19.22</v>
      </c>
      <c r="M28" s="54"/>
      <c r="N28" s="14">
        <v>45.900091793999998</v>
      </c>
      <c r="O28" s="31">
        <v>411.41333195000004</v>
      </c>
      <c r="P28" s="31" t="s">
        <v>27</v>
      </c>
      <c r="Q28" s="17" t="s">
        <v>26</v>
      </c>
      <c r="R28" s="38" t="s">
        <v>561</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48</v>
      </c>
      <c r="D29" s="16" t="s">
        <v>49</v>
      </c>
      <c r="E29" s="16">
        <v>10</v>
      </c>
      <c r="F29" s="15">
        <v>4.87</v>
      </c>
      <c r="G29" s="15">
        <v>4.1500000000000004</v>
      </c>
      <c r="H29" s="15">
        <v>3.44</v>
      </c>
      <c r="I29" s="14"/>
      <c r="J29" s="15">
        <v>5.68</v>
      </c>
      <c r="K29" s="15">
        <v>7.1</v>
      </c>
      <c r="L29" s="15">
        <v>9.41</v>
      </c>
      <c r="M29" s="54"/>
      <c r="N29" s="15">
        <v>61.713277030999997</v>
      </c>
      <c r="O29" s="15">
        <v>7.5562104999999997</v>
      </c>
      <c r="P29" s="15" t="s">
        <v>27</v>
      </c>
      <c r="Q29" s="16" t="s">
        <v>27</v>
      </c>
      <c r="R29" s="37" t="s">
        <v>562</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50</v>
      </c>
      <c r="D30" s="17" t="s">
        <v>51</v>
      </c>
      <c r="E30" s="17">
        <v>6</v>
      </c>
      <c r="F30" s="14">
        <v>2.92</v>
      </c>
      <c r="G30" s="14">
        <v>2.44</v>
      </c>
      <c r="H30" s="14">
        <v>1.96</v>
      </c>
      <c r="I30" s="14"/>
      <c r="J30" s="14">
        <v>3.07</v>
      </c>
      <c r="K30" s="14">
        <v>4.0199999999999996</v>
      </c>
      <c r="L30" s="14">
        <v>5.56</v>
      </c>
      <c r="M30" s="54"/>
      <c r="N30" s="14">
        <v>68.185378463000006</v>
      </c>
      <c r="O30" s="31">
        <v>20.374480682000002</v>
      </c>
      <c r="P30" s="31" t="s">
        <v>26</v>
      </c>
      <c r="Q30" s="17" t="s">
        <v>27</v>
      </c>
      <c r="R30" s="38" t="s">
        <v>563</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52</v>
      </c>
      <c r="D31" s="16" t="s">
        <v>53</v>
      </c>
      <c r="E31" s="16">
        <v>7</v>
      </c>
      <c r="F31" s="15">
        <v>86.5</v>
      </c>
      <c r="G31" s="15">
        <v>81.03</v>
      </c>
      <c r="H31" s="15">
        <v>75.569999999999993</v>
      </c>
      <c r="I31" s="14"/>
      <c r="J31" s="15">
        <v>88.51</v>
      </c>
      <c r="K31" s="15">
        <v>99.43</v>
      </c>
      <c r="L31" s="15">
        <v>117.11</v>
      </c>
      <c r="M31" s="54"/>
      <c r="N31" s="15">
        <v>68.066129028999995</v>
      </c>
      <c r="O31" s="15">
        <v>26.153537992</v>
      </c>
      <c r="P31" s="15" t="s">
        <v>27</v>
      </c>
      <c r="Q31" s="16" t="s">
        <v>27</v>
      </c>
      <c r="R31" s="37" t="s">
        <v>564</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565</v>
      </c>
      <c r="D32" s="17" t="s">
        <v>566</v>
      </c>
      <c r="E32" s="17">
        <v>10</v>
      </c>
      <c r="F32" s="14">
        <v>238.97</v>
      </c>
      <c r="G32" s="14">
        <v>186.58</v>
      </c>
      <c r="H32" s="14">
        <v>134.19999999999999</v>
      </c>
      <c r="I32" s="14"/>
      <c r="J32" s="14">
        <v>251.77</v>
      </c>
      <c r="K32" s="14">
        <v>356.53</v>
      </c>
      <c r="L32" s="14">
        <v>526.05999999999995</v>
      </c>
      <c r="M32" s="54"/>
      <c r="N32" s="14">
        <v>62.701964863000001</v>
      </c>
      <c r="O32" s="31">
        <v>1.8290797867999999</v>
      </c>
      <c r="P32" s="31" t="s">
        <v>27</v>
      </c>
      <c r="Q32" s="17" t="s">
        <v>27</v>
      </c>
      <c r="R32" s="38" t="s">
        <v>567</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54</v>
      </c>
      <c r="D33" s="16" t="s">
        <v>55</v>
      </c>
      <c r="E33" s="16">
        <v>10</v>
      </c>
      <c r="F33" s="15">
        <v>4.45</v>
      </c>
      <c r="G33" s="15">
        <v>3.8</v>
      </c>
      <c r="H33" s="15">
        <v>3.15</v>
      </c>
      <c r="I33" s="14"/>
      <c r="J33" s="15">
        <v>4.75</v>
      </c>
      <c r="K33" s="15">
        <v>6.04</v>
      </c>
      <c r="L33" s="15">
        <v>8.1300000000000008</v>
      </c>
      <c r="M33" s="54"/>
      <c r="N33" s="15">
        <v>80.207009228999993</v>
      </c>
      <c r="O33" s="15">
        <v>4.1527922726999993</v>
      </c>
      <c r="P33" s="15" t="s">
        <v>27</v>
      </c>
      <c r="Q33" s="16" t="s">
        <v>27</v>
      </c>
      <c r="R33" s="37" t="s">
        <v>568</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472</v>
      </c>
      <c r="D34" s="17" t="s">
        <v>473</v>
      </c>
      <c r="E34" s="17">
        <v>7</v>
      </c>
      <c r="F34" s="14">
        <v>160.16</v>
      </c>
      <c r="G34" s="14">
        <v>145.54</v>
      </c>
      <c r="H34" s="14">
        <v>130.91999999999999</v>
      </c>
      <c r="I34" s="14"/>
      <c r="J34" s="14">
        <v>165.27</v>
      </c>
      <c r="K34" s="14">
        <v>194.5</v>
      </c>
      <c r="L34" s="14">
        <v>241.81</v>
      </c>
      <c r="M34" s="54"/>
      <c r="N34" s="14">
        <v>61.144009294999996</v>
      </c>
      <c r="O34" s="31">
        <v>5.1823967899999994</v>
      </c>
      <c r="P34" s="31" t="s">
        <v>27</v>
      </c>
      <c r="Q34" s="17" t="s">
        <v>27</v>
      </c>
      <c r="R34" s="38" t="s">
        <v>569</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56</v>
      </c>
      <c r="D35" s="16" t="s">
        <v>57</v>
      </c>
      <c r="E35" s="16">
        <v>7</v>
      </c>
      <c r="F35" s="15">
        <v>10.16</v>
      </c>
      <c r="G35" s="15">
        <v>9.24</v>
      </c>
      <c r="H35" s="15">
        <v>8.33</v>
      </c>
      <c r="I35" s="14"/>
      <c r="J35" s="15">
        <v>10.55</v>
      </c>
      <c r="K35" s="15">
        <v>12.37</v>
      </c>
      <c r="L35" s="15">
        <v>15.33</v>
      </c>
      <c r="M35" s="54"/>
      <c r="N35" s="15">
        <v>72.715106836999993</v>
      </c>
      <c r="O35" s="15">
        <v>122.0996464</v>
      </c>
      <c r="P35" s="15" t="s">
        <v>27</v>
      </c>
      <c r="Q35" s="16" t="s">
        <v>27</v>
      </c>
      <c r="R35" s="37" t="s">
        <v>534</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58</v>
      </c>
      <c r="D36" s="17" t="s">
        <v>59</v>
      </c>
      <c r="E36" s="17">
        <v>4</v>
      </c>
      <c r="F36" s="14">
        <v>139.13999999999999</v>
      </c>
      <c r="G36" s="14">
        <v>114.78</v>
      </c>
      <c r="H36" s="14">
        <v>90.42</v>
      </c>
      <c r="I36" s="14"/>
      <c r="J36" s="14">
        <v>148</v>
      </c>
      <c r="K36" s="14">
        <v>196.71</v>
      </c>
      <c r="L36" s="14">
        <v>275.55</v>
      </c>
      <c r="M36" s="54"/>
      <c r="N36" s="14">
        <v>42.420249947999999</v>
      </c>
      <c r="O36" s="31">
        <v>139.85637534999998</v>
      </c>
      <c r="P36" s="31" t="s">
        <v>27</v>
      </c>
      <c r="Q36" s="17" t="s">
        <v>26</v>
      </c>
      <c r="R36" s="38" t="s">
        <v>570</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60</v>
      </c>
      <c r="D37" s="16" t="s">
        <v>61</v>
      </c>
      <c r="E37" s="16">
        <v>7</v>
      </c>
      <c r="F37" s="15">
        <v>12.31</v>
      </c>
      <c r="G37" s="15">
        <v>11.36</v>
      </c>
      <c r="H37" s="15">
        <v>10.42</v>
      </c>
      <c r="I37" s="14"/>
      <c r="J37" s="15">
        <v>12.81</v>
      </c>
      <c r="K37" s="15">
        <v>14.69</v>
      </c>
      <c r="L37" s="15">
        <v>17.739999999999998</v>
      </c>
      <c r="M37" s="54"/>
      <c r="N37" s="15">
        <v>63.881656397999997</v>
      </c>
      <c r="O37" s="15">
        <v>34.872571454999999</v>
      </c>
      <c r="P37" s="15" t="s">
        <v>27</v>
      </c>
      <c r="Q37" s="16" t="s">
        <v>27</v>
      </c>
      <c r="R37" s="37" t="s">
        <v>571</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62</v>
      </c>
      <c r="D38" s="17" t="s">
        <v>63</v>
      </c>
      <c r="E38" s="17">
        <v>1</v>
      </c>
      <c r="F38" s="14">
        <v>54.1</v>
      </c>
      <c r="G38" s="14">
        <v>51.43</v>
      </c>
      <c r="H38" s="14">
        <v>48.76</v>
      </c>
      <c r="I38" s="14"/>
      <c r="J38" s="14">
        <v>55.62</v>
      </c>
      <c r="K38" s="14">
        <v>60.95</v>
      </c>
      <c r="L38" s="14">
        <v>69.58</v>
      </c>
      <c r="M38" s="54"/>
      <c r="N38" s="14">
        <v>48.174278899000001</v>
      </c>
      <c r="O38" s="31">
        <v>678.80210750000003</v>
      </c>
      <c r="P38" s="31" t="s">
        <v>26</v>
      </c>
      <c r="Q38" s="17" t="s">
        <v>26</v>
      </c>
      <c r="R38" s="38" t="s">
        <v>572</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62</v>
      </c>
      <c r="D39" s="16" t="s">
        <v>64</v>
      </c>
      <c r="E39" s="16">
        <v>1</v>
      </c>
      <c r="F39" s="15">
        <v>54.23</v>
      </c>
      <c r="G39" s="15">
        <v>51.35</v>
      </c>
      <c r="H39" s="15">
        <v>48.47</v>
      </c>
      <c r="I39" s="14"/>
      <c r="J39" s="15">
        <v>55.42</v>
      </c>
      <c r="K39" s="15">
        <v>61.17</v>
      </c>
      <c r="L39" s="15">
        <v>70.489999999999995</v>
      </c>
      <c r="M39" s="54"/>
      <c r="N39" s="15">
        <v>49.970167195999998</v>
      </c>
      <c r="O39" s="15">
        <v>128.13592886000001</v>
      </c>
      <c r="P39" s="15" t="s">
        <v>26</v>
      </c>
      <c r="Q39" s="16" t="s">
        <v>26</v>
      </c>
      <c r="R39" s="37" t="s">
        <v>573</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65</v>
      </c>
      <c r="D40" s="17" t="s">
        <v>66</v>
      </c>
      <c r="E40" s="17">
        <v>3</v>
      </c>
      <c r="F40" s="14">
        <v>7.1</v>
      </c>
      <c r="G40" s="14">
        <v>2.84</v>
      </c>
      <c r="H40" s="14">
        <v>-1.4</v>
      </c>
      <c r="I40" s="14"/>
      <c r="J40" s="14">
        <v>7.57</v>
      </c>
      <c r="K40" s="14">
        <v>16.07</v>
      </c>
      <c r="L40" s="14">
        <v>29.84</v>
      </c>
      <c r="M40" s="54"/>
      <c r="N40" s="14">
        <v>48.237275853</v>
      </c>
      <c r="O40" s="31">
        <v>11.683785818</v>
      </c>
      <c r="P40" s="31" t="s">
        <v>27</v>
      </c>
      <c r="Q40" s="17" t="s">
        <v>26</v>
      </c>
      <c r="R40" s="38" t="s">
        <v>574</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65</v>
      </c>
      <c r="D41" s="16" t="s">
        <v>575</v>
      </c>
      <c r="E41" s="16">
        <v>0</v>
      </c>
      <c r="F41" s="15">
        <v>1.2</v>
      </c>
      <c r="G41" s="15">
        <v>0.68</v>
      </c>
      <c r="H41" s="15">
        <v>0.16</v>
      </c>
      <c r="I41" s="14"/>
      <c r="J41" s="15">
        <v>1.27</v>
      </c>
      <c r="K41" s="15">
        <v>2.2999999999999998</v>
      </c>
      <c r="L41" s="15">
        <v>3.97</v>
      </c>
      <c r="M41" s="54"/>
      <c r="N41" s="15">
        <v>33.445034710999998</v>
      </c>
      <c r="O41" s="15">
        <v>6.1296442727000002</v>
      </c>
      <c r="P41" s="15" t="s">
        <v>26</v>
      </c>
      <c r="Q41" s="16" t="s">
        <v>26</v>
      </c>
      <c r="R41" s="37" t="s">
        <v>576</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577</v>
      </c>
      <c r="D42" s="17" t="s">
        <v>578</v>
      </c>
      <c r="E42" s="17">
        <v>0</v>
      </c>
      <c r="F42" s="14">
        <v>1.27</v>
      </c>
      <c r="G42" s="14">
        <v>0.88</v>
      </c>
      <c r="H42" s="14">
        <v>0.49</v>
      </c>
      <c r="I42" s="14"/>
      <c r="J42" s="14">
        <v>1.35</v>
      </c>
      <c r="K42" s="14">
        <v>2.12</v>
      </c>
      <c r="L42" s="14">
        <v>3.37</v>
      </c>
      <c r="M42" s="54"/>
      <c r="N42" s="14">
        <v>38.829621817000003</v>
      </c>
      <c r="O42" s="31">
        <v>2.5944811818</v>
      </c>
      <c r="P42" s="31" t="s">
        <v>26</v>
      </c>
      <c r="Q42" s="17" t="s">
        <v>26</v>
      </c>
      <c r="R42" s="38" t="s">
        <v>579</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490</v>
      </c>
      <c r="D43" s="16" t="s">
        <v>491</v>
      </c>
      <c r="E43" s="16">
        <v>0</v>
      </c>
      <c r="F43" s="15">
        <v>16</v>
      </c>
      <c r="G43" s="15">
        <v>11.32</v>
      </c>
      <c r="H43" s="15">
        <v>6.64</v>
      </c>
      <c r="I43" s="14"/>
      <c r="J43" s="15">
        <v>17</v>
      </c>
      <c r="K43" s="15">
        <v>26.35</v>
      </c>
      <c r="L43" s="15">
        <v>41.48</v>
      </c>
      <c r="M43" s="54"/>
      <c r="N43" s="15">
        <v>30.810209564000001</v>
      </c>
      <c r="O43" s="15">
        <v>1.9871223182000002</v>
      </c>
      <c r="P43" s="15" t="s">
        <v>26</v>
      </c>
      <c r="Q43" s="16" t="s">
        <v>26</v>
      </c>
      <c r="R43" s="37" t="s">
        <v>580</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67</v>
      </c>
      <c r="D44" s="17" t="s">
        <v>68</v>
      </c>
      <c r="E44" s="17">
        <v>0</v>
      </c>
      <c r="F44" s="14">
        <v>14.41</v>
      </c>
      <c r="G44" s="14">
        <v>12.28</v>
      </c>
      <c r="H44" s="14">
        <v>10.16</v>
      </c>
      <c r="I44" s="14"/>
      <c r="J44" s="14">
        <v>14.94</v>
      </c>
      <c r="K44" s="14">
        <v>19.18</v>
      </c>
      <c r="L44" s="14">
        <v>26.05</v>
      </c>
      <c r="M44" s="54"/>
      <c r="N44" s="14">
        <v>36.580275073999999</v>
      </c>
      <c r="O44" s="31">
        <v>50.327045273000003</v>
      </c>
      <c r="P44" s="31" t="s">
        <v>26</v>
      </c>
      <c r="Q44" s="17" t="s">
        <v>26</v>
      </c>
      <c r="R44" s="38" t="s">
        <v>581</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69</v>
      </c>
      <c r="D45" s="16" t="s">
        <v>70</v>
      </c>
      <c r="E45" s="16">
        <v>7</v>
      </c>
      <c r="F45" s="15">
        <v>17.7</v>
      </c>
      <c r="G45" s="15">
        <v>16.25</v>
      </c>
      <c r="H45" s="15">
        <v>14.81</v>
      </c>
      <c r="I45" s="14"/>
      <c r="J45" s="15">
        <v>18.489999999999998</v>
      </c>
      <c r="K45" s="15">
        <v>21.37</v>
      </c>
      <c r="L45" s="15">
        <v>26.03</v>
      </c>
      <c r="M45" s="54"/>
      <c r="N45" s="15">
        <v>66.212810587999996</v>
      </c>
      <c r="O45" s="15">
        <v>734.62968045000002</v>
      </c>
      <c r="P45" s="15" t="s">
        <v>27</v>
      </c>
      <c r="Q45" s="16" t="s">
        <v>27</v>
      </c>
      <c r="R45" s="37" t="s">
        <v>582</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71</v>
      </c>
      <c r="D46" s="17" t="s">
        <v>72</v>
      </c>
      <c r="E46" s="17">
        <v>7</v>
      </c>
      <c r="F46" s="14">
        <v>5.95</v>
      </c>
      <c r="G46" s="14">
        <v>5.48</v>
      </c>
      <c r="H46" s="14">
        <v>5.0199999999999996</v>
      </c>
      <c r="I46" s="14"/>
      <c r="J46" s="14">
        <v>6.22</v>
      </c>
      <c r="K46" s="14">
        <v>7.14</v>
      </c>
      <c r="L46" s="14">
        <v>8.6300000000000008</v>
      </c>
      <c r="M46" s="54"/>
      <c r="N46" s="14">
        <v>57.441393132999998</v>
      </c>
      <c r="O46" s="31">
        <v>8.1052248636000002</v>
      </c>
      <c r="P46" s="31" t="s">
        <v>27</v>
      </c>
      <c r="Q46" s="17" t="s">
        <v>27</v>
      </c>
      <c r="R46" s="38" t="s">
        <v>583</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584</v>
      </c>
      <c r="D47" s="16" t="s">
        <v>585</v>
      </c>
      <c r="E47" s="16">
        <v>5</v>
      </c>
      <c r="F47" s="15">
        <v>72.09</v>
      </c>
      <c r="G47" s="15">
        <v>65.459999999999994</v>
      </c>
      <c r="H47" s="15">
        <v>58.84</v>
      </c>
      <c r="I47" s="14"/>
      <c r="J47" s="15">
        <v>73.23</v>
      </c>
      <c r="K47" s="15">
        <v>86.47</v>
      </c>
      <c r="L47" s="15">
        <v>107.89</v>
      </c>
      <c r="M47" s="54"/>
      <c r="N47" s="15">
        <v>27.184481088999998</v>
      </c>
      <c r="O47" s="15">
        <v>1.9206604858999998</v>
      </c>
      <c r="P47" s="15" t="s">
        <v>27</v>
      </c>
      <c r="Q47" s="16" t="s">
        <v>26</v>
      </c>
      <c r="R47" s="37" t="s">
        <v>586</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73</v>
      </c>
      <c r="D48" s="17" t="s">
        <v>74</v>
      </c>
      <c r="E48" s="17">
        <v>4</v>
      </c>
      <c r="F48" s="14">
        <v>15.1</v>
      </c>
      <c r="G48" s="14">
        <v>14.21</v>
      </c>
      <c r="H48" s="14">
        <v>13.32</v>
      </c>
      <c r="I48" s="14"/>
      <c r="J48" s="14">
        <v>15.7</v>
      </c>
      <c r="K48" s="14">
        <v>17.47</v>
      </c>
      <c r="L48" s="14">
        <v>20.329999999999998</v>
      </c>
      <c r="M48" s="54"/>
      <c r="N48" s="14">
        <v>57.644509735</v>
      </c>
      <c r="O48" s="31">
        <v>43.685622908999996</v>
      </c>
      <c r="P48" s="31" t="s">
        <v>26</v>
      </c>
      <c r="Q48" s="17" t="s">
        <v>27</v>
      </c>
      <c r="R48" s="38" t="s">
        <v>587</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75</v>
      </c>
      <c r="D49" s="16" t="s">
        <v>76</v>
      </c>
      <c r="E49" s="16">
        <v>3</v>
      </c>
      <c r="F49" s="15">
        <v>38.69</v>
      </c>
      <c r="G49" s="15">
        <v>35.46</v>
      </c>
      <c r="H49" s="15">
        <v>32.24</v>
      </c>
      <c r="I49" s="14"/>
      <c r="J49" s="15">
        <v>39.229999999999997</v>
      </c>
      <c r="K49" s="15">
        <v>45.67</v>
      </c>
      <c r="L49" s="15">
        <v>56.09</v>
      </c>
      <c r="M49" s="54"/>
      <c r="N49" s="15">
        <v>36.300804796999998</v>
      </c>
      <c r="O49" s="15">
        <v>254.29955405000001</v>
      </c>
      <c r="P49" s="15" t="s">
        <v>27</v>
      </c>
      <c r="Q49" s="16" t="s">
        <v>26</v>
      </c>
      <c r="R49" s="37" t="s">
        <v>535</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77</v>
      </c>
      <c r="D50" s="17" t="s">
        <v>78</v>
      </c>
      <c r="E50" s="17">
        <v>8</v>
      </c>
      <c r="F50" s="14">
        <v>27.42</v>
      </c>
      <c r="G50" s="14">
        <v>25.35</v>
      </c>
      <c r="H50" s="14">
        <v>23.29</v>
      </c>
      <c r="I50" s="14"/>
      <c r="J50" s="14">
        <v>28.68</v>
      </c>
      <c r="K50" s="14">
        <v>32.799999999999997</v>
      </c>
      <c r="L50" s="14">
        <v>39.479999999999997</v>
      </c>
      <c r="M50" s="54"/>
      <c r="N50" s="14">
        <v>66.318221514000001</v>
      </c>
      <c r="O50" s="31">
        <v>16.324552272999998</v>
      </c>
      <c r="P50" s="31" t="s">
        <v>27</v>
      </c>
      <c r="Q50" s="17" t="s">
        <v>27</v>
      </c>
      <c r="R50" s="38" t="s">
        <v>588</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79</v>
      </c>
      <c r="D51" s="16" t="s">
        <v>80</v>
      </c>
      <c r="E51" s="16">
        <v>7</v>
      </c>
      <c r="F51" s="15">
        <v>130.75</v>
      </c>
      <c r="G51" s="15">
        <v>124.67</v>
      </c>
      <c r="H51" s="15">
        <v>118.6</v>
      </c>
      <c r="I51" s="14"/>
      <c r="J51" s="15">
        <v>135</v>
      </c>
      <c r="K51" s="15">
        <v>147.13999999999999</v>
      </c>
      <c r="L51" s="15">
        <v>166.8</v>
      </c>
      <c r="M51" s="54"/>
      <c r="N51" s="15">
        <v>51.611813697999999</v>
      </c>
      <c r="O51" s="15">
        <v>4.0401298796000003</v>
      </c>
      <c r="P51" s="15" t="s">
        <v>27</v>
      </c>
      <c r="Q51" s="16" t="s">
        <v>27</v>
      </c>
      <c r="R51" s="37" t="s">
        <v>589</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81</v>
      </c>
      <c r="D52" s="17" t="s">
        <v>82</v>
      </c>
      <c r="E52" s="17">
        <v>9</v>
      </c>
      <c r="F52" s="14">
        <v>10.210000000000001</v>
      </c>
      <c r="G52" s="14">
        <v>9.26</v>
      </c>
      <c r="H52" s="14">
        <v>8.32</v>
      </c>
      <c r="I52" s="14"/>
      <c r="J52" s="14">
        <v>10.96</v>
      </c>
      <c r="K52" s="14">
        <v>12.84</v>
      </c>
      <c r="L52" s="14">
        <v>15.9</v>
      </c>
      <c r="M52" s="54"/>
      <c r="N52" s="14">
        <v>57.736394132000001</v>
      </c>
      <c r="O52" s="31">
        <v>2.6384107273000001</v>
      </c>
      <c r="P52" s="31" t="s">
        <v>27</v>
      </c>
      <c r="Q52" s="17" t="s">
        <v>27</v>
      </c>
      <c r="R52" s="38" t="s">
        <v>590</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83</v>
      </c>
      <c r="D53" s="16" t="s">
        <v>84</v>
      </c>
      <c r="E53" s="16">
        <v>7</v>
      </c>
      <c r="F53" s="15">
        <v>7.76</v>
      </c>
      <c r="G53" s="15">
        <v>6.74</v>
      </c>
      <c r="H53" s="15">
        <v>5.72</v>
      </c>
      <c r="I53" s="14"/>
      <c r="J53" s="15">
        <v>8.23</v>
      </c>
      <c r="K53" s="15">
        <v>10.26</v>
      </c>
      <c r="L53" s="15">
        <v>13.56</v>
      </c>
      <c r="M53" s="54"/>
      <c r="N53" s="15">
        <v>62.976819268</v>
      </c>
      <c r="O53" s="15">
        <v>6.0613101817999997</v>
      </c>
      <c r="P53" s="15" t="s">
        <v>27</v>
      </c>
      <c r="Q53" s="16" t="s">
        <v>27</v>
      </c>
      <c r="R53" s="37" t="s">
        <v>591</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85</v>
      </c>
      <c r="D54" s="17" t="s">
        <v>86</v>
      </c>
      <c r="E54" s="17">
        <v>4</v>
      </c>
      <c r="F54" s="14">
        <v>14.47</v>
      </c>
      <c r="G54" s="14">
        <v>13.04</v>
      </c>
      <c r="H54" s="14">
        <v>11.61</v>
      </c>
      <c r="I54" s="14"/>
      <c r="J54" s="14">
        <v>14.93</v>
      </c>
      <c r="K54" s="14">
        <v>17.78</v>
      </c>
      <c r="L54" s="14">
        <v>22.41</v>
      </c>
      <c r="M54" s="54"/>
      <c r="N54" s="14">
        <v>63.755582930999999</v>
      </c>
      <c r="O54" s="31">
        <v>4.0103761817999999</v>
      </c>
      <c r="P54" s="31" t="s">
        <v>26</v>
      </c>
      <c r="Q54" s="17" t="s">
        <v>27</v>
      </c>
      <c r="R54" s="38" t="s">
        <v>592</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87</v>
      </c>
      <c r="D55" s="16" t="s">
        <v>88</v>
      </c>
      <c r="E55" s="16">
        <v>1</v>
      </c>
      <c r="F55" s="15">
        <v>15.57</v>
      </c>
      <c r="G55" s="15">
        <v>14.69</v>
      </c>
      <c r="H55" s="15">
        <v>13.82</v>
      </c>
      <c r="I55" s="14"/>
      <c r="J55" s="15">
        <v>15.95</v>
      </c>
      <c r="K55" s="15">
        <v>17.690000000000001</v>
      </c>
      <c r="L55" s="15">
        <v>20.52</v>
      </c>
      <c r="M55" s="54"/>
      <c r="N55" s="15">
        <v>44.314386444999997</v>
      </c>
      <c r="O55" s="15">
        <v>123.48175663000001</v>
      </c>
      <c r="P55" s="15" t="s">
        <v>26</v>
      </c>
      <c r="Q55" s="16" t="s">
        <v>26</v>
      </c>
      <c r="R55" s="37" t="s">
        <v>593</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87</v>
      </c>
      <c r="D56" s="17" t="s">
        <v>89</v>
      </c>
      <c r="E56" s="17">
        <v>1</v>
      </c>
      <c r="F56" s="14">
        <v>17.66</v>
      </c>
      <c r="G56" s="14">
        <v>16.600000000000001</v>
      </c>
      <c r="H56" s="14">
        <v>15.54</v>
      </c>
      <c r="I56" s="14"/>
      <c r="J56" s="14">
        <v>18.100000000000001</v>
      </c>
      <c r="K56" s="14">
        <v>20.21</v>
      </c>
      <c r="L56" s="14">
        <v>23.63</v>
      </c>
      <c r="M56" s="54"/>
      <c r="N56" s="14">
        <v>45.517653277000001</v>
      </c>
      <c r="O56" s="31">
        <v>759.37564936000001</v>
      </c>
      <c r="P56" s="31" t="s">
        <v>26</v>
      </c>
      <c r="Q56" s="17" t="s">
        <v>26</v>
      </c>
      <c r="R56" s="38" t="s">
        <v>594</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90</v>
      </c>
      <c r="D57" s="16" t="s">
        <v>91</v>
      </c>
      <c r="E57" s="16">
        <v>0</v>
      </c>
      <c r="F57" s="15">
        <v>20.3</v>
      </c>
      <c r="G57" s="15">
        <v>19.13</v>
      </c>
      <c r="H57" s="15">
        <v>17.96</v>
      </c>
      <c r="I57" s="14"/>
      <c r="J57" s="15">
        <v>20.63</v>
      </c>
      <c r="K57" s="15">
        <v>22.96</v>
      </c>
      <c r="L57" s="15">
        <v>26.74</v>
      </c>
      <c r="M57" s="54"/>
      <c r="N57" s="15">
        <v>32.918561070000003</v>
      </c>
      <c r="O57" s="15">
        <v>47.444354591</v>
      </c>
      <c r="P57" s="15" t="s">
        <v>26</v>
      </c>
      <c r="Q57" s="16" t="s">
        <v>26</v>
      </c>
      <c r="R57" s="37" t="s">
        <v>595</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92</v>
      </c>
      <c r="D58" s="17" t="s">
        <v>93</v>
      </c>
      <c r="E58" s="17">
        <v>3</v>
      </c>
      <c r="F58" s="14">
        <v>13.71</v>
      </c>
      <c r="G58" s="14">
        <v>12.44</v>
      </c>
      <c r="H58" s="14">
        <v>11.17</v>
      </c>
      <c r="I58" s="14"/>
      <c r="J58" s="14">
        <v>14.27</v>
      </c>
      <c r="K58" s="14">
        <v>16.8</v>
      </c>
      <c r="L58" s="14">
        <v>20.91</v>
      </c>
      <c r="M58" s="54"/>
      <c r="N58" s="14">
        <v>36.094824473999999</v>
      </c>
      <c r="O58" s="31">
        <v>110.69581058999999</v>
      </c>
      <c r="P58" s="31" t="s">
        <v>27</v>
      </c>
      <c r="Q58" s="17" t="s">
        <v>26</v>
      </c>
      <c r="R58" s="38" t="s">
        <v>596</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11</v>
      </c>
      <c r="D59" s="16" t="s">
        <v>94</v>
      </c>
      <c r="E59" s="16">
        <v>1</v>
      </c>
      <c r="F59" s="15">
        <v>21.48</v>
      </c>
      <c r="G59" s="15">
        <v>19.71</v>
      </c>
      <c r="H59" s="15">
        <v>17.95</v>
      </c>
      <c r="I59" s="14"/>
      <c r="J59" s="15">
        <v>22.24</v>
      </c>
      <c r="K59" s="15">
        <v>25.76</v>
      </c>
      <c r="L59" s="15">
        <v>31.47</v>
      </c>
      <c r="M59" s="54"/>
      <c r="N59" s="15">
        <v>42.475544454999998</v>
      </c>
      <c r="O59" s="15">
        <v>788.28719704999992</v>
      </c>
      <c r="P59" s="15" t="s">
        <v>26</v>
      </c>
      <c r="Q59" s="16" t="s">
        <v>26</v>
      </c>
      <c r="R59" s="37" t="s">
        <v>597</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95</v>
      </c>
      <c r="D60" s="17" t="s">
        <v>96</v>
      </c>
      <c r="E60" s="17">
        <v>0</v>
      </c>
      <c r="F60" s="14">
        <v>18.100000000000001</v>
      </c>
      <c r="G60" s="14">
        <v>17.48</v>
      </c>
      <c r="H60" s="14">
        <v>16.87</v>
      </c>
      <c r="I60" s="14"/>
      <c r="J60" s="14">
        <v>18.37</v>
      </c>
      <c r="K60" s="14">
        <v>19.59</v>
      </c>
      <c r="L60" s="14">
        <v>21.57</v>
      </c>
      <c r="M60" s="54"/>
      <c r="N60" s="14">
        <v>37.390180041000001</v>
      </c>
      <c r="O60" s="31">
        <v>4.02027</v>
      </c>
      <c r="P60" s="31" t="s">
        <v>26</v>
      </c>
      <c r="Q60" s="17" t="s">
        <v>26</v>
      </c>
      <c r="R60" s="38" t="s">
        <v>598</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97</v>
      </c>
      <c r="D61" s="16" t="s">
        <v>98</v>
      </c>
      <c r="E61" s="16">
        <v>0</v>
      </c>
      <c r="F61" s="15">
        <v>3.83</v>
      </c>
      <c r="G61" s="15">
        <v>1.08</v>
      </c>
      <c r="H61" s="15">
        <v>-1.65</v>
      </c>
      <c r="I61" s="14"/>
      <c r="J61" s="15">
        <v>3.96</v>
      </c>
      <c r="K61" s="15">
        <v>9.44</v>
      </c>
      <c r="L61" s="15">
        <v>18.32</v>
      </c>
      <c r="M61" s="54"/>
      <c r="N61" s="15">
        <v>29.975706903999999</v>
      </c>
      <c r="O61" s="15">
        <v>34.638833818000002</v>
      </c>
      <c r="P61" s="15" t="s">
        <v>26</v>
      </c>
      <c r="Q61" s="16" t="s">
        <v>26</v>
      </c>
      <c r="R61" s="37" t="s">
        <v>599</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99</v>
      </c>
      <c r="D62" s="17" t="s">
        <v>100</v>
      </c>
      <c r="E62" s="17">
        <v>0</v>
      </c>
      <c r="F62" s="14">
        <v>17.48</v>
      </c>
      <c r="G62" s="14">
        <v>16.079999999999998</v>
      </c>
      <c r="H62" s="14">
        <v>14.68</v>
      </c>
      <c r="I62" s="14"/>
      <c r="J62" s="14">
        <v>17.75</v>
      </c>
      <c r="K62" s="14">
        <v>20.54</v>
      </c>
      <c r="L62" s="14">
        <v>25.07</v>
      </c>
      <c r="M62" s="54"/>
      <c r="N62" s="14">
        <v>41.820575409999996</v>
      </c>
      <c r="O62" s="31">
        <v>67.360506772999997</v>
      </c>
      <c r="P62" s="31" t="s">
        <v>26</v>
      </c>
      <c r="Q62" s="17" t="s">
        <v>26</v>
      </c>
      <c r="R62" s="38" t="s">
        <v>600</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101</v>
      </c>
      <c r="D63" s="16" t="s">
        <v>102</v>
      </c>
      <c r="E63" s="16">
        <v>0</v>
      </c>
      <c r="F63" s="15">
        <v>25.67</v>
      </c>
      <c r="G63" s="15">
        <v>22.3</v>
      </c>
      <c r="H63" s="15">
        <v>18.940000000000001</v>
      </c>
      <c r="I63" s="14"/>
      <c r="J63" s="15">
        <v>26.23</v>
      </c>
      <c r="K63" s="15">
        <v>32.950000000000003</v>
      </c>
      <c r="L63" s="15">
        <v>43.83</v>
      </c>
      <c r="M63" s="54"/>
      <c r="N63" s="15">
        <v>48.104151868999999</v>
      </c>
      <c r="O63" s="15">
        <v>7.5678936209000005</v>
      </c>
      <c r="P63" s="15" t="s">
        <v>26</v>
      </c>
      <c r="Q63" s="16" t="s">
        <v>26</v>
      </c>
      <c r="R63" s="37" t="s">
        <v>601</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103</v>
      </c>
      <c r="D64" s="17" t="s">
        <v>104</v>
      </c>
      <c r="E64" s="17">
        <v>7</v>
      </c>
      <c r="F64" s="14">
        <v>62.5</v>
      </c>
      <c r="G64" s="14">
        <v>57.46</v>
      </c>
      <c r="H64" s="14">
        <v>52.43</v>
      </c>
      <c r="I64" s="14"/>
      <c r="J64" s="14">
        <v>64.319999999999993</v>
      </c>
      <c r="K64" s="14">
        <v>74.38</v>
      </c>
      <c r="L64" s="14">
        <v>90.68</v>
      </c>
      <c r="M64" s="54"/>
      <c r="N64" s="14">
        <v>68.122089079999995</v>
      </c>
      <c r="O64" s="31">
        <v>630.9657324100001</v>
      </c>
      <c r="P64" s="31" t="s">
        <v>27</v>
      </c>
      <c r="Q64" s="17" t="s">
        <v>27</v>
      </c>
      <c r="R64" s="38" t="s">
        <v>602</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105</v>
      </c>
      <c r="D65" s="16" t="s">
        <v>106</v>
      </c>
      <c r="E65" s="16">
        <v>10</v>
      </c>
      <c r="F65" s="15">
        <v>20.059999999999999</v>
      </c>
      <c r="G65" s="15">
        <v>18.45</v>
      </c>
      <c r="H65" s="15">
        <v>16.850000000000001</v>
      </c>
      <c r="I65" s="14"/>
      <c r="J65" s="15">
        <v>20.83</v>
      </c>
      <c r="K65" s="15">
        <v>24.03</v>
      </c>
      <c r="L65" s="15">
        <v>29.22</v>
      </c>
      <c r="M65" s="54"/>
      <c r="N65" s="15">
        <v>57.334248272000004</v>
      </c>
      <c r="O65" s="15">
        <v>115.21243281</v>
      </c>
      <c r="P65" s="15" t="s">
        <v>27</v>
      </c>
      <c r="Q65" s="16" t="s">
        <v>27</v>
      </c>
      <c r="R65" s="37" t="s">
        <v>603</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107</v>
      </c>
      <c r="D66" s="17" t="s">
        <v>108</v>
      </c>
      <c r="E66" s="17">
        <v>7</v>
      </c>
      <c r="F66" s="14">
        <v>5.01</v>
      </c>
      <c r="G66" s="14">
        <v>4.46</v>
      </c>
      <c r="H66" s="14">
        <v>3.91</v>
      </c>
      <c r="I66" s="14"/>
      <c r="J66" s="14">
        <v>5.38</v>
      </c>
      <c r="K66" s="14">
        <v>6.47</v>
      </c>
      <c r="L66" s="14">
        <v>8.23</v>
      </c>
      <c r="M66" s="54"/>
      <c r="N66" s="14">
        <v>54.721044016999997</v>
      </c>
      <c r="O66" s="31">
        <v>4.6910203181999997</v>
      </c>
      <c r="P66" s="31" t="s">
        <v>26</v>
      </c>
      <c r="Q66" s="17" t="s">
        <v>27</v>
      </c>
      <c r="R66" s="38" t="s">
        <v>604</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109</v>
      </c>
      <c r="D67" s="16" t="s">
        <v>110</v>
      </c>
      <c r="E67" s="16">
        <v>4</v>
      </c>
      <c r="F67" s="15">
        <v>0.88</v>
      </c>
      <c r="G67" s="15">
        <v>0.5</v>
      </c>
      <c r="H67" s="15">
        <v>0.12</v>
      </c>
      <c r="I67" s="14"/>
      <c r="J67" s="15">
        <v>1.1100000000000001</v>
      </c>
      <c r="K67" s="15">
        <v>1.86</v>
      </c>
      <c r="L67" s="15">
        <v>3.08</v>
      </c>
      <c r="M67" s="54"/>
      <c r="N67" s="15">
        <v>64.185091060999994</v>
      </c>
      <c r="O67" s="15">
        <v>9.9490091364000008</v>
      </c>
      <c r="P67" s="15" t="s">
        <v>26</v>
      </c>
      <c r="Q67" s="16" t="s">
        <v>27</v>
      </c>
      <c r="R67" s="37" t="s">
        <v>605</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111</v>
      </c>
      <c r="D68" s="17" t="s">
        <v>112</v>
      </c>
      <c r="E68" s="17">
        <v>7</v>
      </c>
      <c r="F68" s="14">
        <v>11.22</v>
      </c>
      <c r="G68" s="14">
        <v>10.99</v>
      </c>
      <c r="H68" s="14">
        <v>10.77</v>
      </c>
      <c r="I68" s="14"/>
      <c r="J68" s="14">
        <v>11.29</v>
      </c>
      <c r="K68" s="14">
        <v>11.73</v>
      </c>
      <c r="L68" s="14">
        <v>12.45</v>
      </c>
      <c r="M68" s="54"/>
      <c r="N68" s="14">
        <v>53.839047993999998</v>
      </c>
      <c r="O68" s="31">
        <v>24.728473044999998</v>
      </c>
      <c r="P68" s="31" t="s">
        <v>27</v>
      </c>
      <c r="Q68" s="17" t="s">
        <v>27</v>
      </c>
      <c r="R68" s="38" t="s">
        <v>606</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113</v>
      </c>
      <c r="D69" s="16" t="s">
        <v>114</v>
      </c>
      <c r="E69" s="16">
        <v>4</v>
      </c>
      <c r="F69" s="15">
        <v>9.11</v>
      </c>
      <c r="G69" s="15">
        <v>7.62</v>
      </c>
      <c r="H69" s="15">
        <v>6.14</v>
      </c>
      <c r="I69" s="14"/>
      <c r="J69" s="15">
        <v>9.75</v>
      </c>
      <c r="K69" s="15">
        <v>12.71</v>
      </c>
      <c r="L69" s="15">
        <v>17.5</v>
      </c>
      <c r="M69" s="54"/>
      <c r="N69" s="15">
        <v>56.203643274000001</v>
      </c>
      <c r="O69" s="15">
        <v>86.690606727000002</v>
      </c>
      <c r="P69" s="15" t="s">
        <v>26</v>
      </c>
      <c r="Q69" s="16" t="s">
        <v>27</v>
      </c>
      <c r="R69" s="37" t="s">
        <v>607</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115</v>
      </c>
      <c r="D70" s="17" t="s">
        <v>498</v>
      </c>
      <c r="E70" s="17">
        <v>4</v>
      </c>
      <c r="F70" s="14">
        <v>16.5</v>
      </c>
      <c r="G70" s="14">
        <v>15.53</v>
      </c>
      <c r="H70" s="14">
        <v>14.57</v>
      </c>
      <c r="I70" s="14"/>
      <c r="J70" s="14">
        <v>17.23</v>
      </c>
      <c r="K70" s="14">
        <v>19.149999999999999</v>
      </c>
      <c r="L70" s="14">
        <v>22.25</v>
      </c>
      <c r="M70" s="54"/>
      <c r="N70" s="14">
        <v>40.112933697999999</v>
      </c>
      <c r="O70" s="31">
        <v>2.4175362273000003</v>
      </c>
      <c r="P70" s="31" t="s">
        <v>27</v>
      </c>
      <c r="Q70" s="17" t="s">
        <v>26</v>
      </c>
      <c r="R70" s="38" t="s">
        <v>608</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115</v>
      </c>
      <c r="D71" s="16" t="s">
        <v>116</v>
      </c>
      <c r="E71" s="16">
        <v>0</v>
      </c>
      <c r="F71" s="15">
        <v>10.89</v>
      </c>
      <c r="G71" s="15">
        <v>10.3</v>
      </c>
      <c r="H71" s="15">
        <v>9.7100000000000009</v>
      </c>
      <c r="I71" s="14"/>
      <c r="J71" s="15">
        <v>11.07</v>
      </c>
      <c r="K71" s="15">
        <v>12.24</v>
      </c>
      <c r="L71" s="15">
        <v>14.15</v>
      </c>
      <c r="M71" s="54"/>
      <c r="N71" s="15">
        <v>43.631465601000002</v>
      </c>
      <c r="O71" s="15">
        <v>174.47462985999999</v>
      </c>
      <c r="P71" s="15" t="s">
        <v>26</v>
      </c>
      <c r="Q71" s="16" t="s">
        <v>26</v>
      </c>
      <c r="R71" s="37" t="s">
        <v>609</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503</v>
      </c>
      <c r="D72" s="17" t="s">
        <v>504</v>
      </c>
      <c r="E72" s="17">
        <v>9</v>
      </c>
      <c r="F72" s="14">
        <v>101.62</v>
      </c>
      <c r="G72" s="14">
        <v>86.89</v>
      </c>
      <c r="H72" s="14">
        <v>72.16</v>
      </c>
      <c r="I72" s="14"/>
      <c r="J72" s="14">
        <v>105.5</v>
      </c>
      <c r="K72" s="14">
        <v>134.94999999999999</v>
      </c>
      <c r="L72" s="14">
        <v>182.61</v>
      </c>
      <c r="M72" s="54"/>
      <c r="N72" s="14">
        <v>73.023263240999995</v>
      </c>
      <c r="O72" s="31">
        <v>2.7719521204999999</v>
      </c>
      <c r="P72" s="31" t="s">
        <v>27</v>
      </c>
      <c r="Q72" s="17" t="s">
        <v>27</v>
      </c>
      <c r="R72" s="38" t="s">
        <v>610</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484</v>
      </c>
      <c r="D73" s="16" t="s">
        <v>485</v>
      </c>
      <c r="E73" s="16">
        <v>10</v>
      </c>
      <c r="F73" s="15">
        <v>76.36</v>
      </c>
      <c r="G73" s="15">
        <v>71.69</v>
      </c>
      <c r="H73" s="15">
        <v>67.03</v>
      </c>
      <c r="I73" s="14"/>
      <c r="J73" s="15">
        <v>78.09</v>
      </c>
      <c r="K73" s="15">
        <v>87.41</v>
      </c>
      <c r="L73" s="15">
        <v>102.49</v>
      </c>
      <c r="M73" s="54"/>
      <c r="N73" s="15">
        <v>55.949811562999997</v>
      </c>
      <c r="O73" s="15">
        <v>2.2935821605000002</v>
      </c>
      <c r="P73" s="15" t="s">
        <v>27</v>
      </c>
      <c r="Q73" s="16" t="s">
        <v>27</v>
      </c>
      <c r="R73" s="37" t="s">
        <v>611</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117</v>
      </c>
      <c r="D74" s="17" t="s">
        <v>118</v>
      </c>
      <c r="E74" s="17">
        <v>0</v>
      </c>
      <c r="F74" s="14">
        <v>2.17</v>
      </c>
      <c r="G74" s="14">
        <v>1.97</v>
      </c>
      <c r="H74" s="14">
        <v>1.78</v>
      </c>
      <c r="I74" s="14"/>
      <c r="J74" s="14">
        <v>2.2999999999999998</v>
      </c>
      <c r="K74" s="14">
        <v>2.68</v>
      </c>
      <c r="L74" s="14">
        <v>3.31</v>
      </c>
      <c r="M74" s="54"/>
      <c r="N74" s="14">
        <v>36.580787505000004</v>
      </c>
      <c r="O74" s="31">
        <v>75.418494999999993</v>
      </c>
      <c r="P74" s="31" t="s">
        <v>26</v>
      </c>
      <c r="Q74" s="17" t="s">
        <v>26</v>
      </c>
      <c r="R74" s="38" t="s">
        <v>612</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119</v>
      </c>
      <c r="D75" s="16" t="s">
        <v>120</v>
      </c>
      <c r="E75" s="16">
        <v>10</v>
      </c>
      <c r="F75" s="15">
        <v>40.11</v>
      </c>
      <c r="G75" s="15">
        <v>35.81</v>
      </c>
      <c r="H75" s="15">
        <v>31.52</v>
      </c>
      <c r="I75" s="14"/>
      <c r="J75" s="15">
        <v>42.54</v>
      </c>
      <c r="K75" s="15">
        <v>51.12</v>
      </c>
      <c r="L75" s="15">
        <v>65.010000000000005</v>
      </c>
      <c r="M75" s="54"/>
      <c r="N75" s="15">
        <v>63.118214305000002</v>
      </c>
      <c r="O75" s="15">
        <v>8.5959411532000001</v>
      </c>
      <c r="P75" s="15" t="s">
        <v>27</v>
      </c>
      <c r="Q75" s="16" t="s">
        <v>27</v>
      </c>
      <c r="R75" s="37" t="s">
        <v>613</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121</v>
      </c>
      <c r="D76" s="17" t="s">
        <v>122</v>
      </c>
      <c r="E76" s="17">
        <v>0</v>
      </c>
      <c r="F76" s="14" t="s">
        <v>123</v>
      </c>
      <c r="G76" s="14" t="s">
        <v>123</v>
      </c>
      <c r="H76" s="14" t="s">
        <v>123</v>
      </c>
      <c r="I76" s="14"/>
      <c r="J76" s="14" t="s">
        <v>123</v>
      </c>
      <c r="K76" s="14" t="s">
        <v>123</v>
      </c>
      <c r="L76" s="14" t="s">
        <v>123</v>
      </c>
      <c r="M76" s="54"/>
      <c r="N76" s="14" t="s">
        <v>123</v>
      </c>
      <c r="O76" s="31" t="s">
        <v>123</v>
      </c>
      <c r="P76" s="31" t="s">
        <v>123</v>
      </c>
      <c r="Q76" s="17" t="s">
        <v>123</v>
      </c>
      <c r="R76" s="38" t="s">
        <v>124</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125</v>
      </c>
      <c r="D77" s="16" t="s">
        <v>126</v>
      </c>
      <c r="E77" s="16">
        <v>9</v>
      </c>
      <c r="F77" s="15">
        <v>56.46</v>
      </c>
      <c r="G77" s="15">
        <v>50.68</v>
      </c>
      <c r="H77" s="15">
        <v>44.9</v>
      </c>
      <c r="I77" s="14"/>
      <c r="J77" s="15">
        <v>57.94</v>
      </c>
      <c r="K77" s="15">
        <v>69.489999999999995</v>
      </c>
      <c r="L77" s="15">
        <v>88.18</v>
      </c>
      <c r="M77" s="54"/>
      <c r="N77" s="15">
        <v>59.016343820000003</v>
      </c>
      <c r="O77" s="15">
        <v>217.24237864</v>
      </c>
      <c r="P77" s="15" t="s">
        <v>27</v>
      </c>
      <c r="Q77" s="16" t="s">
        <v>27</v>
      </c>
      <c r="R77" s="37" t="s">
        <v>614</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127</v>
      </c>
      <c r="D78" s="17" t="s">
        <v>128</v>
      </c>
      <c r="E78" s="17">
        <v>4</v>
      </c>
      <c r="F78" s="14">
        <v>15.59</v>
      </c>
      <c r="G78" s="14">
        <v>14.7</v>
      </c>
      <c r="H78" s="14">
        <v>13.82</v>
      </c>
      <c r="I78" s="14"/>
      <c r="J78" s="14">
        <v>15.87</v>
      </c>
      <c r="K78" s="14">
        <v>17.63</v>
      </c>
      <c r="L78" s="14">
        <v>20.48</v>
      </c>
      <c r="M78" s="54"/>
      <c r="N78" s="14">
        <v>46.521681229999999</v>
      </c>
      <c r="O78" s="31">
        <v>285.46091799999999</v>
      </c>
      <c r="P78" s="31" t="s">
        <v>27</v>
      </c>
      <c r="Q78" s="17" t="s">
        <v>26</v>
      </c>
      <c r="R78" s="38" t="s">
        <v>615</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129</v>
      </c>
      <c r="D79" s="16" t="s">
        <v>130</v>
      </c>
      <c r="E79" s="16">
        <v>4</v>
      </c>
      <c r="F79" s="15">
        <v>3.79</v>
      </c>
      <c r="G79" s="15">
        <v>3.38</v>
      </c>
      <c r="H79" s="15">
        <v>2.98</v>
      </c>
      <c r="I79" s="14"/>
      <c r="J79" s="15">
        <v>4.0999999999999996</v>
      </c>
      <c r="K79" s="15">
        <v>4.9000000000000004</v>
      </c>
      <c r="L79" s="15">
        <v>6.21</v>
      </c>
      <c r="M79" s="54"/>
      <c r="N79" s="15">
        <v>55.714291090000003</v>
      </c>
      <c r="O79" s="15">
        <v>132.90585059</v>
      </c>
      <c r="P79" s="15" t="s">
        <v>26</v>
      </c>
      <c r="Q79" s="16" t="s">
        <v>27</v>
      </c>
      <c r="R79" s="37" t="s">
        <v>616</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131</v>
      </c>
      <c r="D80" s="17" t="s">
        <v>132</v>
      </c>
      <c r="E80" s="17">
        <v>0</v>
      </c>
      <c r="F80" s="14">
        <v>44.47</v>
      </c>
      <c r="G80" s="14">
        <v>42.1</v>
      </c>
      <c r="H80" s="14">
        <v>39.74</v>
      </c>
      <c r="I80" s="14"/>
      <c r="J80" s="14">
        <v>45.38</v>
      </c>
      <c r="K80" s="14">
        <v>50.1</v>
      </c>
      <c r="L80" s="14">
        <v>57.74</v>
      </c>
      <c r="M80" s="54"/>
      <c r="N80" s="14">
        <v>41.500834693999998</v>
      </c>
      <c r="O80" s="31">
        <v>87.703230500000004</v>
      </c>
      <c r="P80" s="31" t="s">
        <v>26</v>
      </c>
      <c r="Q80" s="17" t="s">
        <v>26</v>
      </c>
      <c r="R80" s="38" t="s">
        <v>617</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474</v>
      </c>
      <c r="D81" s="16" t="s">
        <v>475</v>
      </c>
      <c r="E81" s="16">
        <v>7</v>
      </c>
      <c r="F81" s="15">
        <v>60.85</v>
      </c>
      <c r="G81" s="15">
        <v>52.86</v>
      </c>
      <c r="H81" s="15">
        <v>44.87</v>
      </c>
      <c r="I81" s="14"/>
      <c r="J81" s="15">
        <v>62.35</v>
      </c>
      <c r="K81" s="15">
        <v>78.319999999999993</v>
      </c>
      <c r="L81" s="15">
        <v>104.18</v>
      </c>
      <c r="M81" s="54"/>
      <c r="N81" s="15">
        <v>70.618099169999994</v>
      </c>
      <c r="O81" s="15">
        <v>4.4625007967999997</v>
      </c>
      <c r="P81" s="15" t="s">
        <v>27</v>
      </c>
      <c r="Q81" s="16" t="s">
        <v>27</v>
      </c>
      <c r="R81" s="37" t="s">
        <v>618</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481</v>
      </c>
      <c r="D82" s="17" t="s">
        <v>482</v>
      </c>
      <c r="E82" s="17">
        <v>4</v>
      </c>
      <c r="F82" s="14">
        <v>5.24</v>
      </c>
      <c r="G82" s="14">
        <v>4.5199999999999996</v>
      </c>
      <c r="H82" s="14">
        <v>3.81</v>
      </c>
      <c r="I82" s="14"/>
      <c r="J82" s="14">
        <v>5.41</v>
      </c>
      <c r="K82" s="14">
        <v>6.83</v>
      </c>
      <c r="L82" s="14">
        <v>9.1300000000000008</v>
      </c>
      <c r="M82" s="54"/>
      <c r="N82" s="14">
        <v>50.055902574000001</v>
      </c>
      <c r="O82" s="31">
        <v>1.7830060908999998</v>
      </c>
      <c r="P82" s="31" t="s">
        <v>27</v>
      </c>
      <c r="Q82" s="17" t="s">
        <v>26</v>
      </c>
      <c r="R82" s="38" t="s">
        <v>619</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133</v>
      </c>
      <c r="D83" s="16" t="s">
        <v>134</v>
      </c>
      <c r="E83" s="16">
        <v>0</v>
      </c>
      <c r="F83" s="15">
        <v>4.9800000000000004</v>
      </c>
      <c r="G83" s="15">
        <v>4.05</v>
      </c>
      <c r="H83" s="15">
        <v>3.13</v>
      </c>
      <c r="I83" s="14"/>
      <c r="J83" s="15">
        <v>5.16</v>
      </c>
      <c r="K83" s="15">
        <v>7</v>
      </c>
      <c r="L83" s="15">
        <v>9.99</v>
      </c>
      <c r="M83" s="54"/>
      <c r="N83" s="15">
        <v>20.222785789</v>
      </c>
      <c r="O83" s="15">
        <v>50.917502590999995</v>
      </c>
      <c r="P83" s="15" t="s">
        <v>26</v>
      </c>
      <c r="Q83" s="16" t="s">
        <v>26</v>
      </c>
      <c r="R83" s="37" t="s">
        <v>620</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135</v>
      </c>
      <c r="D84" s="17" t="s">
        <v>136</v>
      </c>
      <c r="E84" s="17">
        <v>2</v>
      </c>
      <c r="F84" s="14">
        <v>27.06</v>
      </c>
      <c r="G84" s="14">
        <v>24.4</v>
      </c>
      <c r="H84" s="14">
        <v>21.75</v>
      </c>
      <c r="I84" s="14"/>
      <c r="J84" s="14">
        <v>27.65</v>
      </c>
      <c r="K84" s="14">
        <v>32.950000000000003</v>
      </c>
      <c r="L84" s="14">
        <v>41.55</v>
      </c>
      <c r="M84" s="54"/>
      <c r="N84" s="14">
        <v>24.499529361</v>
      </c>
      <c r="O84" s="31">
        <v>126.07078509</v>
      </c>
      <c r="P84" s="31" t="s">
        <v>26</v>
      </c>
      <c r="Q84" s="17" t="s">
        <v>26</v>
      </c>
      <c r="R84" s="38" t="s">
        <v>621</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137</v>
      </c>
      <c r="D85" s="16" t="s">
        <v>138</v>
      </c>
      <c r="E85" s="16">
        <v>2</v>
      </c>
      <c r="F85" s="15">
        <v>1.33</v>
      </c>
      <c r="G85" s="15">
        <v>1.05</v>
      </c>
      <c r="H85" s="15">
        <v>0.78</v>
      </c>
      <c r="I85" s="14"/>
      <c r="J85" s="15">
        <v>1.39</v>
      </c>
      <c r="K85" s="15">
        <v>1.93</v>
      </c>
      <c r="L85" s="15">
        <v>2.81</v>
      </c>
      <c r="M85" s="54"/>
      <c r="N85" s="15">
        <v>29.745317651000001</v>
      </c>
      <c r="O85" s="15">
        <v>22.897929999999999</v>
      </c>
      <c r="P85" s="15" t="s">
        <v>26</v>
      </c>
      <c r="Q85" s="16" t="s">
        <v>26</v>
      </c>
      <c r="R85" s="37" t="s">
        <v>622</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139</v>
      </c>
      <c r="D86" s="17" t="s">
        <v>140</v>
      </c>
      <c r="E86" s="17">
        <v>7</v>
      </c>
      <c r="F86" s="14">
        <v>26.14</v>
      </c>
      <c r="G86" s="14">
        <v>23.6</v>
      </c>
      <c r="H86" s="14">
        <v>21.07</v>
      </c>
      <c r="I86" s="14"/>
      <c r="J86" s="14">
        <v>27.95</v>
      </c>
      <c r="K86" s="14">
        <v>33.01</v>
      </c>
      <c r="L86" s="14">
        <v>41.2</v>
      </c>
      <c r="M86" s="54"/>
      <c r="N86" s="14">
        <v>57.171759543999997</v>
      </c>
      <c r="O86" s="31">
        <v>231.49532855000001</v>
      </c>
      <c r="P86" s="31" t="s">
        <v>27</v>
      </c>
      <c r="Q86" s="17" t="s">
        <v>27</v>
      </c>
      <c r="R86" s="38" t="s">
        <v>623</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139</v>
      </c>
      <c r="D87" s="16" t="s">
        <v>141</v>
      </c>
      <c r="E87" s="16">
        <v>4</v>
      </c>
      <c r="F87" s="15">
        <v>24.92</v>
      </c>
      <c r="G87" s="15">
        <v>22.38</v>
      </c>
      <c r="H87" s="15">
        <v>19.84</v>
      </c>
      <c r="I87" s="14"/>
      <c r="J87" s="15">
        <v>26.35</v>
      </c>
      <c r="K87" s="15">
        <v>31.42</v>
      </c>
      <c r="L87" s="15">
        <v>39.630000000000003</v>
      </c>
      <c r="M87" s="54"/>
      <c r="N87" s="15">
        <v>59.014797068999997</v>
      </c>
      <c r="O87" s="15">
        <v>7.5512155000000005</v>
      </c>
      <c r="P87" s="15" t="s">
        <v>26</v>
      </c>
      <c r="Q87" s="16" t="s">
        <v>27</v>
      </c>
      <c r="R87" s="37" t="s">
        <v>624</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142</v>
      </c>
      <c r="D88" s="17" t="s">
        <v>143</v>
      </c>
      <c r="E88" s="17">
        <v>10</v>
      </c>
      <c r="F88" s="14">
        <v>3.3</v>
      </c>
      <c r="G88" s="14">
        <v>2.74</v>
      </c>
      <c r="H88" s="14">
        <v>2.19</v>
      </c>
      <c r="I88" s="14"/>
      <c r="J88" s="14">
        <v>3.78</v>
      </c>
      <c r="K88" s="14">
        <v>4.88</v>
      </c>
      <c r="L88" s="14">
        <v>6.66</v>
      </c>
      <c r="M88" s="54"/>
      <c r="N88" s="14">
        <v>82.845488785000001</v>
      </c>
      <c r="O88" s="31">
        <v>2.9177048636</v>
      </c>
      <c r="P88" s="31" t="s">
        <v>27</v>
      </c>
      <c r="Q88" s="17" t="s">
        <v>27</v>
      </c>
      <c r="R88" s="38" t="s">
        <v>625</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144</v>
      </c>
      <c r="D89" s="16" t="s">
        <v>145</v>
      </c>
      <c r="E89" s="16">
        <v>7</v>
      </c>
      <c r="F89" s="15">
        <v>110.22</v>
      </c>
      <c r="G89" s="15">
        <v>88.38</v>
      </c>
      <c r="H89" s="15">
        <v>66.540000000000006</v>
      </c>
      <c r="I89" s="14"/>
      <c r="J89" s="15">
        <v>122.66</v>
      </c>
      <c r="K89" s="15">
        <v>166.33</v>
      </c>
      <c r="L89" s="15">
        <v>237.01</v>
      </c>
      <c r="M89" s="54"/>
      <c r="N89" s="15">
        <v>53.574686993999997</v>
      </c>
      <c r="O89" s="15">
        <v>4.1416377472999999</v>
      </c>
      <c r="P89" s="15" t="s">
        <v>27</v>
      </c>
      <c r="Q89" s="16" t="s">
        <v>27</v>
      </c>
      <c r="R89" s="37" t="s">
        <v>626</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146</v>
      </c>
      <c r="D90" s="17" t="s">
        <v>147</v>
      </c>
      <c r="E90" s="17">
        <v>7</v>
      </c>
      <c r="F90" s="14">
        <v>19.2</v>
      </c>
      <c r="G90" s="14">
        <v>18.43</v>
      </c>
      <c r="H90" s="14">
        <v>17.66</v>
      </c>
      <c r="I90" s="14"/>
      <c r="J90" s="14">
        <v>19.59</v>
      </c>
      <c r="K90" s="14">
        <v>21.12</v>
      </c>
      <c r="L90" s="14">
        <v>23.59</v>
      </c>
      <c r="M90" s="54"/>
      <c r="N90" s="14">
        <v>55.124099067000003</v>
      </c>
      <c r="O90" s="31">
        <v>11.506319863</v>
      </c>
      <c r="P90" s="31" t="s">
        <v>27</v>
      </c>
      <c r="Q90" s="17" t="s">
        <v>27</v>
      </c>
      <c r="R90" s="38" t="s">
        <v>627</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148</v>
      </c>
      <c r="D91" s="16" t="s">
        <v>149</v>
      </c>
      <c r="E91" s="16">
        <v>7</v>
      </c>
      <c r="F91" s="15">
        <v>5.6</v>
      </c>
      <c r="G91" s="15">
        <v>5.18</v>
      </c>
      <c r="H91" s="15">
        <v>4.76</v>
      </c>
      <c r="I91" s="14"/>
      <c r="J91" s="15">
        <v>5.88</v>
      </c>
      <c r="K91" s="15">
        <v>6.71</v>
      </c>
      <c r="L91" s="15">
        <v>8.06</v>
      </c>
      <c r="M91" s="54"/>
      <c r="N91" s="15">
        <v>60.902630027000001</v>
      </c>
      <c r="O91" s="15">
        <v>9.768614727300001</v>
      </c>
      <c r="P91" s="15" t="s">
        <v>27</v>
      </c>
      <c r="Q91" s="16" t="s">
        <v>27</v>
      </c>
      <c r="R91" s="37" t="s">
        <v>628</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150</v>
      </c>
      <c r="D92" s="17" t="s">
        <v>151</v>
      </c>
      <c r="E92" s="17">
        <v>1</v>
      </c>
      <c r="F92" s="14">
        <v>11.95</v>
      </c>
      <c r="G92" s="14">
        <v>10.93</v>
      </c>
      <c r="H92" s="14">
        <v>9.91</v>
      </c>
      <c r="I92" s="14"/>
      <c r="J92" s="14">
        <v>13.1</v>
      </c>
      <c r="K92" s="14">
        <v>15.13</v>
      </c>
      <c r="L92" s="14">
        <v>18.420000000000002</v>
      </c>
      <c r="M92" s="54"/>
      <c r="N92" s="14">
        <v>39.660949465000002</v>
      </c>
      <c r="O92" s="31">
        <v>10.576831</v>
      </c>
      <c r="P92" s="31" t="s">
        <v>26</v>
      </c>
      <c r="Q92" s="17" t="s">
        <v>26</v>
      </c>
      <c r="R92" s="38" t="s">
        <v>629</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152</v>
      </c>
      <c r="D93" s="16" t="s">
        <v>153</v>
      </c>
      <c r="E93" s="16">
        <v>0</v>
      </c>
      <c r="F93" s="15">
        <v>9.76</v>
      </c>
      <c r="G93" s="15">
        <v>8.2899999999999991</v>
      </c>
      <c r="H93" s="15">
        <v>6.82</v>
      </c>
      <c r="I93" s="14"/>
      <c r="J93" s="15">
        <v>10.119999999999999</v>
      </c>
      <c r="K93" s="15">
        <v>13.05</v>
      </c>
      <c r="L93" s="15">
        <v>17.8</v>
      </c>
      <c r="M93" s="54"/>
      <c r="N93" s="15">
        <v>28.782525419999999</v>
      </c>
      <c r="O93" s="15">
        <v>118.70982649999999</v>
      </c>
      <c r="P93" s="15" t="s">
        <v>26</v>
      </c>
      <c r="Q93" s="16" t="s">
        <v>26</v>
      </c>
      <c r="R93" s="37" t="s">
        <v>630</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154</v>
      </c>
      <c r="D94" s="17" t="s">
        <v>155</v>
      </c>
      <c r="E94" s="17">
        <v>10</v>
      </c>
      <c r="F94" s="14">
        <v>8.56</v>
      </c>
      <c r="G94" s="14">
        <v>7.51</v>
      </c>
      <c r="H94" s="14">
        <v>6.47</v>
      </c>
      <c r="I94" s="14"/>
      <c r="J94" s="14">
        <v>9.2200000000000006</v>
      </c>
      <c r="K94" s="14">
        <v>11.3</v>
      </c>
      <c r="L94" s="14">
        <v>14.68</v>
      </c>
      <c r="M94" s="54"/>
      <c r="N94" s="14">
        <v>76.058873317999996</v>
      </c>
      <c r="O94" s="31">
        <v>67.784479273000002</v>
      </c>
      <c r="P94" s="31" t="s">
        <v>27</v>
      </c>
      <c r="Q94" s="17" t="s">
        <v>27</v>
      </c>
      <c r="R94" s="38" t="s">
        <v>631</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156</v>
      </c>
      <c r="D95" s="16" t="s">
        <v>157</v>
      </c>
      <c r="E95" s="16">
        <v>10</v>
      </c>
      <c r="F95" s="15">
        <v>199.27</v>
      </c>
      <c r="G95" s="15">
        <v>184.12</v>
      </c>
      <c r="H95" s="15">
        <v>168.97</v>
      </c>
      <c r="I95" s="14"/>
      <c r="J95" s="15">
        <v>207</v>
      </c>
      <c r="K95" s="15">
        <v>237.29</v>
      </c>
      <c r="L95" s="15">
        <v>286.31</v>
      </c>
      <c r="M95" s="54"/>
      <c r="N95" s="15">
        <v>68.867239385999994</v>
      </c>
      <c r="O95" s="15">
        <v>6.5278638781999998</v>
      </c>
      <c r="P95" s="15" t="s">
        <v>27</v>
      </c>
      <c r="Q95" s="16" t="s">
        <v>27</v>
      </c>
      <c r="R95" s="37" t="s">
        <v>632</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158</v>
      </c>
      <c r="D96" s="17" t="s">
        <v>159</v>
      </c>
      <c r="E96" s="17">
        <v>4</v>
      </c>
      <c r="F96" s="14">
        <v>150</v>
      </c>
      <c r="G96" s="14" t="s">
        <v>123</v>
      </c>
      <c r="H96" s="14" t="s">
        <v>123</v>
      </c>
      <c r="I96" s="14"/>
      <c r="J96" s="14" t="s">
        <v>123</v>
      </c>
      <c r="K96" s="14" t="s">
        <v>123</v>
      </c>
      <c r="L96" s="14" t="s">
        <v>123</v>
      </c>
      <c r="M96" s="54"/>
      <c r="N96" s="14">
        <v>94.064508982000007</v>
      </c>
      <c r="O96" s="31">
        <v>1.0764285713999999</v>
      </c>
      <c r="P96" s="31" t="s">
        <v>26</v>
      </c>
      <c r="Q96" s="17" t="s">
        <v>27</v>
      </c>
      <c r="R96" s="38" t="s">
        <v>123</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160</v>
      </c>
      <c r="D97" s="16" t="s">
        <v>161</v>
      </c>
      <c r="E97" s="16">
        <v>10</v>
      </c>
      <c r="F97" s="15">
        <v>95.88</v>
      </c>
      <c r="G97" s="15">
        <v>85.4</v>
      </c>
      <c r="H97" s="15">
        <v>74.930000000000007</v>
      </c>
      <c r="I97" s="14"/>
      <c r="J97" s="15">
        <v>99.53</v>
      </c>
      <c r="K97" s="15">
        <v>120.47</v>
      </c>
      <c r="L97" s="15">
        <v>154.36000000000001</v>
      </c>
      <c r="M97" s="54"/>
      <c r="N97" s="15">
        <v>68.837257917000002</v>
      </c>
      <c r="O97" s="15">
        <v>465.98085058999999</v>
      </c>
      <c r="P97" s="15" t="s">
        <v>27</v>
      </c>
      <c r="Q97" s="16" t="s">
        <v>27</v>
      </c>
      <c r="R97" s="37" t="s">
        <v>633</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162</v>
      </c>
      <c r="D98" s="17" t="s">
        <v>163</v>
      </c>
      <c r="E98" s="17">
        <v>7</v>
      </c>
      <c r="F98" s="14">
        <v>51.18</v>
      </c>
      <c r="G98" s="14">
        <v>47.78</v>
      </c>
      <c r="H98" s="14">
        <v>44.39</v>
      </c>
      <c r="I98" s="14"/>
      <c r="J98" s="14">
        <v>53.36</v>
      </c>
      <c r="K98" s="14">
        <v>60.14</v>
      </c>
      <c r="L98" s="14">
        <v>71.12</v>
      </c>
      <c r="M98" s="54"/>
      <c r="N98" s="14">
        <v>52.495405591000001</v>
      </c>
      <c r="O98" s="31">
        <v>184.16916450000002</v>
      </c>
      <c r="P98" s="31" t="s">
        <v>27</v>
      </c>
      <c r="Q98" s="17" t="s">
        <v>27</v>
      </c>
      <c r="R98" s="38" t="s">
        <v>634</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164</v>
      </c>
      <c r="D99" s="16" t="s">
        <v>165</v>
      </c>
      <c r="E99" s="16">
        <v>7</v>
      </c>
      <c r="F99" s="15">
        <v>27.12</v>
      </c>
      <c r="G99" s="15">
        <v>25.7</v>
      </c>
      <c r="H99" s="15">
        <v>24.28</v>
      </c>
      <c r="I99" s="14"/>
      <c r="J99" s="15">
        <v>28.15</v>
      </c>
      <c r="K99" s="15">
        <v>30.98</v>
      </c>
      <c r="L99" s="15">
        <v>35.57</v>
      </c>
      <c r="M99" s="54"/>
      <c r="N99" s="15">
        <v>50.017645465999998</v>
      </c>
      <c r="O99" s="15">
        <v>291.25750868</v>
      </c>
      <c r="P99" s="15" t="s">
        <v>27</v>
      </c>
      <c r="Q99" s="16" t="s">
        <v>27</v>
      </c>
      <c r="R99" s="37" t="s">
        <v>635</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166</v>
      </c>
      <c r="D100" s="17" t="s">
        <v>167</v>
      </c>
      <c r="E100" s="17">
        <v>0</v>
      </c>
      <c r="F100" s="14">
        <v>28.75</v>
      </c>
      <c r="G100" s="14">
        <v>26.14</v>
      </c>
      <c r="H100" s="14">
        <v>23.53</v>
      </c>
      <c r="I100" s="14"/>
      <c r="J100" s="14">
        <v>29.49</v>
      </c>
      <c r="K100" s="14">
        <v>34.700000000000003</v>
      </c>
      <c r="L100" s="14">
        <v>43.14</v>
      </c>
      <c r="M100" s="54"/>
      <c r="N100" s="14">
        <v>34.455597339000001</v>
      </c>
      <c r="O100" s="31">
        <v>101.89672081000001</v>
      </c>
      <c r="P100" s="31" t="s">
        <v>26</v>
      </c>
      <c r="Q100" s="17" t="s">
        <v>26</v>
      </c>
      <c r="R100" s="38" t="s">
        <v>636</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168</v>
      </c>
      <c r="D101" s="16" t="s">
        <v>169</v>
      </c>
      <c r="E101" s="16">
        <v>4</v>
      </c>
      <c r="F101" s="15">
        <v>39.57</v>
      </c>
      <c r="G101" s="15">
        <v>37.25</v>
      </c>
      <c r="H101" s="15">
        <v>34.94</v>
      </c>
      <c r="I101" s="14"/>
      <c r="J101" s="15">
        <v>40.86</v>
      </c>
      <c r="K101" s="15">
        <v>45.48</v>
      </c>
      <c r="L101" s="15">
        <v>52.96</v>
      </c>
      <c r="M101" s="54"/>
      <c r="N101" s="15">
        <v>56.355080383999997</v>
      </c>
      <c r="O101" s="15">
        <v>346.02753464</v>
      </c>
      <c r="P101" s="15" t="s">
        <v>26</v>
      </c>
      <c r="Q101" s="16" t="s">
        <v>27</v>
      </c>
      <c r="R101" s="37" t="s">
        <v>637</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536</v>
      </c>
      <c r="D102" s="17" t="s">
        <v>537</v>
      </c>
      <c r="E102" s="17">
        <v>7</v>
      </c>
      <c r="F102" s="14">
        <v>21.63</v>
      </c>
      <c r="G102" s="14">
        <v>18.84</v>
      </c>
      <c r="H102" s="14">
        <v>16.059999999999999</v>
      </c>
      <c r="I102" s="14"/>
      <c r="J102" s="14">
        <v>22.3</v>
      </c>
      <c r="K102" s="14">
        <v>27.86</v>
      </c>
      <c r="L102" s="14">
        <v>36.86</v>
      </c>
      <c r="M102" s="54"/>
      <c r="N102" s="14">
        <v>53.587318805000002</v>
      </c>
      <c r="O102" s="31">
        <v>1.3547084999999999</v>
      </c>
      <c r="P102" s="31" t="s">
        <v>27</v>
      </c>
      <c r="Q102" s="17" t="s">
        <v>27</v>
      </c>
      <c r="R102" s="38" t="s">
        <v>638</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170</v>
      </c>
      <c r="D103" s="16" t="s">
        <v>171</v>
      </c>
      <c r="E103" s="16">
        <v>7</v>
      </c>
      <c r="F103" s="15">
        <v>4.33</v>
      </c>
      <c r="G103" s="15">
        <v>3.69</v>
      </c>
      <c r="H103" s="15">
        <v>3.06</v>
      </c>
      <c r="I103" s="14"/>
      <c r="J103" s="15">
        <v>4.59</v>
      </c>
      <c r="K103" s="15">
        <v>5.85</v>
      </c>
      <c r="L103" s="15">
        <v>7.89</v>
      </c>
      <c r="M103" s="54"/>
      <c r="N103" s="15">
        <v>69.791501710999995</v>
      </c>
      <c r="O103" s="15">
        <v>5.5225056818000002</v>
      </c>
      <c r="P103" s="15" t="s">
        <v>26</v>
      </c>
      <c r="Q103" s="16" t="s">
        <v>27</v>
      </c>
      <c r="R103" s="37" t="s">
        <v>639</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521</v>
      </c>
      <c r="D104" s="17" t="s">
        <v>522</v>
      </c>
      <c r="E104" s="17">
        <v>9</v>
      </c>
      <c r="F104" s="14">
        <v>104.87</v>
      </c>
      <c r="G104" s="14">
        <v>97.28</v>
      </c>
      <c r="H104" s="14">
        <v>89.69</v>
      </c>
      <c r="I104" s="14"/>
      <c r="J104" s="14">
        <v>109.5</v>
      </c>
      <c r="K104" s="14">
        <v>124.67</v>
      </c>
      <c r="L104" s="14">
        <v>149.22999999999999</v>
      </c>
      <c r="M104" s="54"/>
      <c r="N104" s="14">
        <v>58.624049726999999</v>
      </c>
      <c r="O104" s="31">
        <v>1.6395965163999999</v>
      </c>
      <c r="P104" s="31" t="s">
        <v>27</v>
      </c>
      <c r="Q104" s="17" t="s">
        <v>27</v>
      </c>
      <c r="R104" s="38" t="s">
        <v>640</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172</v>
      </c>
      <c r="D105" s="16" t="s">
        <v>173</v>
      </c>
      <c r="E105" s="16">
        <v>7</v>
      </c>
      <c r="F105" s="15">
        <v>13.52</v>
      </c>
      <c r="G105" s="15">
        <v>12.26</v>
      </c>
      <c r="H105" s="15">
        <v>11</v>
      </c>
      <c r="I105" s="14"/>
      <c r="J105" s="15">
        <v>14.15</v>
      </c>
      <c r="K105" s="15">
        <v>16.66</v>
      </c>
      <c r="L105" s="15">
        <v>20.73</v>
      </c>
      <c r="M105" s="54"/>
      <c r="N105" s="15">
        <v>62.542136407000001</v>
      </c>
      <c r="O105" s="15">
        <v>49.563155135999999</v>
      </c>
      <c r="P105" s="15" t="s">
        <v>27</v>
      </c>
      <c r="Q105" s="16" t="s">
        <v>27</v>
      </c>
      <c r="R105" s="37" t="s">
        <v>641</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174</v>
      </c>
      <c r="D106" s="17" t="s">
        <v>175</v>
      </c>
      <c r="E106" s="17">
        <v>0</v>
      </c>
      <c r="F106" s="14">
        <v>5.49</v>
      </c>
      <c r="G106" s="14">
        <v>4.95</v>
      </c>
      <c r="H106" s="14">
        <v>4.41</v>
      </c>
      <c r="I106" s="14"/>
      <c r="J106" s="14">
        <v>5.59</v>
      </c>
      <c r="K106" s="14">
        <v>6.66</v>
      </c>
      <c r="L106" s="14">
        <v>8.4</v>
      </c>
      <c r="M106" s="54"/>
      <c r="N106" s="14">
        <v>44.423434745000002</v>
      </c>
      <c r="O106" s="31">
        <v>8.6185246818000003</v>
      </c>
      <c r="P106" s="31" t="s">
        <v>26</v>
      </c>
      <c r="Q106" s="17" t="s">
        <v>26</v>
      </c>
      <c r="R106" s="38" t="s">
        <v>642</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176</v>
      </c>
      <c r="D107" s="16" t="s">
        <v>177</v>
      </c>
      <c r="E107" s="16">
        <v>9</v>
      </c>
      <c r="F107" s="15">
        <v>21.86</v>
      </c>
      <c r="G107" s="15">
        <v>19.32</v>
      </c>
      <c r="H107" s="15">
        <v>16.78</v>
      </c>
      <c r="I107" s="14"/>
      <c r="J107" s="15">
        <v>22.21</v>
      </c>
      <c r="K107" s="15">
        <v>27.28</v>
      </c>
      <c r="L107" s="15">
        <v>35.49</v>
      </c>
      <c r="M107" s="54"/>
      <c r="N107" s="15">
        <v>77.880136811</v>
      </c>
      <c r="O107" s="15">
        <v>83.227320135999989</v>
      </c>
      <c r="P107" s="15" t="s">
        <v>27</v>
      </c>
      <c r="Q107" s="16" t="s">
        <v>27</v>
      </c>
      <c r="R107" s="37" t="s">
        <v>643</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476</v>
      </c>
      <c r="D108" s="17" t="s">
        <v>477</v>
      </c>
      <c r="E108" s="17">
        <v>10</v>
      </c>
      <c r="F108" s="14">
        <v>77.05</v>
      </c>
      <c r="G108" s="14">
        <v>69.45</v>
      </c>
      <c r="H108" s="14">
        <v>61.86</v>
      </c>
      <c r="I108" s="14"/>
      <c r="J108" s="14">
        <v>78.41</v>
      </c>
      <c r="K108" s="14">
        <v>93.59</v>
      </c>
      <c r="L108" s="14">
        <v>118.17</v>
      </c>
      <c r="M108" s="54"/>
      <c r="N108" s="14">
        <v>72.213432253999997</v>
      </c>
      <c r="O108" s="31">
        <v>2.1753106363999999</v>
      </c>
      <c r="P108" s="31" t="s">
        <v>27</v>
      </c>
      <c r="Q108" s="17" t="s">
        <v>27</v>
      </c>
      <c r="R108" s="38" t="s">
        <v>644</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178</v>
      </c>
      <c r="D109" s="16" t="s">
        <v>179</v>
      </c>
      <c r="E109" s="16">
        <v>7</v>
      </c>
      <c r="F109" s="15">
        <v>23.31</v>
      </c>
      <c r="G109" s="15">
        <v>21.73</v>
      </c>
      <c r="H109" s="15">
        <v>20.16</v>
      </c>
      <c r="I109" s="14"/>
      <c r="J109" s="15">
        <v>23.96</v>
      </c>
      <c r="K109" s="15">
        <v>27.1</v>
      </c>
      <c r="L109" s="15">
        <v>32.18</v>
      </c>
      <c r="M109" s="54"/>
      <c r="N109" s="15">
        <v>58.909575508000003</v>
      </c>
      <c r="O109" s="15">
        <v>4.1777460909000004</v>
      </c>
      <c r="P109" s="15" t="s">
        <v>27</v>
      </c>
      <c r="Q109" s="16" t="s">
        <v>27</v>
      </c>
      <c r="R109" s="37" t="s">
        <v>645</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180</v>
      </c>
      <c r="D110" s="17" t="s">
        <v>181</v>
      </c>
      <c r="E110" s="17">
        <v>4</v>
      </c>
      <c r="F110" s="14">
        <v>24.73</v>
      </c>
      <c r="G110" s="14">
        <v>22.87</v>
      </c>
      <c r="H110" s="14">
        <v>21.02</v>
      </c>
      <c r="I110" s="14"/>
      <c r="J110" s="14">
        <v>25.41</v>
      </c>
      <c r="K110" s="14">
        <v>29.11</v>
      </c>
      <c r="L110" s="14">
        <v>35.11</v>
      </c>
      <c r="M110" s="54"/>
      <c r="N110" s="14">
        <v>43.587309177000002</v>
      </c>
      <c r="O110" s="31">
        <v>221.40378482</v>
      </c>
      <c r="P110" s="31" t="s">
        <v>27</v>
      </c>
      <c r="Q110" s="17" t="s">
        <v>26</v>
      </c>
      <c r="R110" s="38" t="s">
        <v>646</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182</v>
      </c>
      <c r="D111" s="16" t="s">
        <v>183</v>
      </c>
      <c r="E111" s="16">
        <v>7</v>
      </c>
      <c r="F111" s="15">
        <v>11.1</v>
      </c>
      <c r="G111" s="15">
        <v>10.220000000000001</v>
      </c>
      <c r="H111" s="15">
        <v>9.34</v>
      </c>
      <c r="I111" s="14"/>
      <c r="J111" s="15">
        <v>11.78</v>
      </c>
      <c r="K111" s="15">
        <v>13.53</v>
      </c>
      <c r="L111" s="15">
        <v>16.36</v>
      </c>
      <c r="M111" s="54"/>
      <c r="N111" s="15">
        <v>46.562866163000002</v>
      </c>
      <c r="O111" s="15">
        <v>106.47749218</v>
      </c>
      <c r="P111" s="15" t="s">
        <v>27</v>
      </c>
      <c r="Q111" s="16" t="s">
        <v>27</v>
      </c>
      <c r="R111" s="37" t="s">
        <v>647</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184</v>
      </c>
      <c r="D112" s="17" t="s">
        <v>185</v>
      </c>
      <c r="E112" s="17">
        <v>3</v>
      </c>
      <c r="F112" s="14">
        <v>12.34</v>
      </c>
      <c r="G112" s="14">
        <v>11.54</v>
      </c>
      <c r="H112" s="14">
        <v>10.75</v>
      </c>
      <c r="I112" s="14"/>
      <c r="J112" s="14">
        <v>12.83</v>
      </c>
      <c r="K112" s="14">
        <v>14.41</v>
      </c>
      <c r="L112" s="14">
        <v>16.98</v>
      </c>
      <c r="M112" s="54"/>
      <c r="N112" s="14">
        <v>45.776385243</v>
      </c>
      <c r="O112" s="31">
        <v>39.240008136</v>
      </c>
      <c r="P112" s="31" t="s">
        <v>26</v>
      </c>
      <c r="Q112" s="17" t="s">
        <v>26</v>
      </c>
      <c r="R112" s="38" t="s">
        <v>648</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186</v>
      </c>
      <c r="D113" s="16" t="s">
        <v>187</v>
      </c>
      <c r="E113" s="16">
        <v>4</v>
      </c>
      <c r="F113" s="15">
        <v>3.74</v>
      </c>
      <c r="G113" s="15">
        <v>3.53</v>
      </c>
      <c r="H113" s="15">
        <v>3.32</v>
      </c>
      <c r="I113" s="14"/>
      <c r="J113" s="15">
        <v>3.83</v>
      </c>
      <c r="K113" s="15">
        <v>4.24</v>
      </c>
      <c r="L113" s="15">
        <v>4.92</v>
      </c>
      <c r="M113" s="54"/>
      <c r="N113" s="15">
        <v>57.930392118999997</v>
      </c>
      <c r="O113" s="15">
        <v>11.66456709</v>
      </c>
      <c r="P113" s="15" t="s">
        <v>26</v>
      </c>
      <c r="Q113" s="16" t="s">
        <v>27</v>
      </c>
      <c r="R113" s="37" t="s">
        <v>649</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188</v>
      </c>
      <c r="D114" s="17" t="s">
        <v>189</v>
      </c>
      <c r="E114" s="17">
        <v>8</v>
      </c>
      <c r="F114" s="14">
        <v>4.8099999999999996</v>
      </c>
      <c r="G114" s="14">
        <v>4.3</v>
      </c>
      <c r="H114" s="14">
        <v>3.8</v>
      </c>
      <c r="I114" s="14"/>
      <c r="J114" s="14">
        <v>5.05</v>
      </c>
      <c r="K114" s="14">
        <v>6.05</v>
      </c>
      <c r="L114" s="14">
        <v>7.67</v>
      </c>
      <c r="M114" s="54"/>
      <c r="N114" s="14">
        <v>59.540443865999997</v>
      </c>
      <c r="O114" s="31">
        <v>23.444659818000002</v>
      </c>
      <c r="P114" s="31" t="s">
        <v>27</v>
      </c>
      <c r="Q114" s="17" t="s">
        <v>27</v>
      </c>
      <c r="R114" s="38" t="s">
        <v>650</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190</v>
      </c>
      <c r="D115" s="16" t="s">
        <v>191</v>
      </c>
      <c r="E115" s="16">
        <v>0</v>
      </c>
      <c r="F115" s="15">
        <v>7.65</v>
      </c>
      <c r="G115" s="15">
        <v>6.35</v>
      </c>
      <c r="H115" s="15">
        <v>5.05</v>
      </c>
      <c r="I115" s="14"/>
      <c r="J115" s="15">
        <v>8.44</v>
      </c>
      <c r="K115" s="15">
        <v>11.03</v>
      </c>
      <c r="L115" s="15">
        <v>15.23</v>
      </c>
      <c r="M115" s="54"/>
      <c r="N115" s="15">
        <v>29.851279358999999</v>
      </c>
      <c r="O115" s="15">
        <v>26.693130818</v>
      </c>
      <c r="P115" s="15" t="s">
        <v>26</v>
      </c>
      <c r="Q115" s="16" t="s">
        <v>26</v>
      </c>
      <c r="R115" s="37" t="s">
        <v>651</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192</v>
      </c>
      <c r="D116" s="17" t="s">
        <v>193</v>
      </c>
      <c r="E116" s="17">
        <v>0</v>
      </c>
      <c r="F116" s="14" t="s">
        <v>123</v>
      </c>
      <c r="G116" s="14" t="s">
        <v>123</v>
      </c>
      <c r="H116" s="14" t="s">
        <v>123</v>
      </c>
      <c r="I116" s="14"/>
      <c r="J116" s="14" t="s">
        <v>123</v>
      </c>
      <c r="K116" s="14" t="s">
        <v>123</v>
      </c>
      <c r="L116" s="14" t="s">
        <v>123</v>
      </c>
      <c r="M116" s="54"/>
      <c r="N116" s="14" t="s">
        <v>123</v>
      </c>
      <c r="O116" s="31" t="s">
        <v>123</v>
      </c>
      <c r="P116" s="31" t="s">
        <v>123</v>
      </c>
      <c r="Q116" s="17" t="s">
        <v>123</v>
      </c>
      <c r="R116" s="38" t="s">
        <v>124</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652</v>
      </c>
      <c r="D117" s="16" t="s">
        <v>653</v>
      </c>
      <c r="E117" s="16">
        <v>0</v>
      </c>
      <c r="F117" s="15">
        <v>2.52</v>
      </c>
      <c r="G117" s="15">
        <v>2.21</v>
      </c>
      <c r="H117" s="15">
        <v>1.9</v>
      </c>
      <c r="I117" s="14"/>
      <c r="J117" s="15">
        <v>2.61</v>
      </c>
      <c r="K117" s="15">
        <v>3.22</v>
      </c>
      <c r="L117" s="15">
        <v>4.21</v>
      </c>
      <c r="M117" s="54"/>
      <c r="N117" s="15">
        <v>40.332982700999999</v>
      </c>
      <c r="O117" s="15">
        <v>1.6309873181999999</v>
      </c>
      <c r="P117" s="15" t="s">
        <v>26</v>
      </c>
      <c r="Q117" s="16" t="s">
        <v>26</v>
      </c>
      <c r="R117" s="37" t="s">
        <v>654</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538</v>
      </c>
      <c r="D118" s="17" t="s">
        <v>539</v>
      </c>
      <c r="E118" s="17">
        <v>0</v>
      </c>
      <c r="F118" s="14">
        <v>2.04</v>
      </c>
      <c r="G118" s="14">
        <v>1.76</v>
      </c>
      <c r="H118" s="14">
        <v>1.48</v>
      </c>
      <c r="I118" s="14"/>
      <c r="J118" s="14">
        <v>2.11</v>
      </c>
      <c r="K118" s="14">
        <v>2.66</v>
      </c>
      <c r="L118" s="14">
        <v>3.55</v>
      </c>
      <c r="M118" s="54"/>
      <c r="N118" s="14">
        <v>39.923101420999998</v>
      </c>
      <c r="O118" s="31">
        <v>1.3718623181999998</v>
      </c>
      <c r="P118" s="31" t="s">
        <v>26</v>
      </c>
      <c r="Q118" s="17" t="s">
        <v>26</v>
      </c>
      <c r="R118" s="38" t="s">
        <v>655</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194</v>
      </c>
      <c r="D119" s="16" t="s">
        <v>195</v>
      </c>
      <c r="E119" s="16">
        <v>1</v>
      </c>
      <c r="F119" s="15">
        <v>3.35</v>
      </c>
      <c r="G119" s="15">
        <v>3.09</v>
      </c>
      <c r="H119" s="15">
        <v>2.84</v>
      </c>
      <c r="I119" s="14"/>
      <c r="J119" s="15">
        <v>3.4</v>
      </c>
      <c r="K119" s="15">
        <v>3.9</v>
      </c>
      <c r="L119" s="15">
        <v>4.71</v>
      </c>
      <c r="M119" s="54"/>
      <c r="N119" s="15">
        <v>47.809263295000001</v>
      </c>
      <c r="O119" s="15">
        <v>5.5219475000000005</v>
      </c>
      <c r="P119" s="15" t="s">
        <v>26</v>
      </c>
      <c r="Q119" s="16" t="s">
        <v>26</v>
      </c>
      <c r="R119" s="37" t="s">
        <v>656</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196</v>
      </c>
      <c r="D120" s="17" t="s">
        <v>197</v>
      </c>
      <c r="E120" s="17">
        <v>9</v>
      </c>
      <c r="F120" s="14">
        <v>24.27</v>
      </c>
      <c r="G120" s="14">
        <v>22.57</v>
      </c>
      <c r="H120" s="14">
        <v>20.88</v>
      </c>
      <c r="I120" s="14"/>
      <c r="J120" s="14">
        <v>25.11</v>
      </c>
      <c r="K120" s="14">
        <v>28.49</v>
      </c>
      <c r="L120" s="14">
        <v>33.96</v>
      </c>
      <c r="M120" s="54"/>
      <c r="N120" s="14">
        <v>70.465963013000007</v>
      </c>
      <c r="O120" s="31">
        <v>75.925317045</v>
      </c>
      <c r="P120" s="31" t="s">
        <v>27</v>
      </c>
      <c r="Q120" s="17" t="s">
        <v>27</v>
      </c>
      <c r="R120" s="38" t="s">
        <v>657</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198</v>
      </c>
      <c r="D121" s="16" t="s">
        <v>199</v>
      </c>
      <c r="E121" s="16">
        <v>7</v>
      </c>
      <c r="F121" s="15">
        <v>26.3</v>
      </c>
      <c r="G121" s="15">
        <v>24.87</v>
      </c>
      <c r="H121" s="15">
        <v>23.45</v>
      </c>
      <c r="I121" s="14"/>
      <c r="J121" s="15">
        <v>27.18</v>
      </c>
      <c r="K121" s="15">
        <v>30.02</v>
      </c>
      <c r="L121" s="15">
        <v>34.630000000000003</v>
      </c>
      <c r="M121" s="54"/>
      <c r="N121" s="15">
        <v>57.230440139000002</v>
      </c>
      <c r="O121" s="15">
        <v>68.022967409000003</v>
      </c>
      <c r="P121" s="15" t="s">
        <v>27</v>
      </c>
      <c r="Q121" s="16" t="s">
        <v>27</v>
      </c>
      <c r="R121" s="37" t="s">
        <v>658</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200</v>
      </c>
      <c r="D122" s="17" t="s">
        <v>201</v>
      </c>
      <c r="E122" s="17">
        <v>9</v>
      </c>
      <c r="F122" s="14">
        <v>102.68</v>
      </c>
      <c r="G122" s="14">
        <v>86.38</v>
      </c>
      <c r="H122" s="14">
        <v>70.09</v>
      </c>
      <c r="I122" s="14"/>
      <c r="J122" s="14">
        <v>110.21</v>
      </c>
      <c r="K122" s="14">
        <v>142.79</v>
      </c>
      <c r="L122" s="14">
        <v>195.52</v>
      </c>
      <c r="M122" s="54"/>
      <c r="N122" s="14">
        <v>82.077014775999999</v>
      </c>
      <c r="O122" s="31">
        <v>38.183482718</v>
      </c>
      <c r="P122" s="31" t="s">
        <v>27</v>
      </c>
      <c r="Q122" s="17" t="s">
        <v>27</v>
      </c>
      <c r="R122" s="38" t="s">
        <v>659</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202</v>
      </c>
      <c r="D123" s="16" t="s">
        <v>203</v>
      </c>
      <c r="E123" s="16">
        <v>3</v>
      </c>
      <c r="F123" s="15">
        <v>13.96</v>
      </c>
      <c r="G123" s="15">
        <v>12.89</v>
      </c>
      <c r="H123" s="15">
        <v>11.83</v>
      </c>
      <c r="I123" s="14"/>
      <c r="J123" s="15">
        <v>14.41</v>
      </c>
      <c r="K123" s="15">
        <v>16.53</v>
      </c>
      <c r="L123" s="15">
        <v>19.98</v>
      </c>
      <c r="M123" s="54"/>
      <c r="N123" s="15">
        <v>31.974263108999999</v>
      </c>
      <c r="O123" s="15">
        <v>14.810113227</v>
      </c>
      <c r="P123" s="15" t="s">
        <v>27</v>
      </c>
      <c r="Q123" s="16" t="s">
        <v>26</v>
      </c>
      <c r="R123" s="37" t="s">
        <v>660</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204</v>
      </c>
      <c r="D124" s="17" t="s">
        <v>205</v>
      </c>
      <c r="E124" s="17">
        <v>0</v>
      </c>
      <c r="F124" s="14">
        <v>26.1</v>
      </c>
      <c r="G124" s="14">
        <v>23.91</v>
      </c>
      <c r="H124" s="14">
        <v>21.73</v>
      </c>
      <c r="I124" s="14"/>
      <c r="J124" s="14">
        <v>27.1</v>
      </c>
      <c r="K124" s="14">
        <v>31.46</v>
      </c>
      <c r="L124" s="14">
        <v>38.520000000000003</v>
      </c>
      <c r="M124" s="54"/>
      <c r="N124" s="14">
        <v>31.754692284000001</v>
      </c>
      <c r="O124" s="31">
        <v>76.155157531</v>
      </c>
      <c r="P124" s="31" t="s">
        <v>26</v>
      </c>
      <c r="Q124" s="17" t="s">
        <v>26</v>
      </c>
      <c r="R124" s="38" t="s">
        <v>661</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206</v>
      </c>
      <c r="D125" s="16" t="s">
        <v>207</v>
      </c>
      <c r="E125" s="16">
        <v>0</v>
      </c>
      <c r="F125" s="15">
        <v>9.15</v>
      </c>
      <c r="G125" s="15">
        <v>8.6999999999999993</v>
      </c>
      <c r="H125" s="15">
        <v>8.25</v>
      </c>
      <c r="I125" s="14"/>
      <c r="J125" s="15">
        <v>9.4</v>
      </c>
      <c r="K125" s="15">
        <v>10.29</v>
      </c>
      <c r="L125" s="15">
        <v>11.74</v>
      </c>
      <c r="M125" s="54"/>
      <c r="N125" s="15">
        <v>41.502601577</v>
      </c>
      <c r="O125" s="15">
        <v>7.0318112272999995</v>
      </c>
      <c r="P125" s="15" t="s">
        <v>26</v>
      </c>
      <c r="Q125" s="16" t="s">
        <v>26</v>
      </c>
      <c r="R125" s="37" t="s">
        <v>662</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208</v>
      </c>
      <c r="D126" s="17" t="s">
        <v>209</v>
      </c>
      <c r="E126" s="17">
        <v>1</v>
      </c>
      <c r="F126" s="14">
        <v>7.75</v>
      </c>
      <c r="G126" s="14">
        <v>7.41</v>
      </c>
      <c r="H126" s="14">
        <v>7.07</v>
      </c>
      <c r="I126" s="14"/>
      <c r="J126" s="14">
        <v>7.95</v>
      </c>
      <c r="K126" s="14">
        <v>8.6199999999999992</v>
      </c>
      <c r="L126" s="14">
        <v>9.6999999999999993</v>
      </c>
      <c r="M126" s="54"/>
      <c r="N126" s="14">
        <v>40.778084915999997</v>
      </c>
      <c r="O126" s="31">
        <v>5.0104416817999997</v>
      </c>
      <c r="P126" s="31" t="s">
        <v>26</v>
      </c>
      <c r="Q126" s="17" t="s">
        <v>26</v>
      </c>
      <c r="R126" s="38" t="s">
        <v>663</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210</v>
      </c>
      <c r="D127" s="16" t="s">
        <v>211</v>
      </c>
      <c r="E127" s="16">
        <v>3</v>
      </c>
      <c r="F127" s="15">
        <v>58.74</v>
      </c>
      <c r="G127" s="15">
        <v>53.66</v>
      </c>
      <c r="H127" s="15">
        <v>48.59</v>
      </c>
      <c r="I127" s="14"/>
      <c r="J127" s="15">
        <v>60.15</v>
      </c>
      <c r="K127" s="15">
        <v>70.290000000000006</v>
      </c>
      <c r="L127" s="15">
        <v>86.7</v>
      </c>
      <c r="M127" s="54"/>
      <c r="N127" s="15">
        <v>46.391819079000001</v>
      </c>
      <c r="O127" s="15">
        <v>57.335134590999999</v>
      </c>
      <c r="P127" s="15" t="s">
        <v>27</v>
      </c>
      <c r="Q127" s="16" t="s">
        <v>26</v>
      </c>
      <c r="R127" s="37" t="s">
        <v>664</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212</v>
      </c>
      <c r="D128" s="17" t="s">
        <v>213</v>
      </c>
      <c r="E128" s="17">
        <v>0</v>
      </c>
      <c r="F128" s="14">
        <v>26.91</v>
      </c>
      <c r="G128" s="14">
        <v>25.31</v>
      </c>
      <c r="H128" s="14">
        <v>23.71</v>
      </c>
      <c r="I128" s="14"/>
      <c r="J128" s="14">
        <v>27.26</v>
      </c>
      <c r="K128" s="14">
        <v>30.45</v>
      </c>
      <c r="L128" s="14">
        <v>35.619999999999997</v>
      </c>
      <c r="M128" s="54"/>
      <c r="N128" s="14">
        <v>40.599842983000002</v>
      </c>
      <c r="O128" s="31">
        <v>89.997426955000009</v>
      </c>
      <c r="P128" s="31" t="s">
        <v>26</v>
      </c>
      <c r="Q128" s="17" t="s">
        <v>26</v>
      </c>
      <c r="R128" s="38" t="s">
        <v>665</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214</v>
      </c>
      <c r="D129" s="16" t="s">
        <v>470</v>
      </c>
      <c r="E129" s="16">
        <v>7</v>
      </c>
      <c r="F129" s="15">
        <v>14.05</v>
      </c>
      <c r="G129" s="15">
        <v>13.36</v>
      </c>
      <c r="H129" s="15">
        <v>12.68</v>
      </c>
      <c r="I129" s="14"/>
      <c r="J129" s="15">
        <v>14.59</v>
      </c>
      <c r="K129" s="15">
        <v>15.95</v>
      </c>
      <c r="L129" s="15">
        <v>18.16</v>
      </c>
      <c r="M129" s="54"/>
      <c r="N129" s="15">
        <v>53.962619795000002</v>
      </c>
      <c r="O129" s="15">
        <v>1.7836043635999999</v>
      </c>
      <c r="P129" s="15" t="s">
        <v>27</v>
      </c>
      <c r="Q129" s="16" t="s">
        <v>27</v>
      </c>
      <c r="R129" s="37" t="s">
        <v>666</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214</v>
      </c>
      <c r="D130" s="17" t="s">
        <v>215</v>
      </c>
      <c r="E130" s="17">
        <v>7</v>
      </c>
      <c r="F130" s="14">
        <v>13.97</v>
      </c>
      <c r="G130" s="14">
        <v>13.23</v>
      </c>
      <c r="H130" s="14">
        <v>12.49</v>
      </c>
      <c r="I130" s="14"/>
      <c r="J130" s="14">
        <v>14.48</v>
      </c>
      <c r="K130" s="14">
        <v>15.95</v>
      </c>
      <c r="L130" s="14">
        <v>18.329999999999998</v>
      </c>
      <c r="M130" s="54"/>
      <c r="N130" s="14">
        <v>52.291249383</v>
      </c>
      <c r="O130" s="31">
        <v>331.11032795</v>
      </c>
      <c r="P130" s="31" t="s">
        <v>27</v>
      </c>
      <c r="Q130" s="17" t="s">
        <v>27</v>
      </c>
      <c r="R130" s="38" t="s">
        <v>667</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216</v>
      </c>
      <c r="D131" s="16" t="s">
        <v>217</v>
      </c>
      <c r="E131" s="16">
        <v>7</v>
      </c>
      <c r="F131" s="15">
        <v>45.73</v>
      </c>
      <c r="G131" s="15">
        <v>43.07</v>
      </c>
      <c r="H131" s="15">
        <v>40.409999999999997</v>
      </c>
      <c r="I131" s="14"/>
      <c r="J131" s="15">
        <v>47.82</v>
      </c>
      <c r="K131" s="15">
        <v>53.13</v>
      </c>
      <c r="L131" s="15">
        <v>61.72</v>
      </c>
      <c r="M131" s="54"/>
      <c r="N131" s="15">
        <v>52.35226669</v>
      </c>
      <c r="O131" s="15">
        <v>80.444056817999993</v>
      </c>
      <c r="P131" s="15" t="s">
        <v>27</v>
      </c>
      <c r="Q131" s="16" t="s">
        <v>27</v>
      </c>
      <c r="R131" s="37" t="s">
        <v>668</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216</v>
      </c>
      <c r="D132" s="17" t="s">
        <v>218</v>
      </c>
      <c r="E132" s="17">
        <v>7</v>
      </c>
      <c r="F132" s="14">
        <v>41.86</v>
      </c>
      <c r="G132" s="14">
        <v>39.61</v>
      </c>
      <c r="H132" s="14">
        <v>37.36</v>
      </c>
      <c r="I132" s="14"/>
      <c r="J132" s="14">
        <v>43.72</v>
      </c>
      <c r="K132" s="14">
        <v>48.21</v>
      </c>
      <c r="L132" s="14">
        <v>55.47</v>
      </c>
      <c r="M132" s="54"/>
      <c r="N132" s="14">
        <v>48.276064382000001</v>
      </c>
      <c r="O132" s="31">
        <v>1021.4429046</v>
      </c>
      <c r="P132" s="31" t="s">
        <v>27</v>
      </c>
      <c r="Q132" s="17" t="s">
        <v>27</v>
      </c>
      <c r="R132" s="38" t="s">
        <v>669</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219</v>
      </c>
      <c r="D133" s="16" t="s">
        <v>220</v>
      </c>
      <c r="E133" s="16">
        <v>0</v>
      </c>
      <c r="F133" s="15">
        <v>2.25</v>
      </c>
      <c r="G133" s="15">
        <v>1.94</v>
      </c>
      <c r="H133" s="15">
        <v>1.63</v>
      </c>
      <c r="I133" s="14"/>
      <c r="J133" s="15">
        <v>2.33</v>
      </c>
      <c r="K133" s="15">
        <v>2.94</v>
      </c>
      <c r="L133" s="15">
        <v>3.92</v>
      </c>
      <c r="M133" s="54"/>
      <c r="N133" s="15">
        <v>38.829003024999999</v>
      </c>
      <c r="O133" s="15">
        <v>2.6624540000000003</v>
      </c>
      <c r="P133" s="15" t="s">
        <v>26</v>
      </c>
      <c r="Q133" s="16" t="s">
        <v>26</v>
      </c>
      <c r="R133" s="37" t="s">
        <v>670</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221</v>
      </c>
      <c r="D134" s="17" t="s">
        <v>222</v>
      </c>
      <c r="E134" s="17">
        <v>0</v>
      </c>
      <c r="F134" s="14">
        <v>58.12</v>
      </c>
      <c r="G134" s="14">
        <v>53.25</v>
      </c>
      <c r="H134" s="14">
        <v>48.39</v>
      </c>
      <c r="I134" s="14"/>
      <c r="J134" s="14">
        <v>59.96</v>
      </c>
      <c r="K134" s="14">
        <v>69.680000000000007</v>
      </c>
      <c r="L134" s="14">
        <v>85.41</v>
      </c>
      <c r="M134" s="54"/>
      <c r="N134" s="14">
        <v>17.49274286</v>
      </c>
      <c r="O134" s="31">
        <v>89.987556754000011</v>
      </c>
      <c r="P134" s="31" t="s">
        <v>26</v>
      </c>
      <c r="Q134" s="17" t="s">
        <v>26</v>
      </c>
      <c r="R134" s="38" t="s">
        <v>671</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223</v>
      </c>
      <c r="D135" s="16" t="s">
        <v>224</v>
      </c>
      <c r="E135" s="16">
        <v>7</v>
      </c>
      <c r="F135" s="15">
        <v>11.6</v>
      </c>
      <c r="G135" s="15">
        <v>10.8</v>
      </c>
      <c r="H135" s="15">
        <v>10</v>
      </c>
      <c r="I135" s="14"/>
      <c r="J135" s="15">
        <v>12.26</v>
      </c>
      <c r="K135" s="15">
        <v>13.85</v>
      </c>
      <c r="L135" s="15">
        <v>16.440000000000001</v>
      </c>
      <c r="M135" s="54"/>
      <c r="N135" s="15">
        <v>60.400304300999998</v>
      </c>
      <c r="O135" s="15">
        <v>49.163074181999995</v>
      </c>
      <c r="P135" s="15" t="s">
        <v>27</v>
      </c>
      <c r="Q135" s="16" t="s">
        <v>27</v>
      </c>
      <c r="R135" s="37" t="s">
        <v>672</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225</v>
      </c>
      <c r="D136" s="17" t="s">
        <v>226</v>
      </c>
      <c r="E136" s="17">
        <v>5</v>
      </c>
      <c r="F136" s="14">
        <v>174.03</v>
      </c>
      <c r="G136" s="14">
        <v>160.65</v>
      </c>
      <c r="H136" s="14">
        <v>147.28</v>
      </c>
      <c r="I136" s="14"/>
      <c r="J136" s="14">
        <v>175.91</v>
      </c>
      <c r="K136" s="14">
        <v>202.65</v>
      </c>
      <c r="L136" s="14">
        <v>245.94</v>
      </c>
      <c r="M136" s="54"/>
      <c r="N136" s="14">
        <v>36.407509316999999</v>
      </c>
      <c r="O136" s="31">
        <v>4.5043657100000001</v>
      </c>
      <c r="P136" s="31" t="s">
        <v>27</v>
      </c>
      <c r="Q136" s="17" t="s">
        <v>26</v>
      </c>
      <c r="R136" s="38" t="s">
        <v>673</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227</v>
      </c>
      <c r="D137" s="16" t="s">
        <v>228</v>
      </c>
      <c r="E137" s="16">
        <v>4</v>
      </c>
      <c r="F137" s="15">
        <v>6.36</v>
      </c>
      <c r="G137" s="15">
        <v>5.61</v>
      </c>
      <c r="H137" s="15">
        <v>4.87</v>
      </c>
      <c r="I137" s="14"/>
      <c r="J137" s="15">
        <v>6.72</v>
      </c>
      <c r="K137" s="15">
        <v>8.1999999999999993</v>
      </c>
      <c r="L137" s="15">
        <v>10.6</v>
      </c>
      <c r="M137" s="54"/>
      <c r="N137" s="15">
        <v>62.258107639999999</v>
      </c>
      <c r="O137" s="15">
        <v>5.9689834545</v>
      </c>
      <c r="P137" s="15" t="s">
        <v>26</v>
      </c>
      <c r="Q137" s="16" t="s">
        <v>27</v>
      </c>
      <c r="R137" s="37" t="s">
        <v>674</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229</v>
      </c>
      <c r="D138" s="17" t="s">
        <v>230</v>
      </c>
      <c r="E138" s="17">
        <v>1</v>
      </c>
      <c r="F138" s="14">
        <v>6.37</v>
      </c>
      <c r="G138" s="14">
        <v>5.87</v>
      </c>
      <c r="H138" s="14">
        <v>5.38</v>
      </c>
      <c r="I138" s="14"/>
      <c r="J138" s="14">
        <v>6.5</v>
      </c>
      <c r="K138" s="14">
        <v>7.48</v>
      </c>
      <c r="L138" s="14">
        <v>9.08</v>
      </c>
      <c r="M138" s="54"/>
      <c r="N138" s="14">
        <v>49.793458375</v>
      </c>
      <c r="O138" s="31">
        <v>7.8446453181999996</v>
      </c>
      <c r="P138" s="31" t="s">
        <v>26</v>
      </c>
      <c r="Q138" s="17" t="s">
        <v>26</v>
      </c>
      <c r="R138" s="38" t="s">
        <v>675</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231</v>
      </c>
      <c r="D139" s="16" t="s">
        <v>505</v>
      </c>
      <c r="E139" s="16">
        <v>3</v>
      </c>
      <c r="F139" s="15">
        <v>3.85</v>
      </c>
      <c r="G139" s="15">
        <v>3.56</v>
      </c>
      <c r="H139" s="15">
        <v>3.28</v>
      </c>
      <c r="I139" s="14"/>
      <c r="J139" s="15">
        <v>3.97</v>
      </c>
      <c r="K139" s="15">
        <v>4.53</v>
      </c>
      <c r="L139" s="15">
        <v>5.44</v>
      </c>
      <c r="M139" s="54"/>
      <c r="N139" s="15">
        <v>39.264819736</v>
      </c>
      <c r="O139" s="15">
        <v>2.6666113181999997</v>
      </c>
      <c r="P139" s="15" t="s">
        <v>27</v>
      </c>
      <c r="Q139" s="16" t="s">
        <v>26</v>
      </c>
      <c r="R139" s="37" t="s">
        <v>676</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231</v>
      </c>
      <c r="D140" s="17" t="s">
        <v>232</v>
      </c>
      <c r="E140" s="17">
        <v>0</v>
      </c>
      <c r="F140" s="14">
        <v>3.58</v>
      </c>
      <c r="G140" s="14">
        <v>3.37</v>
      </c>
      <c r="H140" s="14">
        <v>3.17</v>
      </c>
      <c r="I140" s="14"/>
      <c r="J140" s="14">
        <v>3.7</v>
      </c>
      <c r="K140" s="14">
        <v>4.0999999999999996</v>
      </c>
      <c r="L140" s="14">
        <v>4.75</v>
      </c>
      <c r="M140" s="54"/>
      <c r="N140" s="14">
        <v>24.736036939000002</v>
      </c>
      <c r="O140" s="31">
        <v>12.509036136000001</v>
      </c>
      <c r="P140" s="31" t="s">
        <v>26</v>
      </c>
      <c r="Q140" s="17" t="s">
        <v>26</v>
      </c>
      <c r="R140" s="38" t="s">
        <v>677</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231</v>
      </c>
      <c r="D141" s="16" t="s">
        <v>233</v>
      </c>
      <c r="E141" s="16">
        <v>0</v>
      </c>
      <c r="F141" s="15">
        <v>18.149999999999999</v>
      </c>
      <c r="G141" s="15">
        <v>17.059999999999999</v>
      </c>
      <c r="H141" s="15">
        <v>15.98</v>
      </c>
      <c r="I141" s="14"/>
      <c r="J141" s="15">
        <v>18.75</v>
      </c>
      <c r="K141" s="15">
        <v>20.91</v>
      </c>
      <c r="L141" s="15">
        <v>24.41</v>
      </c>
      <c r="M141" s="54"/>
      <c r="N141" s="15">
        <v>29.442101811000001</v>
      </c>
      <c r="O141" s="15">
        <v>92.992305909000009</v>
      </c>
      <c r="P141" s="15" t="s">
        <v>26</v>
      </c>
      <c r="Q141" s="16" t="s">
        <v>26</v>
      </c>
      <c r="R141" s="37" t="s">
        <v>678</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234</v>
      </c>
      <c r="D142" s="17" t="s">
        <v>235</v>
      </c>
      <c r="E142" s="17">
        <v>1</v>
      </c>
      <c r="F142" s="14">
        <v>10.34</v>
      </c>
      <c r="G142" s="14">
        <v>9.39</v>
      </c>
      <c r="H142" s="14">
        <v>8.44</v>
      </c>
      <c r="I142" s="14"/>
      <c r="J142" s="14">
        <v>10.63</v>
      </c>
      <c r="K142" s="14">
        <v>12.52</v>
      </c>
      <c r="L142" s="14">
        <v>15.59</v>
      </c>
      <c r="M142" s="54"/>
      <c r="N142" s="14">
        <v>45.805316730999998</v>
      </c>
      <c r="O142" s="31">
        <v>6.1522723181999996</v>
      </c>
      <c r="P142" s="31" t="s">
        <v>26</v>
      </c>
      <c r="Q142" s="17" t="s">
        <v>26</v>
      </c>
      <c r="R142" s="38" t="s">
        <v>679</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236</v>
      </c>
      <c r="D143" s="16" t="s">
        <v>237</v>
      </c>
      <c r="E143" s="16">
        <v>0</v>
      </c>
      <c r="F143" s="15">
        <v>3.3</v>
      </c>
      <c r="G143" s="15">
        <v>2.87</v>
      </c>
      <c r="H143" s="15">
        <v>2.44</v>
      </c>
      <c r="I143" s="14"/>
      <c r="J143" s="15">
        <v>3.49</v>
      </c>
      <c r="K143" s="15">
        <v>4.34</v>
      </c>
      <c r="L143" s="15">
        <v>5.72</v>
      </c>
      <c r="M143" s="54"/>
      <c r="N143" s="15">
        <v>37.820808519000003</v>
      </c>
      <c r="O143" s="15">
        <v>11.404598909000001</v>
      </c>
      <c r="P143" s="15" t="s">
        <v>26</v>
      </c>
      <c r="Q143" s="16" t="s">
        <v>26</v>
      </c>
      <c r="R143" s="37" t="s">
        <v>680</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238</v>
      </c>
      <c r="D144" s="17" t="s">
        <v>239</v>
      </c>
      <c r="E144" s="17">
        <v>7</v>
      </c>
      <c r="F144" s="14">
        <v>37.619999999999997</v>
      </c>
      <c r="G144" s="14">
        <v>33.64</v>
      </c>
      <c r="H144" s="14">
        <v>29.67</v>
      </c>
      <c r="I144" s="14"/>
      <c r="J144" s="14">
        <v>39.229999999999997</v>
      </c>
      <c r="K144" s="14">
        <v>47.17</v>
      </c>
      <c r="L144" s="14">
        <v>60.02</v>
      </c>
      <c r="M144" s="54"/>
      <c r="N144" s="14">
        <v>71.319132616000005</v>
      </c>
      <c r="O144" s="31">
        <v>398.78568154999999</v>
      </c>
      <c r="P144" s="31" t="s">
        <v>26</v>
      </c>
      <c r="Q144" s="17" t="s">
        <v>27</v>
      </c>
      <c r="R144" s="38" t="s">
        <v>681</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238</v>
      </c>
      <c r="D145" s="16" t="s">
        <v>492</v>
      </c>
      <c r="E145" s="16">
        <v>7</v>
      </c>
      <c r="F145" s="15">
        <v>36.200000000000003</v>
      </c>
      <c r="G145" s="15">
        <v>32.44</v>
      </c>
      <c r="H145" s="15">
        <v>28.68</v>
      </c>
      <c r="I145" s="14"/>
      <c r="J145" s="15">
        <v>38.15</v>
      </c>
      <c r="K145" s="15">
        <v>45.66</v>
      </c>
      <c r="L145" s="15">
        <v>57.81</v>
      </c>
      <c r="M145" s="54"/>
      <c r="N145" s="15">
        <v>66.163628857000006</v>
      </c>
      <c r="O145" s="15">
        <v>6.2519663182</v>
      </c>
      <c r="P145" s="15" t="s">
        <v>26</v>
      </c>
      <c r="Q145" s="16" t="s">
        <v>27</v>
      </c>
      <c r="R145" s="37" t="s">
        <v>682</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240</v>
      </c>
      <c r="D146" s="17" t="s">
        <v>241</v>
      </c>
      <c r="E146" s="17">
        <v>7</v>
      </c>
      <c r="F146" s="14">
        <v>24.94</v>
      </c>
      <c r="G146" s="14">
        <v>23.03</v>
      </c>
      <c r="H146" s="14">
        <v>21.13</v>
      </c>
      <c r="I146" s="14"/>
      <c r="J146" s="14">
        <v>26.21</v>
      </c>
      <c r="K146" s="14">
        <v>30.01</v>
      </c>
      <c r="L146" s="14">
        <v>36.18</v>
      </c>
      <c r="M146" s="54"/>
      <c r="N146" s="14">
        <v>57.105376901</v>
      </c>
      <c r="O146" s="31">
        <v>13.276580227</v>
      </c>
      <c r="P146" s="31" t="s">
        <v>27</v>
      </c>
      <c r="Q146" s="17" t="s">
        <v>27</v>
      </c>
      <c r="R146" s="38" t="s">
        <v>683</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242</v>
      </c>
      <c r="D147" s="16" t="s">
        <v>243</v>
      </c>
      <c r="E147" s="16">
        <v>1</v>
      </c>
      <c r="F147" s="15">
        <v>10.96</v>
      </c>
      <c r="G147" s="15">
        <v>9.35</v>
      </c>
      <c r="H147" s="15">
        <v>7.74</v>
      </c>
      <c r="I147" s="14"/>
      <c r="J147" s="15">
        <v>11.23</v>
      </c>
      <c r="K147" s="15">
        <v>14.44</v>
      </c>
      <c r="L147" s="15">
        <v>19.649999999999999</v>
      </c>
      <c r="M147" s="54"/>
      <c r="N147" s="15">
        <v>45.777073158</v>
      </c>
      <c r="O147" s="15">
        <v>197.49162349999997</v>
      </c>
      <c r="P147" s="15" t="s">
        <v>26</v>
      </c>
      <c r="Q147" s="16" t="s">
        <v>26</v>
      </c>
      <c r="R147" s="37" t="s">
        <v>684</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244</v>
      </c>
      <c r="D148" s="17" t="s">
        <v>245</v>
      </c>
      <c r="E148" s="17">
        <v>6</v>
      </c>
      <c r="F148" s="14">
        <v>4.01</v>
      </c>
      <c r="G148" s="14">
        <v>3.73</v>
      </c>
      <c r="H148" s="14">
        <v>3.45</v>
      </c>
      <c r="I148" s="14"/>
      <c r="J148" s="14">
        <v>4.08</v>
      </c>
      <c r="K148" s="14">
        <v>4.63</v>
      </c>
      <c r="L148" s="14">
        <v>5.53</v>
      </c>
      <c r="M148" s="54"/>
      <c r="N148" s="14">
        <v>52.403253282000001</v>
      </c>
      <c r="O148" s="31">
        <v>13.662952454000001</v>
      </c>
      <c r="P148" s="31" t="s">
        <v>27</v>
      </c>
      <c r="Q148" s="17" t="s">
        <v>26</v>
      </c>
      <c r="R148" s="38" t="s">
        <v>685</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246</v>
      </c>
      <c r="D149" s="16" t="s">
        <v>247</v>
      </c>
      <c r="E149" s="16">
        <v>0</v>
      </c>
      <c r="F149" s="15">
        <v>16.54</v>
      </c>
      <c r="G149" s="15">
        <v>15.4</v>
      </c>
      <c r="H149" s="15">
        <v>14.27</v>
      </c>
      <c r="I149" s="14"/>
      <c r="J149" s="15">
        <v>17.010000000000002</v>
      </c>
      <c r="K149" s="15">
        <v>19.27</v>
      </c>
      <c r="L149" s="15">
        <v>22.93</v>
      </c>
      <c r="M149" s="54"/>
      <c r="N149" s="15">
        <v>34.676246956</v>
      </c>
      <c r="O149" s="15">
        <v>13.484332</v>
      </c>
      <c r="P149" s="15" t="s">
        <v>26</v>
      </c>
      <c r="Q149" s="16" t="s">
        <v>26</v>
      </c>
      <c r="R149" s="37" t="s">
        <v>686</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248</v>
      </c>
      <c r="D150" s="17" t="s">
        <v>249</v>
      </c>
      <c r="E150" s="17">
        <v>7</v>
      </c>
      <c r="F150" s="14">
        <v>5.95</v>
      </c>
      <c r="G150" s="14">
        <v>4.9800000000000004</v>
      </c>
      <c r="H150" s="14">
        <v>4.0199999999999996</v>
      </c>
      <c r="I150" s="14"/>
      <c r="J150" s="14">
        <v>6.3</v>
      </c>
      <c r="K150" s="14">
        <v>8.2200000000000006</v>
      </c>
      <c r="L150" s="14">
        <v>11.34</v>
      </c>
      <c r="M150" s="54"/>
      <c r="N150" s="14">
        <v>71.432373264000006</v>
      </c>
      <c r="O150" s="31">
        <v>158.41289613999999</v>
      </c>
      <c r="P150" s="31" t="s">
        <v>26</v>
      </c>
      <c r="Q150" s="17" t="s">
        <v>27</v>
      </c>
      <c r="R150" s="38" t="s">
        <v>687</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250</v>
      </c>
      <c r="D151" s="16" t="s">
        <v>251</v>
      </c>
      <c r="E151" s="16">
        <v>0</v>
      </c>
      <c r="F151" s="15">
        <v>3.89</v>
      </c>
      <c r="G151" s="15">
        <v>3.18</v>
      </c>
      <c r="H151" s="15">
        <v>2.4700000000000002</v>
      </c>
      <c r="I151" s="14"/>
      <c r="J151" s="15">
        <v>3.96</v>
      </c>
      <c r="K151" s="15">
        <v>5.37</v>
      </c>
      <c r="L151" s="15">
        <v>7.67</v>
      </c>
      <c r="M151" s="54"/>
      <c r="N151" s="15">
        <v>31.512153827999999</v>
      </c>
      <c r="O151" s="15">
        <v>9.2354075908999995</v>
      </c>
      <c r="P151" s="15" t="s">
        <v>26</v>
      </c>
      <c r="Q151" s="16" t="s">
        <v>26</v>
      </c>
      <c r="R151" s="37" t="s">
        <v>688</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250</v>
      </c>
      <c r="D152" s="17" t="s">
        <v>252</v>
      </c>
      <c r="E152" s="17">
        <v>2</v>
      </c>
      <c r="F152" s="14">
        <v>4.12</v>
      </c>
      <c r="G152" s="14">
        <v>3.43</v>
      </c>
      <c r="H152" s="14">
        <v>2.74</v>
      </c>
      <c r="I152" s="14"/>
      <c r="J152" s="14">
        <v>4.18</v>
      </c>
      <c r="K152" s="14">
        <v>5.55</v>
      </c>
      <c r="L152" s="14">
        <v>7.77</v>
      </c>
      <c r="M152" s="54"/>
      <c r="N152" s="14">
        <v>30.956649191</v>
      </c>
      <c r="O152" s="31">
        <v>68.385743591000008</v>
      </c>
      <c r="P152" s="31" t="s">
        <v>26</v>
      </c>
      <c r="Q152" s="17" t="s">
        <v>26</v>
      </c>
      <c r="R152" s="38" t="s">
        <v>689</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253</v>
      </c>
      <c r="D153" s="16" t="s">
        <v>12</v>
      </c>
      <c r="E153" s="16">
        <v>0</v>
      </c>
      <c r="F153" s="15">
        <v>16.809999999999999</v>
      </c>
      <c r="G153" s="15">
        <v>15.22</v>
      </c>
      <c r="H153" s="15">
        <v>13.64</v>
      </c>
      <c r="I153" s="14"/>
      <c r="J153" s="15">
        <v>17.21</v>
      </c>
      <c r="K153" s="15">
        <v>20.37</v>
      </c>
      <c r="L153" s="15">
        <v>25.49</v>
      </c>
      <c r="M153" s="54"/>
      <c r="N153" s="15">
        <v>41.067555495999997</v>
      </c>
      <c r="O153" s="15">
        <v>79.458651544999995</v>
      </c>
      <c r="P153" s="15" t="s">
        <v>26</v>
      </c>
      <c r="Q153" s="16" t="s">
        <v>26</v>
      </c>
      <c r="R153" s="37" t="s">
        <v>690</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254</v>
      </c>
      <c r="D154" s="17" t="s">
        <v>255</v>
      </c>
      <c r="E154" s="17">
        <v>7</v>
      </c>
      <c r="F154" s="14">
        <v>130.88999999999999</v>
      </c>
      <c r="G154" s="14">
        <v>103.89</v>
      </c>
      <c r="H154" s="14">
        <v>76.89</v>
      </c>
      <c r="I154" s="14"/>
      <c r="J154" s="14">
        <v>135.99</v>
      </c>
      <c r="K154" s="14">
        <v>189.98</v>
      </c>
      <c r="L154" s="14">
        <v>277.35000000000002</v>
      </c>
      <c r="M154" s="54"/>
      <c r="N154" s="14">
        <v>70.415467663000001</v>
      </c>
      <c r="O154" s="31">
        <v>8.3023922968000008</v>
      </c>
      <c r="P154" s="31" t="s">
        <v>27</v>
      </c>
      <c r="Q154" s="17" t="s">
        <v>27</v>
      </c>
      <c r="R154" s="38" t="s">
        <v>691</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506</v>
      </c>
      <c r="D155" s="16" t="s">
        <v>507</v>
      </c>
      <c r="E155" s="16">
        <v>3</v>
      </c>
      <c r="F155" s="15">
        <v>61.24</v>
      </c>
      <c r="G155" s="15">
        <v>56.87</v>
      </c>
      <c r="H155" s="15">
        <v>52.51</v>
      </c>
      <c r="I155" s="14"/>
      <c r="J155" s="15">
        <v>62.72</v>
      </c>
      <c r="K155" s="15">
        <v>71.44</v>
      </c>
      <c r="L155" s="15">
        <v>85.56</v>
      </c>
      <c r="M155" s="54"/>
      <c r="N155" s="15">
        <v>22.508331788</v>
      </c>
      <c r="O155" s="15">
        <v>1.4791075940999998</v>
      </c>
      <c r="P155" s="15" t="s">
        <v>26</v>
      </c>
      <c r="Q155" s="16" t="s">
        <v>26</v>
      </c>
      <c r="R155" s="37" t="s">
        <v>692</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256</v>
      </c>
      <c r="D156" s="17" t="s">
        <v>257</v>
      </c>
      <c r="E156" s="17">
        <v>3</v>
      </c>
      <c r="F156" s="14">
        <v>5.1100000000000003</v>
      </c>
      <c r="G156" s="14">
        <v>4.3600000000000003</v>
      </c>
      <c r="H156" s="14">
        <v>3.62</v>
      </c>
      <c r="I156" s="14"/>
      <c r="J156" s="14">
        <v>5.34</v>
      </c>
      <c r="K156" s="14">
        <v>6.82</v>
      </c>
      <c r="L156" s="14">
        <v>9.2200000000000006</v>
      </c>
      <c r="M156" s="54"/>
      <c r="N156" s="14">
        <v>38.462512664000002</v>
      </c>
      <c r="O156" s="31">
        <v>8.2631805454999991</v>
      </c>
      <c r="P156" s="31" t="s">
        <v>27</v>
      </c>
      <c r="Q156" s="17" t="s">
        <v>26</v>
      </c>
      <c r="R156" s="38" t="s">
        <v>693</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694</v>
      </c>
      <c r="D157" s="16" t="s">
        <v>695</v>
      </c>
      <c r="E157" s="16">
        <v>1</v>
      </c>
      <c r="F157" s="15">
        <v>2.9</v>
      </c>
      <c r="G157" s="15">
        <v>2.68</v>
      </c>
      <c r="H157" s="15">
        <v>2.4700000000000002</v>
      </c>
      <c r="I157" s="14"/>
      <c r="J157" s="15">
        <v>2.95</v>
      </c>
      <c r="K157" s="15">
        <v>3.37</v>
      </c>
      <c r="L157" s="15">
        <v>4.05</v>
      </c>
      <c r="M157" s="54"/>
      <c r="N157" s="15">
        <v>46.827717909999997</v>
      </c>
      <c r="O157" s="15">
        <v>1.2568475908999999</v>
      </c>
      <c r="P157" s="15" t="s">
        <v>26</v>
      </c>
      <c r="Q157" s="16" t="s">
        <v>26</v>
      </c>
      <c r="R157" s="37" t="s">
        <v>696</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258</v>
      </c>
      <c r="D158" s="17" t="s">
        <v>259</v>
      </c>
      <c r="E158" s="17">
        <v>0</v>
      </c>
      <c r="F158" s="14">
        <v>75.23</v>
      </c>
      <c r="G158" s="14">
        <v>68.59</v>
      </c>
      <c r="H158" s="14">
        <v>61.96</v>
      </c>
      <c r="I158" s="14"/>
      <c r="J158" s="14">
        <v>77.78</v>
      </c>
      <c r="K158" s="14">
        <v>91.04</v>
      </c>
      <c r="L158" s="14">
        <v>112.51</v>
      </c>
      <c r="M158" s="54"/>
      <c r="N158" s="14">
        <v>22.912544872000002</v>
      </c>
      <c r="O158" s="31">
        <v>87.812256093999991</v>
      </c>
      <c r="P158" s="31" t="s">
        <v>26</v>
      </c>
      <c r="Q158" s="17" t="s">
        <v>26</v>
      </c>
      <c r="R158" s="38" t="s">
        <v>697</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508</v>
      </c>
      <c r="D159" s="16" t="s">
        <v>509</v>
      </c>
      <c r="E159" s="16">
        <v>0</v>
      </c>
      <c r="F159" s="15">
        <v>57.6</v>
      </c>
      <c r="G159" s="15">
        <v>48.24</v>
      </c>
      <c r="H159" s="15">
        <v>38.880000000000003</v>
      </c>
      <c r="I159" s="14"/>
      <c r="J159" s="15">
        <v>60.46</v>
      </c>
      <c r="K159" s="15">
        <v>79.17</v>
      </c>
      <c r="L159" s="15">
        <v>109.45</v>
      </c>
      <c r="M159" s="54"/>
      <c r="N159" s="15">
        <v>38.047352342000003</v>
      </c>
      <c r="O159" s="15">
        <v>1.5524667727000001</v>
      </c>
      <c r="P159" s="15" t="s">
        <v>26</v>
      </c>
      <c r="Q159" s="16" t="s">
        <v>26</v>
      </c>
      <c r="R159" s="37" t="s">
        <v>698</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260</v>
      </c>
      <c r="D160" s="17" t="s">
        <v>261</v>
      </c>
      <c r="E160" s="17">
        <v>10</v>
      </c>
      <c r="F160" s="14">
        <v>135.75</v>
      </c>
      <c r="G160" s="14">
        <v>120.47</v>
      </c>
      <c r="H160" s="14">
        <v>105.2</v>
      </c>
      <c r="I160" s="14"/>
      <c r="J160" s="14">
        <v>144.63999999999999</v>
      </c>
      <c r="K160" s="14">
        <v>175.18</v>
      </c>
      <c r="L160" s="14">
        <v>224.61</v>
      </c>
      <c r="M160" s="54"/>
      <c r="N160" s="14">
        <v>84.697021606000007</v>
      </c>
      <c r="O160" s="31">
        <v>52.486823176000001</v>
      </c>
      <c r="P160" s="31" t="s">
        <v>27</v>
      </c>
      <c r="Q160" s="17" t="s">
        <v>27</v>
      </c>
      <c r="R160" s="38" t="s">
        <v>699</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262</v>
      </c>
      <c r="D161" s="16" t="s">
        <v>263</v>
      </c>
      <c r="E161" s="16">
        <v>7</v>
      </c>
      <c r="F161" s="15">
        <v>32.659999999999997</v>
      </c>
      <c r="G161" s="15">
        <v>31.59</v>
      </c>
      <c r="H161" s="15">
        <v>30.53</v>
      </c>
      <c r="I161" s="14"/>
      <c r="J161" s="15">
        <v>33.4</v>
      </c>
      <c r="K161" s="15">
        <v>35.520000000000003</v>
      </c>
      <c r="L161" s="15">
        <v>38.96</v>
      </c>
      <c r="M161" s="54"/>
      <c r="N161" s="15">
        <v>51.588832160999999</v>
      </c>
      <c r="O161" s="15">
        <v>6.6129683182000001</v>
      </c>
      <c r="P161" s="15" t="s">
        <v>27</v>
      </c>
      <c r="Q161" s="16" t="s">
        <v>27</v>
      </c>
      <c r="R161" s="37" t="s">
        <v>700</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264</v>
      </c>
      <c r="D162" s="17" t="s">
        <v>265</v>
      </c>
      <c r="E162" s="17">
        <v>9</v>
      </c>
      <c r="F162" s="14">
        <v>901</v>
      </c>
      <c r="G162" s="14">
        <v>759.44</v>
      </c>
      <c r="H162" s="14">
        <v>617.89</v>
      </c>
      <c r="I162" s="14"/>
      <c r="J162" s="14">
        <v>943</v>
      </c>
      <c r="K162" s="14">
        <v>1226.0999999999999</v>
      </c>
      <c r="L162" s="14">
        <v>1684.2</v>
      </c>
      <c r="M162" s="54"/>
      <c r="N162" s="14">
        <v>70.819070585999995</v>
      </c>
      <c r="O162" s="31">
        <v>107.37874255</v>
      </c>
      <c r="P162" s="31" t="s">
        <v>27</v>
      </c>
      <c r="Q162" s="17" t="s">
        <v>27</v>
      </c>
      <c r="R162" s="38" t="s">
        <v>701</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266</v>
      </c>
      <c r="D163" s="16" t="s">
        <v>267</v>
      </c>
      <c r="E163" s="16">
        <v>7</v>
      </c>
      <c r="F163" s="15">
        <v>105.82</v>
      </c>
      <c r="G163" s="15">
        <v>94.31</v>
      </c>
      <c r="H163" s="15">
        <v>82.8</v>
      </c>
      <c r="I163" s="14"/>
      <c r="J163" s="15">
        <v>112.54</v>
      </c>
      <c r="K163" s="15">
        <v>135.55000000000001</v>
      </c>
      <c r="L163" s="15">
        <v>172.78</v>
      </c>
      <c r="M163" s="54"/>
      <c r="N163" s="15">
        <v>57.006462628000001</v>
      </c>
      <c r="O163" s="15">
        <v>29.054442210000001</v>
      </c>
      <c r="P163" s="15" t="s">
        <v>27</v>
      </c>
      <c r="Q163" s="16" t="s">
        <v>27</v>
      </c>
      <c r="R163" s="37" t="s">
        <v>702</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268</v>
      </c>
      <c r="D164" s="17" t="s">
        <v>269</v>
      </c>
      <c r="E164" s="17">
        <v>7</v>
      </c>
      <c r="F164" s="14">
        <v>15.9</v>
      </c>
      <c r="G164" s="14">
        <v>14.99</v>
      </c>
      <c r="H164" s="14">
        <v>14.09</v>
      </c>
      <c r="I164" s="14"/>
      <c r="J164" s="14">
        <v>16</v>
      </c>
      <c r="K164" s="14">
        <v>17.8</v>
      </c>
      <c r="L164" s="14">
        <v>20.72</v>
      </c>
      <c r="M164" s="54"/>
      <c r="N164" s="14">
        <v>69.734388860999999</v>
      </c>
      <c r="O164" s="31">
        <v>11.668756136000001</v>
      </c>
      <c r="P164" s="31" t="s">
        <v>27</v>
      </c>
      <c r="Q164" s="17" t="s">
        <v>27</v>
      </c>
      <c r="R164" s="38" t="s">
        <v>703</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270</v>
      </c>
      <c r="D165" s="16" t="s">
        <v>271</v>
      </c>
      <c r="E165" s="16">
        <v>6</v>
      </c>
      <c r="F165" s="15">
        <v>3.98</v>
      </c>
      <c r="G165" s="15">
        <v>3.59</v>
      </c>
      <c r="H165" s="15">
        <v>3.21</v>
      </c>
      <c r="I165" s="14"/>
      <c r="J165" s="15">
        <v>4.2</v>
      </c>
      <c r="K165" s="15">
        <v>4.96</v>
      </c>
      <c r="L165" s="15">
        <v>6.19</v>
      </c>
      <c r="M165" s="54"/>
      <c r="N165" s="15">
        <v>58.399495184999999</v>
      </c>
      <c r="O165" s="15">
        <v>84.574846135999991</v>
      </c>
      <c r="P165" s="15" t="s">
        <v>26</v>
      </c>
      <c r="Q165" s="16" t="s">
        <v>27</v>
      </c>
      <c r="R165" s="37" t="s">
        <v>704</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486</v>
      </c>
      <c r="D166" s="17" t="s">
        <v>487</v>
      </c>
      <c r="E166" s="17">
        <v>1</v>
      </c>
      <c r="F166" s="14">
        <v>3.32</v>
      </c>
      <c r="G166" s="14">
        <v>3.05</v>
      </c>
      <c r="H166" s="14">
        <v>2.79</v>
      </c>
      <c r="I166" s="14"/>
      <c r="J166" s="14">
        <v>3.4</v>
      </c>
      <c r="K166" s="14">
        <v>3.92</v>
      </c>
      <c r="L166" s="14">
        <v>4.7699999999999996</v>
      </c>
      <c r="M166" s="54"/>
      <c r="N166" s="14">
        <v>51.092534317000002</v>
      </c>
      <c r="O166" s="31">
        <v>2.3575523182000002</v>
      </c>
      <c r="P166" s="31" t="s">
        <v>26</v>
      </c>
      <c r="Q166" s="17" t="s">
        <v>26</v>
      </c>
      <c r="R166" s="38" t="s">
        <v>705</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272</v>
      </c>
      <c r="D167" s="16" t="s">
        <v>273</v>
      </c>
      <c r="E167" s="16">
        <v>10</v>
      </c>
      <c r="F167" s="15">
        <v>46.18</v>
      </c>
      <c r="G167" s="15">
        <v>33.950000000000003</v>
      </c>
      <c r="H167" s="15">
        <v>21.73</v>
      </c>
      <c r="I167" s="14"/>
      <c r="J167" s="15">
        <v>50.6</v>
      </c>
      <c r="K167" s="15">
        <v>75.040000000000006</v>
      </c>
      <c r="L167" s="15">
        <v>114.59</v>
      </c>
      <c r="M167" s="54"/>
      <c r="N167" s="15">
        <v>79.780309970000005</v>
      </c>
      <c r="O167" s="15">
        <v>4.3536603932000002</v>
      </c>
      <c r="P167" s="15" t="s">
        <v>27</v>
      </c>
      <c r="Q167" s="16" t="s">
        <v>27</v>
      </c>
      <c r="R167" s="37" t="s">
        <v>706</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274</v>
      </c>
      <c r="D168" s="17" t="s">
        <v>275</v>
      </c>
      <c r="E168" s="17">
        <v>7</v>
      </c>
      <c r="F168" s="14">
        <v>16.29</v>
      </c>
      <c r="G168" s="14">
        <v>15.08</v>
      </c>
      <c r="H168" s="14">
        <v>13.88</v>
      </c>
      <c r="I168" s="14"/>
      <c r="J168" s="14">
        <v>16.829999999999998</v>
      </c>
      <c r="K168" s="14">
        <v>19.23</v>
      </c>
      <c r="L168" s="14">
        <v>23.12</v>
      </c>
      <c r="M168" s="54"/>
      <c r="N168" s="14">
        <v>65.589455603999994</v>
      </c>
      <c r="O168" s="31">
        <v>266.14753658999996</v>
      </c>
      <c r="P168" s="31" t="s">
        <v>27</v>
      </c>
      <c r="Q168" s="17" t="s">
        <v>27</v>
      </c>
      <c r="R168" s="38" t="s">
        <v>707</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276</v>
      </c>
      <c r="D169" s="16" t="s">
        <v>277</v>
      </c>
      <c r="E169" s="16">
        <v>6</v>
      </c>
      <c r="F169" s="15">
        <v>24.7</v>
      </c>
      <c r="G169" s="15">
        <v>22.09</v>
      </c>
      <c r="H169" s="15">
        <v>19.48</v>
      </c>
      <c r="I169" s="14"/>
      <c r="J169" s="15">
        <v>26.6</v>
      </c>
      <c r="K169" s="15">
        <v>31.81</v>
      </c>
      <c r="L169" s="15">
        <v>40.25</v>
      </c>
      <c r="M169" s="54"/>
      <c r="N169" s="15">
        <v>53.368641722</v>
      </c>
      <c r="O169" s="15">
        <v>35.250648136000002</v>
      </c>
      <c r="P169" s="15" t="s">
        <v>26</v>
      </c>
      <c r="Q169" s="16" t="s">
        <v>27</v>
      </c>
      <c r="R169" s="37" t="s">
        <v>708</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278</v>
      </c>
      <c r="D170" s="17" t="s">
        <v>279</v>
      </c>
      <c r="E170" s="17">
        <v>7</v>
      </c>
      <c r="F170" s="14">
        <v>8.35</v>
      </c>
      <c r="G170" s="14">
        <v>7.1</v>
      </c>
      <c r="H170" s="14">
        <v>5.85</v>
      </c>
      <c r="I170" s="14"/>
      <c r="J170" s="14">
        <v>8.99</v>
      </c>
      <c r="K170" s="14">
        <v>11.48</v>
      </c>
      <c r="L170" s="14">
        <v>15.52</v>
      </c>
      <c r="M170" s="54"/>
      <c r="N170" s="14">
        <v>74.995246874000003</v>
      </c>
      <c r="O170" s="31">
        <v>53.940866272999997</v>
      </c>
      <c r="P170" s="31" t="s">
        <v>26</v>
      </c>
      <c r="Q170" s="17" t="s">
        <v>27</v>
      </c>
      <c r="R170" s="38" t="s">
        <v>709</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280</v>
      </c>
      <c r="D171" s="16" t="s">
        <v>281</v>
      </c>
      <c r="E171" s="16">
        <v>0</v>
      </c>
      <c r="F171" s="15">
        <v>5.16</v>
      </c>
      <c r="G171" s="15">
        <v>4.49</v>
      </c>
      <c r="H171" s="15">
        <v>3.83</v>
      </c>
      <c r="I171" s="14"/>
      <c r="J171" s="15">
        <v>5.34</v>
      </c>
      <c r="K171" s="15">
        <v>6.66</v>
      </c>
      <c r="L171" s="15">
        <v>8.8000000000000007</v>
      </c>
      <c r="M171" s="54"/>
      <c r="N171" s="15">
        <v>40.446417504000003</v>
      </c>
      <c r="O171" s="15">
        <v>74.148073136000008</v>
      </c>
      <c r="P171" s="15" t="s">
        <v>26</v>
      </c>
      <c r="Q171" s="16" t="s">
        <v>26</v>
      </c>
      <c r="R171" s="37" t="s">
        <v>710</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282</v>
      </c>
      <c r="D172" s="17" t="s">
        <v>283</v>
      </c>
      <c r="E172" s="17">
        <v>4</v>
      </c>
      <c r="F172" s="14">
        <v>1.83</v>
      </c>
      <c r="G172" s="14">
        <v>1.66</v>
      </c>
      <c r="H172" s="14">
        <v>1.5</v>
      </c>
      <c r="I172" s="14"/>
      <c r="J172" s="14">
        <v>1.96</v>
      </c>
      <c r="K172" s="14">
        <v>2.2799999999999998</v>
      </c>
      <c r="L172" s="14">
        <v>2.8</v>
      </c>
      <c r="M172" s="54"/>
      <c r="N172" s="14">
        <v>45.011679156</v>
      </c>
      <c r="O172" s="31">
        <v>3.9841469544999999</v>
      </c>
      <c r="P172" s="31" t="s">
        <v>27</v>
      </c>
      <c r="Q172" s="17" t="s">
        <v>26</v>
      </c>
      <c r="R172" s="38" t="s">
        <v>711</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284</v>
      </c>
      <c r="D173" s="16" t="s">
        <v>285</v>
      </c>
      <c r="E173" s="16">
        <v>7</v>
      </c>
      <c r="F173" s="15">
        <v>31.12</v>
      </c>
      <c r="G173" s="15">
        <v>29.3</v>
      </c>
      <c r="H173" s="15">
        <v>27.48</v>
      </c>
      <c r="I173" s="14"/>
      <c r="J173" s="15">
        <v>32.01</v>
      </c>
      <c r="K173" s="15">
        <v>35.64</v>
      </c>
      <c r="L173" s="15">
        <v>41.52</v>
      </c>
      <c r="M173" s="54"/>
      <c r="N173" s="15">
        <v>66.083276151000007</v>
      </c>
      <c r="O173" s="15">
        <v>142.12794595</v>
      </c>
      <c r="P173" s="15" t="s">
        <v>27</v>
      </c>
      <c r="Q173" s="16" t="s">
        <v>27</v>
      </c>
      <c r="R173" s="37" t="s">
        <v>712</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286</v>
      </c>
      <c r="D174" s="17" t="s">
        <v>287</v>
      </c>
      <c r="E174" s="17">
        <v>0</v>
      </c>
      <c r="F174" s="14">
        <v>7.2</v>
      </c>
      <c r="G174" s="14">
        <v>6.14</v>
      </c>
      <c r="H174" s="14">
        <v>5.09</v>
      </c>
      <c r="I174" s="14"/>
      <c r="J174" s="14">
        <v>7.66</v>
      </c>
      <c r="K174" s="14">
        <v>9.76</v>
      </c>
      <c r="L174" s="14">
        <v>13.16</v>
      </c>
      <c r="M174" s="54"/>
      <c r="N174" s="14">
        <v>17.440600881000002</v>
      </c>
      <c r="O174" s="31">
        <v>61.784117273000007</v>
      </c>
      <c r="P174" s="31" t="s">
        <v>26</v>
      </c>
      <c r="Q174" s="17" t="s">
        <v>26</v>
      </c>
      <c r="R174" s="38" t="s">
        <v>713</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288</v>
      </c>
      <c r="D175" s="16" t="s">
        <v>289</v>
      </c>
      <c r="E175" s="16">
        <v>2</v>
      </c>
      <c r="F175" s="15">
        <v>7.38</v>
      </c>
      <c r="G175" s="15">
        <v>6.66</v>
      </c>
      <c r="H175" s="15">
        <v>5.94</v>
      </c>
      <c r="I175" s="14"/>
      <c r="J175" s="15">
        <v>7.48</v>
      </c>
      <c r="K175" s="15">
        <v>8.91</v>
      </c>
      <c r="L175" s="15">
        <v>11.23</v>
      </c>
      <c r="M175" s="54"/>
      <c r="N175" s="15">
        <v>38.938170638999999</v>
      </c>
      <c r="O175" s="15">
        <v>6.2986512272999997</v>
      </c>
      <c r="P175" s="15" t="s">
        <v>26</v>
      </c>
      <c r="Q175" s="16" t="s">
        <v>26</v>
      </c>
      <c r="R175" s="37" t="s">
        <v>714</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290</v>
      </c>
      <c r="D176" s="17" t="s">
        <v>291</v>
      </c>
      <c r="E176" s="17">
        <v>0</v>
      </c>
      <c r="F176" s="14">
        <v>11.5</v>
      </c>
      <c r="G176" s="14">
        <v>10.130000000000001</v>
      </c>
      <c r="H176" s="14">
        <v>8.77</v>
      </c>
      <c r="I176" s="14"/>
      <c r="J176" s="14">
        <v>11.73</v>
      </c>
      <c r="K176" s="14">
        <v>14.45</v>
      </c>
      <c r="L176" s="14">
        <v>18.86</v>
      </c>
      <c r="M176" s="54"/>
      <c r="N176" s="14">
        <v>34.514176427999999</v>
      </c>
      <c r="O176" s="31">
        <v>109.63686213999999</v>
      </c>
      <c r="P176" s="31" t="s">
        <v>26</v>
      </c>
      <c r="Q176" s="17" t="s">
        <v>26</v>
      </c>
      <c r="R176" s="38" t="s">
        <v>715</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292</v>
      </c>
      <c r="D177" s="16" t="s">
        <v>293</v>
      </c>
      <c r="E177" s="16">
        <v>7</v>
      </c>
      <c r="F177" s="15">
        <v>23.83</v>
      </c>
      <c r="G177" s="15">
        <v>22.34</v>
      </c>
      <c r="H177" s="15">
        <v>20.85</v>
      </c>
      <c r="I177" s="14"/>
      <c r="J177" s="15">
        <v>25.05</v>
      </c>
      <c r="K177" s="15">
        <v>28.02</v>
      </c>
      <c r="L177" s="15">
        <v>32.82</v>
      </c>
      <c r="M177" s="54"/>
      <c r="N177" s="15">
        <v>61.271389155000001</v>
      </c>
      <c r="O177" s="15">
        <v>124.94510649</v>
      </c>
      <c r="P177" s="15" t="s">
        <v>27</v>
      </c>
      <c r="Q177" s="16" t="s">
        <v>27</v>
      </c>
      <c r="R177" s="37" t="s">
        <v>716</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294</v>
      </c>
      <c r="D178" s="17" t="s">
        <v>295</v>
      </c>
      <c r="E178" s="17">
        <v>0</v>
      </c>
      <c r="F178" s="14">
        <v>8.36</v>
      </c>
      <c r="G178" s="14">
        <v>7.32</v>
      </c>
      <c r="H178" s="14">
        <v>6.29</v>
      </c>
      <c r="I178" s="14"/>
      <c r="J178" s="14">
        <v>8.9700000000000006</v>
      </c>
      <c r="K178" s="14">
        <v>11.03</v>
      </c>
      <c r="L178" s="14">
        <v>14.37</v>
      </c>
      <c r="M178" s="54"/>
      <c r="N178" s="14">
        <v>20.902702698999999</v>
      </c>
      <c r="O178" s="31">
        <v>14.545922272</v>
      </c>
      <c r="P178" s="31" t="s">
        <v>26</v>
      </c>
      <c r="Q178" s="17" t="s">
        <v>26</v>
      </c>
      <c r="R178" s="38" t="s">
        <v>717</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540</v>
      </c>
      <c r="D179" s="16" t="s">
        <v>541</v>
      </c>
      <c r="E179" s="16">
        <v>10</v>
      </c>
      <c r="F179" s="15">
        <v>52.7</v>
      </c>
      <c r="G179" s="15">
        <v>42.68</v>
      </c>
      <c r="H179" s="15">
        <v>32.659999999999997</v>
      </c>
      <c r="I179" s="14"/>
      <c r="J179" s="15">
        <v>55.14</v>
      </c>
      <c r="K179" s="15">
        <v>75.17</v>
      </c>
      <c r="L179" s="15">
        <v>107.59</v>
      </c>
      <c r="M179" s="54"/>
      <c r="N179" s="15">
        <v>77.368514407999996</v>
      </c>
      <c r="O179" s="15">
        <v>1.3753871305000001</v>
      </c>
      <c r="P179" s="15" t="s">
        <v>27</v>
      </c>
      <c r="Q179" s="16" t="s">
        <v>27</v>
      </c>
      <c r="R179" s="37" t="s">
        <v>718</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296</v>
      </c>
      <c r="D180" s="17" t="s">
        <v>297</v>
      </c>
      <c r="E180" s="17">
        <v>1</v>
      </c>
      <c r="F180" s="14">
        <v>1.1299999999999999</v>
      </c>
      <c r="G180" s="14">
        <v>0.6</v>
      </c>
      <c r="H180" s="14">
        <v>7.0000000000000007E-2</v>
      </c>
      <c r="I180" s="14"/>
      <c r="J180" s="14">
        <v>1.24</v>
      </c>
      <c r="K180" s="14">
        <v>2.29</v>
      </c>
      <c r="L180" s="14">
        <v>4</v>
      </c>
      <c r="M180" s="54"/>
      <c r="N180" s="14">
        <v>46.768258572000001</v>
      </c>
      <c r="O180" s="31">
        <v>32.383792726999999</v>
      </c>
      <c r="P180" s="31" t="s">
        <v>26</v>
      </c>
      <c r="Q180" s="17" t="s">
        <v>26</v>
      </c>
      <c r="R180" s="38" t="s">
        <v>719</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298</v>
      </c>
      <c r="D181" s="16" t="s">
        <v>299</v>
      </c>
      <c r="E181" s="16">
        <v>0</v>
      </c>
      <c r="F181" s="15">
        <v>115.25</v>
      </c>
      <c r="G181" s="15">
        <v>80.88</v>
      </c>
      <c r="H181" s="15">
        <v>46.51</v>
      </c>
      <c r="I181" s="14"/>
      <c r="J181" s="15">
        <v>121.42</v>
      </c>
      <c r="K181" s="15">
        <v>190.15</v>
      </c>
      <c r="L181" s="15">
        <v>301.38</v>
      </c>
      <c r="M181" s="54"/>
      <c r="N181" s="15">
        <v>39.315642558</v>
      </c>
      <c r="O181" s="15">
        <v>23.231354212999999</v>
      </c>
      <c r="P181" s="15" t="s">
        <v>26</v>
      </c>
      <c r="Q181" s="16" t="s">
        <v>26</v>
      </c>
      <c r="R181" s="37" t="s">
        <v>720</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300</v>
      </c>
      <c r="D182" s="17" t="s">
        <v>301</v>
      </c>
      <c r="E182" s="17">
        <v>7</v>
      </c>
      <c r="F182" s="14">
        <v>7.24</v>
      </c>
      <c r="G182" s="14">
        <v>6.6</v>
      </c>
      <c r="H182" s="14">
        <v>5.96</v>
      </c>
      <c r="I182" s="14"/>
      <c r="J182" s="14">
        <v>7.77</v>
      </c>
      <c r="K182" s="14">
        <v>9.0399999999999991</v>
      </c>
      <c r="L182" s="14">
        <v>11.1</v>
      </c>
      <c r="M182" s="54"/>
      <c r="N182" s="14">
        <v>56.235106242000001</v>
      </c>
      <c r="O182" s="31">
        <v>14.075866636000001</v>
      </c>
      <c r="P182" s="31" t="s">
        <v>27</v>
      </c>
      <c r="Q182" s="17" t="s">
        <v>27</v>
      </c>
      <c r="R182" s="38" t="s">
        <v>721</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302</v>
      </c>
      <c r="D183" s="16" t="s">
        <v>303</v>
      </c>
      <c r="E183" s="16">
        <v>0</v>
      </c>
      <c r="F183" s="15">
        <v>16.53</v>
      </c>
      <c r="G183" s="15">
        <v>14.92</v>
      </c>
      <c r="H183" s="15">
        <v>13.31</v>
      </c>
      <c r="I183" s="14"/>
      <c r="J183" s="15">
        <v>16.95</v>
      </c>
      <c r="K183" s="15">
        <v>20.16</v>
      </c>
      <c r="L183" s="15">
        <v>25.37</v>
      </c>
      <c r="M183" s="54"/>
      <c r="N183" s="15">
        <v>40.576321030000003</v>
      </c>
      <c r="O183" s="15">
        <v>42.700817682</v>
      </c>
      <c r="P183" s="15" t="s">
        <v>26</v>
      </c>
      <c r="Q183" s="16" t="s">
        <v>26</v>
      </c>
      <c r="R183" s="37" t="s">
        <v>722</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304</v>
      </c>
      <c r="D184" s="17" t="s">
        <v>305</v>
      </c>
      <c r="E184" s="17">
        <v>5</v>
      </c>
      <c r="F184" s="14">
        <v>2.8</v>
      </c>
      <c r="G184" s="14">
        <v>2.1800000000000002</v>
      </c>
      <c r="H184" s="14">
        <v>1.57</v>
      </c>
      <c r="I184" s="14"/>
      <c r="J184" s="14">
        <v>3</v>
      </c>
      <c r="K184" s="14">
        <v>4.22</v>
      </c>
      <c r="L184" s="14">
        <v>6.21</v>
      </c>
      <c r="M184" s="54"/>
      <c r="N184" s="14">
        <v>43.543890226000002</v>
      </c>
      <c r="O184" s="31">
        <v>16.023631727000001</v>
      </c>
      <c r="P184" s="31" t="s">
        <v>27</v>
      </c>
      <c r="Q184" s="17" t="s">
        <v>26</v>
      </c>
      <c r="R184" s="38" t="s">
        <v>723</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306</v>
      </c>
      <c r="D185" s="16" t="s">
        <v>307</v>
      </c>
      <c r="E185" s="16">
        <v>0</v>
      </c>
      <c r="F185" s="15">
        <v>3.33</v>
      </c>
      <c r="G185" s="15">
        <v>2.86</v>
      </c>
      <c r="H185" s="15">
        <v>2.39</v>
      </c>
      <c r="I185" s="14"/>
      <c r="J185" s="15">
        <v>3.77</v>
      </c>
      <c r="K185" s="15">
        <v>4.7</v>
      </c>
      <c r="L185" s="15">
        <v>6.22</v>
      </c>
      <c r="M185" s="54"/>
      <c r="N185" s="15">
        <v>37.951462135</v>
      </c>
      <c r="O185" s="15">
        <v>24.051514682000001</v>
      </c>
      <c r="P185" s="15" t="s">
        <v>26</v>
      </c>
      <c r="Q185" s="16" t="s">
        <v>26</v>
      </c>
      <c r="R185" s="37" t="s">
        <v>724</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308</v>
      </c>
      <c r="D186" s="17" t="s">
        <v>309</v>
      </c>
      <c r="E186" s="17">
        <v>10</v>
      </c>
      <c r="F186" s="14">
        <v>324.38</v>
      </c>
      <c r="G186" s="14">
        <v>277.41000000000003</v>
      </c>
      <c r="H186" s="14">
        <v>230.45</v>
      </c>
      <c r="I186" s="14"/>
      <c r="J186" s="14">
        <v>335.99</v>
      </c>
      <c r="K186" s="14">
        <v>429.91</v>
      </c>
      <c r="L186" s="14">
        <v>581.9</v>
      </c>
      <c r="M186" s="54"/>
      <c r="N186" s="14">
        <v>73.629810919999997</v>
      </c>
      <c r="O186" s="31">
        <v>9.7518062359000002</v>
      </c>
      <c r="P186" s="31" t="s">
        <v>27</v>
      </c>
      <c r="Q186" s="17" t="s">
        <v>27</v>
      </c>
      <c r="R186" s="38" t="s">
        <v>725</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478</v>
      </c>
      <c r="D187" s="16" t="s">
        <v>479</v>
      </c>
      <c r="E187" s="16">
        <v>10</v>
      </c>
      <c r="F187" s="15">
        <v>33.49</v>
      </c>
      <c r="G187" s="15">
        <v>28.97</v>
      </c>
      <c r="H187" s="15">
        <v>24.46</v>
      </c>
      <c r="I187" s="14"/>
      <c r="J187" s="15">
        <v>34.61</v>
      </c>
      <c r="K187" s="15">
        <v>43.63</v>
      </c>
      <c r="L187" s="15">
        <v>58.24</v>
      </c>
      <c r="M187" s="54"/>
      <c r="N187" s="15">
        <v>73.982714080999997</v>
      </c>
      <c r="O187" s="15">
        <v>4.0621708208999996</v>
      </c>
      <c r="P187" s="15" t="s">
        <v>27</v>
      </c>
      <c r="Q187" s="16" t="s">
        <v>27</v>
      </c>
      <c r="R187" s="37" t="s">
        <v>726</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466</v>
      </c>
      <c r="D188" s="17" t="s">
        <v>467</v>
      </c>
      <c r="E188" s="17">
        <v>5</v>
      </c>
      <c r="F188" s="14">
        <v>0.34</v>
      </c>
      <c r="G188" s="14">
        <v>0.02</v>
      </c>
      <c r="H188" s="14">
        <v>-0.28000000000000003</v>
      </c>
      <c r="I188" s="14"/>
      <c r="J188" s="14">
        <v>1.1000000000000001</v>
      </c>
      <c r="K188" s="14">
        <v>1.72</v>
      </c>
      <c r="L188" s="14">
        <v>2.73</v>
      </c>
      <c r="M188" s="54"/>
      <c r="N188" s="14">
        <v>52.668112127000001</v>
      </c>
      <c r="O188" s="31">
        <v>11.118603681</v>
      </c>
      <c r="P188" s="31" t="s">
        <v>26</v>
      </c>
      <c r="Q188" s="17" t="s">
        <v>27</v>
      </c>
      <c r="R188" s="38" t="s">
        <v>727</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310</v>
      </c>
      <c r="D189" s="16" t="s">
        <v>311</v>
      </c>
      <c r="E189" s="16">
        <v>7</v>
      </c>
      <c r="F189" s="15">
        <v>54.12</v>
      </c>
      <c r="G189" s="15">
        <v>49.03</v>
      </c>
      <c r="H189" s="15">
        <v>43.94</v>
      </c>
      <c r="I189" s="14"/>
      <c r="J189" s="15">
        <v>56.65</v>
      </c>
      <c r="K189" s="15">
        <v>66.819999999999993</v>
      </c>
      <c r="L189" s="15">
        <v>83.28</v>
      </c>
      <c r="M189" s="54"/>
      <c r="N189" s="15">
        <v>58.602532167</v>
      </c>
      <c r="O189" s="15">
        <v>591.66264855000009</v>
      </c>
      <c r="P189" s="15" t="s">
        <v>27</v>
      </c>
      <c r="Q189" s="16" t="s">
        <v>27</v>
      </c>
      <c r="R189" s="37" t="s">
        <v>728</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310</v>
      </c>
      <c r="D190" s="17" t="s">
        <v>312</v>
      </c>
      <c r="E190" s="17">
        <v>7</v>
      </c>
      <c r="F190" s="14">
        <v>49.17</v>
      </c>
      <c r="G190" s="14">
        <v>44.7</v>
      </c>
      <c r="H190" s="14">
        <v>40.24</v>
      </c>
      <c r="I190" s="14"/>
      <c r="J190" s="14">
        <v>50.7</v>
      </c>
      <c r="K190" s="14">
        <v>59.62</v>
      </c>
      <c r="L190" s="14">
        <v>74.06</v>
      </c>
      <c r="M190" s="54"/>
      <c r="N190" s="14">
        <v>63.262006210999999</v>
      </c>
      <c r="O190" s="31">
        <v>2160.3510817000001</v>
      </c>
      <c r="P190" s="31" t="s">
        <v>27</v>
      </c>
      <c r="Q190" s="17" t="s">
        <v>27</v>
      </c>
      <c r="R190" s="38" t="s">
        <v>729</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471</v>
      </c>
      <c r="D191" s="16" t="s">
        <v>313</v>
      </c>
      <c r="E191" s="16">
        <v>0</v>
      </c>
      <c r="F191" s="15">
        <v>10.7</v>
      </c>
      <c r="G191" s="15">
        <v>9.75</v>
      </c>
      <c r="H191" s="15">
        <v>8.8000000000000007</v>
      </c>
      <c r="I191" s="14"/>
      <c r="J191" s="15">
        <v>10.98</v>
      </c>
      <c r="K191" s="15">
        <v>12.87</v>
      </c>
      <c r="L191" s="15">
        <v>15.93</v>
      </c>
      <c r="M191" s="54"/>
      <c r="N191" s="15">
        <v>39.896192890999998</v>
      </c>
      <c r="O191" s="15">
        <v>24.017588182000001</v>
      </c>
      <c r="P191" s="15" t="s">
        <v>26</v>
      </c>
      <c r="Q191" s="16" t="s">
        <v>26</v>
      </c>
      <c r="R191" s="37" t="s">
        <v>730</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318</v>
      </c>
      <c r="D192" s="17" t="s">
        <v>314</v>
      </c>
      <c r="E192" s="17">
        <v>3</v>
      </c>
      <c r="F192" s="14">
        <v>60.17</v>
      </c>
      <c r="G192" s="14">
        <v>54.79</v>
      </c>
      <c r="H192" s="14">
        <v>49.42</v>
      </c>
      <c r="I192" s="14"/>
      <c r="J192" s="14">
        <v>61.85</v>
      </c>
      <c r="K192" s="14">
        <v>72.59</v>
      </c>
      <c r="L192" s="14">
        <v>89.98</v>
      </c>
      <c r="M192" s="54"/>
      <c r="N192" s="14">
        <v>41.309098851999998</v>
      </c>
      <c r="O192" s="31">
        <v>525.72312441000008</v>
      </c>
      <c r="P192" s="31" t="s">
        <v>27</v>
      </c>
      <c r="Q192" s="17" t="s">
        <v>26</v>
      </c>
      <c r="R192" s="38" t="s">
        <v>731</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483</v>
      </c>
      <c r="D193" s="16" t="s">
        <v>315</v>
      </c>
      <c r="E193" s="16">
        <v>7</v>
      </c>
      <c r="F193" s="15">
        <v>4.01</v>
      </c>
      <c r="G193" s="15">
        <v>3.61</v>
      </c>
      <c r="H193" s="15">
        <v>3.22</v>
      </c>
      <c r="I193" s="14"/>
      <c r="J193" s="15">
        <v>4.32</v>
      </c>
      <c r="K193" s="15">
        <v>5.0999999999999996</v>
      </c>
      <c r="L193" s="15">
        <v>6.37</v>
      </c>
      <c r="M193" s="54"/>
      <c r="N193" s="15">
        <v>58.300539401000002</v>
      </c>
      <c r="O193" s="15">
        <v>17.287195181999998</v>
      </c>
      <c r="P193" s="15" t="s">
        <v>27</v>
      </c>
      <c r="Q193" s="16" t="s">
        <v>27</v>
      </c>
      <c r="R193" s="37" t="s">
        <v>732</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733</v>
      </c>
      <c r="D194" s="17" t="s">
        <v>316</v>
      </c>
      <c r="E194" s="17">
        <v>4</v>
      </c>
      <c r="F194" s="14">
        <v>11.75</v>
      </c>
      <c r="G194" s="14">
        <v>9.8800000000000008</v>
      </c>
      <c r="H194" s="14">
        <v>8.01</v>
      </c>
      <c r="I194" s="14"/>
      <c r="J194" s="14">
        <v>12.1</v>
      </c>
      <c r="K194" s="14">
        <v>15.83</v>
      </c>
      <c r="L194" s="14">
        <v>21.88</v>
      </c>
      <c r="M194" s="54"/>
      <c r="N194" s="14">
        <v>57.731288485999997</v>
      </c>
      <c r="O194" s="31">
        <v>10.843094817999999</v>
      </c>
      <c r="P194" s="31" t="s">
        <v>26</v>
      </c>
      <c r="Q194" s="17" t="s">
        <v>27</v>
      </c>
      <c r="R194" s="38" t="s">
        <v>734</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542</v>
      </c>
      <c r="D195" s="16" t="s">
        <v>317</v>
      </c>
      <c r="E195" s="16">
        <v>0</v>
      </c>
      <c r="F195" s="15">
        <v>6.57</v>
      </c>
      <c r="G195" s="15">
        <v>5.34</v>
      </c>
      <c r="H195" s="15">
        <v>4.1100000000000003</v>
      </c>
      <c r="I195" s="14"/>
      <c r="J195" s="15">
        <v>6.88</v>
      </c>
      <c r="K195" s="15">
        <v>9.33</v>
      </c>
      <c r="L195" s="15">
        <v>13.3</v>
      </c>
      <c r="M195" s="54"/>
      <c r="N195" s="15">
        <v>43.156396274999999</v>
      </c>
      <c r="O195" s="15">
        <v>17.211580044999998</v>
      </c>
      <c r="P195" s="15" t="s">
        <v>26</v>
      </c>
      <c r="Q195" s="16" t="s">
        <v>26</v>
      </c>
      <c r="R195" s="37" t="s">
        <v>735</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480</v>
      </c>
      <c r="D196" s="17" t="s">
        <v>319</v>
      </c>
      <c r="E196" s="17">
        <v>0</v>
      </c>
      <c r="F196" s="14">
        <v>46.92</v>
      </c>
      <c r="G196" s="14">
        <v>43.97</v>
      </c>
      <c r="H196" s="14">
        <v>41.02</v>
      </c>
      <c r="I196" s="14"/>
      <c r="J196" s="14">
        <v>47.93</v>
      </c>
      <c r="K196" s="14">
        <v>53.82</v>
      </c>
      <c r="L196" s="14">
        <v>63.37</v>
      </c>
      <c r="M196" s="54"/>
      <c r="N196" s="14">
        <v>28.909406140000002</v>
      </c>
      <c r="O196" s="31">
        <v>79.216323273</v>
      </c>
      <c r="P196" s="31" t="s">
        <v>26</v>
      </c>
      <c r="Q196" s="17" t="s">
        <v>26</v>
      </c>
      <c r="R196" s="38" t="s">
        <v>736</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499</v>
      </c>
      <c r="D197" s="16" t="s">
        <v>500</v>
      </c>
      <c r="E197" s="16">
        <v>1</v>
      </c>
      <c r="F197" s="15">
        <v>3.41</v>
      </c>
      <c r="G197" s="15">
        <v>3.08</v>
      </c>
      <c r="H197" s="15">
        <v>2.75</v>
      </c>
      <c r="I197" s="14"/>
      <c r="J197" s="15">
        <v>3.48</v>
      </c>
      <c r="K197" s="15">
        <v>4.13</v>
      </c>
      <c r="L197" s="15">
        <v>5.19</v>
      </c>
      <c r="M197" s="54"/>
      <c r="N197" s="15">
        <v>45.952897395000001</v>
      </c>
      <c r="O197" s="15">
        <v>2.4842483636000003</v>
      </c>
      <c r="P197" s="15" t="s">
        <v>26</v>
      </c>
      <c r="Q197" s="16" t="s">
        <v>26</v>
      </c>
      <c r="R197" s="37" t="s">
        <v>737</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320</v>
      </c>
      <c r="D198" s="17" t="s">
        <v>321</v>
      </c>
      <c r="E198" s="17">
        <v>7</v>
      </c>
      <c r="F198" s="14">
        <v>18.760000000000002</v>
      </c>
      <c r="G198" s="14">
        <v>17.52</v>
      </c>
      <c r="H198" s="14">
        <v>16.28</v>
      </c>
      <c r="I198" s="14"/>
      <c r="J198" s="14">
        <v>19.46</v>
      </c>
      <c r="K198" s="14">
        <v>21.93</v>
      </c>
      <c r="L198" s="14">
        <v>25.94</v>
      </c>
      <c r="M198" s="54"/>
      <c r="N198" s="14">
        <v>62.840584241999998</v>
      </c>
      <c r="O198" s="31">
        <v>9.7164099091000011</v>
      </c>
      <c r="P198" s="31" t="s">
        <v>27</v>
      </c>
      <c r="Q198" s="17" t="s">
        <v>27</v>
      </c>
      <c r="R198" s="38" t="s">
        <v>738</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322</v>
      </c>
      <c r="D199" s="16" t="s">
        <v>323</v>
      </c>
      <c r="E199" s="16">
        <v>4</v>
      </c>
      <c r="F199" s="15">
        <v>1.57</v>
      </c>
      <c r="G199" s="15">
        <v>1.39</v>
      </c>
      <c r="H199" s="15">
        <v>1.22</v>
      </c>
      <c r="I199" s="14"/>
      <c r="J199" s="15">
        <v>1.74</v>
      </c>
      <c r="K199" s="15">
        <v>2.08</v>
      </c>
      <c r="L199" s="15">
        <v>2.64</v>
      </c>
      <c r="M199" s="54"/>
      <c r="N199" s="15">
        <v>51.152276493000002</v>
      </c>
      <c r="O199" s="15">
        <v>6.0263753635999997</v>
      </c>
      <c r="P199" s="15" t="s">
        <v>26</v>
      </c>
      <c r="Q199" s="16" t="s">
        <v>27</v>
      </c>
      <c r="R199" s="37" t="s">
        <v>739</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510</v>
      </c>
      <c r="D200" s="17" t="s">
        <v>463</v>
      </c>
      <c r="E200" s="17">
        <v>4</v>
      </c>
      <c r="F200" s="14">
        <v>1.26</v>
      </c>
      <c r="G200" s="14">
        <v>1.08</v>
      </c>
      <c r="H200" s="14">
        <v>0.91</v>
      </c>
      <c r="I200" s="14"/>
      <c r="J200" s="14">
        <v>1.4</v>
      </c>
      <c r="K200" s="14">
        <v>1.74</v>
      </c>
      <c r="L200" s="14">
        <v>2.2999999999999998</v>
      </c>
      <c r="M200" s="54"/>
      <c r="N200" s="14">
        <v>51.252665864000001</v>
      </c>
      <c r="O200" s="31">
        <v>2.5695782727000003</v>
      </c>
      <c r="P200" s="31" t="s">
        <v>26</v>
      </c>
      <c r="Q200" s="17" t="s">
        <v>27</v>
      </c>
      <c r="R200" s="38" t="s">
        <v>740</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324</v>
      </c>
      <c r="D201" s="16" t="s">
        <v>325</v>
      </c>
      <c r="E201" s="16">
        <v>0</v>
      </c>
      <c r="F201" s="15">
        <v>17.7</v>
      </c>
      <c r="G201" s="15">
        <v>16.23</v>
      </c>
      <c r="H201" s="15">
        <v>14.77</v>
      </c>
      <c r="I201" s="14"/>
      <c r="J201" s="15">
        <v>19.559999999999999</v>
      </c>
      <c r="K201" s="15">
        <v>22.48</v>
      </c>
      <c r="L201" s="15">
        <v>27.22</v>
      </c>
      <c r="M201" s="54"/>
      <c r="N201" s="15">
        <v>32.662834039000003</v>
      </c>
      <c r="O201" s="15">
        <v>179.95430227</v>
      </c>
      <c r="P201" s="15" t="s">
        <v>26</v>
      </c>
      <c r="Q201" s="16" t="s">
        <v>26</v>
      </c>
      <c r="R201" s="37" t="s">
        <v>741</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326</v>
      </c>
      <c r="D202" s="17" t="s">
        <v>327</v>
      </c>
      <c r="E202" s="17">
        <v>6</v>
      </c>
      <c r="F202" s="14">
        <v>0.27</v>
      </c>
      <c r="G202" s="14">
        <v>0.16</v>
      </c>
      <c r="H202" s="14">
        <v>0.05</v>
      </c>
      <c r="I202" s="14"/>
      <c r="J202" s="14">
        <v>0.3</v>
      </c>
      <c r="K202" s="14">
        <v>0.51</v>
      </c>
      <c r="L202" s="14">
        <v>0.85</v>
      </c>
      <c r="M202" s="54"/>
      <c r="N202" s="14">
        <v>65.682097404000004</v>
      </c>
      <c r="O202" s="31">
        <v>4.0607218635999995</v>
      </c>
      <c r="P202" s="31" t="s">
        <v>26</v>
      </c>
      <c r="Q202" s="17" t="s">
        <v>27</v>
      </c>
      <c r="R202" s="38" t="s">
        <v>742</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328</v>
      </c>
      <c r="D203" s="16" t="s">
        <v>329</v>
      </c>
      <c r="E203" s="16">
        <v>4</v>
      </c>
      <c r="F203" s="15">
        <v>5.01</v>
      </c>
      <c r="G203" s="15">
        <v>4.6399999999999997</v>
      </c>
      <c r="H203" s="15">
        <v>4.2699999999999996</v>
      </c>
      <c r="I203" s="14"/>
      <c r="J203" s="15">
        <v>5.37</v>
      </c>
      <c r="K203" s="15">
        <v>6.1</v>
      </c>
      <c r="L203" s="15">
        <v>7.29</v>
      </c>
      <c r="M203" s="54"/>
      <c r="N203" s="15">
        <v>54.489911323999998</v>
      </c>
      <c r="O203" s="15">
        <v>15.007492136000002</v>
      </c>
      <c r="P203" s="15" t="s">
        <v>26</v>
      </c>
      <c r="Q203" s="16" t="s">
        <v>27</v>
      </c>
      <c r="R203" s="37" t="s">
        <v>743</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330</v>
      </c>
      <c r="D204" s="17" t="s">
        <v>331</v>
      </c>
      <c r="E204" s="17">
        <v>7</v>
      </c>
      <c r="F204" s="14">
        <v>37.5</v>
      </c>
      <c r="G204" s="14">
        <v>35.44</v>
      </c>
      <c r="H204" s="14">
        <v>33.39</v>
      </c>
      <c r="I204" s="14"/>
      <c r="J204" s="14">
        <v>38.81</v>
      </c>
      <c r="K204" s="14">
        <v>42.91</v>
      </c>
      <c r="L204" s="14">
        <v>49.55</v>
      </c>
      <c r="M204" s="54"/>
      <c r="N204" s="14">
        <v>57.112004343999999</v>
      </c>
      <c r="O204" s="31">
        <v>237.47864945000001</v>
      </c>
      <c r="P204" s="31" t="s">
        <v>27</v>
      </c>
      <c r="Q204" s="17" t="s">
        <v>27</v>
      </c>
      <c r="R204" s="38" t="s">
        <v>744</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332</v>
      </c>
      <c r="D205" s="16" t="s">
        <v>333</v>
      </c>
      <c r="E205" s="16">
        <v>0</v>
      </c>
      <c r="F205" s="15">
        <v>6.78</v>
      </c>
      <c r="G205" s="15">
        <v>5.87</v>
      </c>
      <c r="H205" s="15">
        <v>4.97</v>
      </c>
      <c r="I205" s="14"/>
      <c r="J205" s="15">
        <v>6.99</v>
      </c>
      <c r="K205" s="15">
        <v>8.7899999999999991</v>
      </c>
      <c r="L205" s="15">
        <v>11.72</v>
      </c>
      <c r="M205" s="54"/>
      <c r="N205" s="15">
        <v>41.082001628</v>
      </c>
      <c r="O205" s="15">
        <v>12.15049209</v>
      </c>
      <c r="P205" s="15" t="s">
        <v>26</v>
      </c>
      <c r="Q205" s="16" t="s">
        <v>26</v>
      </c>
      <c r="R205" s="37" t="s">
        <v>745</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334</v>
      </c>
      <c r="D206" s="17" t="s">
        <v>335</v>
      </c>
      <c r="E206" s="17">
        <v>7</v>
      </c>
      <c r="F206" s="14">
        <v>15.77</v>
      </c>
      <c r="G206" s="14">
        <v>14.51</v>
      </c>
      <c r="H206" s="14">
        <v>13.26</v>
      </c>
      <c r="I206" s="14"/>
      <c r="J206" s="14">
        <v>16.21</v>
      </c>
      <c r="K206" s="14">
        <v>18.71</v>
      </c>
      <c r="L206" s="14">
        <v>22.76</v>
      </c>
      <c r="M206" s="54"/>
      <c r="N206" s="14">
        <v>76.412197276000001</v>
      </c>
      <c r="O206" s="31">
        <v>171.85697758999999</v>
      </c>
      <c r="P206" s="31" t="s">
        <v>27</v>
      </c>
      <c r="Q206" s="17" t="s">
        <v>27</v>
      </c>
      <c r="R206" s="38" t="s">
        <v>746</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336</v>
      </c>
      <c r="D207" s="16" t="s">
        <v>337</v>
      </c>
      <c r="E207" s="16">
        <v>6</v>
      </c>
      <c r="F207" s="15">
        <v>26.63</v>
      </c>
      <c r="G207" s="15">
        <v>24.15</v>
      </c>
      <c r="H207" s="15">
        <v>21.67</v>
      </c>
      <c r="I207" s="14"/>
      <c r="J207" s="15">
        <v>28.08</v>
      </c>
      <c r="K207" s="15">
        <v>33.03</v>
      </c>
      <c r="L207" s="15">
        <v>41.04</v>
      </c>
      <c r="M207" s="54"/>
      <c r="N207" s="15">
        <v>51.994126616999999</v>
      </c>
      <c r="O207" s="15">
        <v>583.17167417999997</v>
      </c>
      <c r="P207" s="15" t="s">
        <v>26</v>
      </c>
      <c r="Q207" s="16" t="s">
        <v>27</v>
      </c>
      <c r="R207" s="37" t="s">
        <v>747</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338</v>
      </c>
      <c r="D208" s="17" t="s">
        <v>339</v>
      </c>
      <c r="E208" s="17">
        <v>2</v>
      </c>
      <c r="F208" s="14">
        <v>6.6</v>
      </c>
      <c r="G208" s="14">
        <v>6.14</v>
      </c>
      <c r="H208" s="14">
        <v>5.69</v>
      </c>
      <c r="I208" s="14"/>
      <c r="J208" s="14">
        <v>6.7</v>
      </c>
      <c r="K208" s="14">
        <v>7.6</v>
      </c>
      <c r="L208" s="14">
        <v>9.06</v>
      </c>
      <c r="M208" s="54"/>
      <c r="N208" s="14">
        <v>44.734987977000003</v>
      </c>
      <c r="O208" s="31">
        <v>8.0807274544999999</v>
      </c>
      <c r="P208" s="31" t="s">
        <v>26</v>
      </c>
      <c r="Q208" s="17" t="s">
        <v>26</v>
      </c>
      <c r="R208" s="38" t="s">
        <v>748</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338</v>
      </c>
      <c r="D209" s="16" t="s">
        <v>340</v>
      </c>
      <c r="E209" s="16">
        <v>0</v>
      </c>
      <c r="F209" s="15">
        <v>33.5</v>
      </c>
      <c r="G209" s="15">
        <v>31</v>
      </c>
      <c r="H209" s="15">
        <v>28.51</v>
      </c>
      <c r="I209" s="14"/>
      <c r="J209" s="15">
        <v>34.049999999999997</v>
      </c>
      <c r="K209" s="15">
        <v>39.03</v>
      </c>
      <c r="L209" s="15">
        <v>47.1</v>
      </c>
      <c r="M209" s="54"/>
      <c r="N209" s="15">
        <v>40.570494830999998</v>
      </c>
      <c r="O209" s="15">
        <v>52.951636227000002</v>
      </c>
      <c r="P209" s="15" t="s">
        <v>26</v>
      </c>
      <c r="Q209" s="16" t="s">
        <v>26</v>
      </c>
      <c r="R209" s="37" t="s">
        <v>749</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341</v>
      </c>
      <c r="D210" s="17" t="s">
        <v>493</v>
      </c>
      <c r="E210" s="17">
        <v>0</v>
      </c>
      <c r="F210" s="14">
        <v>14.56</v>
      </c>
      <c r="G210" s="14">
        <v>13.81</v>
      </c>
      <c r="H210" s="14">
        <v>13.06</v>
      </c>
      <c r="I210" s="14"/>
      <c r="J210" s="14">
        <v>14.82</v>
      </c>
      <c r="K210" s="14">
        <v>16.309999999999999</v>
      </c>
      <c r="L210" s="14">
        <v>18.73</v>
      </c>
      <c r="M210" s="54"/>
      <c r="N210" s="14">
        <v>42.224918066000001</v>
      </c>
      <c r="O210" s="31">
        <v>3.1725797273</v>
      </c>
      <c r="P210" s="31" t="s">
        <v>26</v>
      </c>
      <c r="Q210" s="17" t="s">
        <v>26</v>
      </c>
      <c r="R210" s="38" t="s">
        <v>750</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341</v>
      </c>
      <c r="D211" s="16" t="s">
        <v>342</v>
      </c>
      <c r="E211" s="16">
        <v>5</v>
      </c>
      <c r="F211" s="15">
        <v>29.23</v>
      </c>
      <c r="G211" s="15">
        <v>27.44</v>
      </c>
      <c r="H211" s="15">
        <v>25.65</v>
      </c>
      <c r="I211" s="14"/>
      <c r="J211" s="15">
        <v>29.72</v>
      </c>
      <c r="K211" s="15">
        <v>33.29</v>
      </c>
      <c r="L211" s="15">
        <v>39.07</v>
      </c>
      <c r="M211" s="54"/>
      <c r="N211" s="15">
        <v>46.497524230000003</v>
      </c>
      <c r="O211" s="15">
        <v>88.788302999999999</v>
      </c>
      <c r="P211" s="15" t="s">
        <v>27</v>
      </c>
      <c r="Q211" s="16" t="s">
        <v>26</v>
      </c>
      <c r="R211" s="37" t="s">
        <v>751</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343</v>
      </c>
      <c r="D212" s="17" t="s">
        <v>344</v>
      </c>
      <c r="E212" s="17">
        <v>3</v>
      </c>
      <c r="F212" s="14">
        <v>17.41</v>
      </c>
      <c r="G212" s="14">
        <v>15.05</v>
      </c>
      <c r="H212" s="14">
        <v>12.69</v>
      </c>
      <c r="I212" s="14"/>
      <c r="J212" s="14">
        <v>18.440000000000001</v>
      </c>
      <c r="K212" s="14">
        <v>23.15</v>
      </c>
      <c r="L212" s="14">
        <v>30.78</v>
      </c>
      <c r="M212" s="54"/>
      <c r="N212" s="14">
        <v>32.727097888000003</v>
      </c>
      <c r="O212" s="31">
        <v>40.209238499999998</v>
      </c>
      <c r="P212" s="31" t="s">
        <v>27</v>
      </c>
      <c r="Q212" s="17" t="s">
        <v>26</v>
      </c>
      <c r="R212" s="38" t="s">
        <v>752</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345</v>
      </c>
      <c r="D213" s="16" t="s">
        <v>346</v>
      </c>
      <c r="E213" s="16">
        <v>0</v>
      </c>
      <c r="F213" s="15">
        <v>4.29</v>
      </c>
      <c r="G213" s="15">
        <v>4.03</v>
      </c>
      <c r="H213" s="15">
        <v>3.77</v>
      </c>
      <c r="I213" s="14"/>
      <c r="J213" s="15">
        <v>4.37</v>
      </c>
      <c r="K213" s="15">
        <v>4.88</v>
      </c>
      <c r="L213" s="15">
        <v>5.7</v>
      </c>
      <c r="M213" s="54"/>
      <c r="N213" s="15">
        <v>33.817242804000003</v>
      </c>
      <c r="O213" s="15">
        <v>2.6150625454999998</v>
      </c>
      <c r="P213" s="15" t="s">
        <v>26</v>
      </c>
      <c r="Q213" s="16" t="s">
        <v>26</v>
      </c>
      <c r="R213" s="37" t="s">
        <v>543</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347</v>
      </c>
      <c r="D214" s="17" t="s">
        <v>348</v>
      </c>
      <c r="E214" s="17">
        <v>10</v>
      </c>
      <c r="F214" s="14">
        <v>13.85</v>
      </c>
      <c r="G214" s="14">
        <v>12.45</v>
      </c>
      <c r="H214" s="14">
        <v>11.06</v>
      </c>
      <c r="I214" s="14"/>
      <c r="J214" s="14">
        <v>14.38</v>
      </c>
      <c r="K214" s="14">
        <v>17.16</v>
      </c>
      <c r="L214" s="14">
        <v>21.67</v>
      </c>
      <c r="M214" s="54"/>
      <c r="N214" s="14">
        <v>67.006633613999995</v>
      </c>
      <c r="O214" s="31">
        <v>19.497554591</v>
      </c>
      <c r="P214" s="31" t="s">
        <v>27</v>
      </c>
      <c r="Q214" s="17" t="s">
        <v>27</v>
      </c>
      <c r="R214" s="38" t="s">
        <v>753</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349</v>
      </c>
      <c r="D215" s="16" t="s">
        <v>350</v>
      </c>
      <c r="E215" s="16">
        <v>0</v>
      </c>
      <c r="F215" s="15">
        <v>5.8</v>
      </c>
      <c r="G215" s="15">
        <v>4.83</v>
      </c>
      <c r="H215" s="15">
        <v>3.87</v>
      </c>
      <c r="I215" s="14"/>
      <c r="J215" s="15">
        <v>6.09</v>
      </c>
      <c r="K215" s="15">
        <v>8.01</v>
      </c>
      <c r="L215" s="15">
        <v>11.12</v>
      </c>
      <c r="M215" s="54"/>
      <c r="N215" s="15">
        <v>45.346850191999998</v>
      </c>
      <c r="O215" s="15">
        <v>149.94333954999999</v>
      </c>
      <c r="P215" s="15" t="s">
        <v>26</v>
      </c>
      <c r="Q215" s="16" t="s">
        <v>26</v>
      </c>
      <c r="R215" s="37" t="s">
        <v>754</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351</v>
      </c>
      <c r="D216" s="17" t="s">
        <v>352</v>
      </c>
      <c r="E216" s="17">
        <v>7</v>
      </c>
      <c r="F216" s="14">
        <v>7.9</v>
      </c>
      <c r="G216" s="14">
        <v>6.7</v>
      </c>
      <c r="H216" s="14">
        <v>5.5</v>
      </c>
      <c r="I216" s="14"/>
      <c r="J216" s="14">
        <v>8.44</v>
      </c>
      <c r="K216" s="14">
        <v>10.83</v>
      </c>
      <c r="L216" s="14">
        <v>14.72</v>
      </c>
      <c r="M216" s="54"/>
      <c r="N216" s="14">
        <v>63.646923557999997</v>
      </c>
      <c r="O216" s="31">
        <v>28.256573590999999</v>
      </c>
      <c r="P216" s="31" t="s">
        <v>26</v>
      </c>
      <c r="Q216" s="17" t="s">
        <v>27</v>
      </c>
      <c r="R216" s="38" t="s">
        <v>755</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353</v>
      </c>
      <c r="D217" s="16" t="s">
        <v>354</v>
      </c>
      <c r="E217" s="16">
        <v>7</v>
      </c>
      <c r="F217" s="15">
        <v>17.18</v>
      </c>
      <c r="G217" s="15">
        <v>15.28</v>
      </c>
      <c r="H217" s="15">
        <v>13.39</v>
      </c>
      <c r="I217" s="14"/>
      <c r="J217" s="15">
        <v>18.7</v>
      </c>
      <c r="K217" s="15">
        <v>22.48</v>
      </c>
      <c r="L217" s="15">
        <v>28.6</v>
      </c>
      <c r="M217" s="54"/>
      <c r="N217" s="15">
        <v>49.427137584</v>
      </c>
      <c r="O217" s="15">
        <v>60.847632500000003</v>
      </c>
      <c r="P217" s="15" t="s">
        <v>27</v>
      </c>
      <c r="Q217" s="16" t="s">
        <v>27</v>
      </c>
      <c r="R217" s="37" t="s">
        <v>756</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355</v>
      </c>
      <c r="D218" s="17" t="s">
        <v>356</v>
      </c>
      <c r="E218" s="17">
        <v>5</v>
      </c>
      <c r="F218" s="14">
        <v>16.86</v>
      </c>
      <c r="G218" s="14">
        <v>15.32</v>
      </c>
      <c r="H218" s="14">
        <v>13.78</v>
      </c>
      <c r="I218" s="14"/>
      <c r="J218" s="14">
        <v>18.68</v>
      </c>
      <c r="K218" s="14">
        <v>21.75</v>
      </c>
      <c r="L218" s="14">
        <v>26.74</v>
      </c>
      <c r="M218" s="54"/>
      <c r="N218" s="14">
        <v>50.477544094000002</v>
      </c>
      <c r="O218" s="31">
        <v>145.43351341000002</v>
      </c>
      <c r="P218" s="31" t="s">
        <v>26</v>
      </c>
      <c r="Q218" s="17" t="s">
        <v>27</v>
      </c>
      <c r="R218" s="38" t="s">
        <v>757</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357</v>
      </c>
      <c r="D219" s="16" t="s">
        <v>358</v>
      </c>
      <c r="E219" s="16">
        <v>4</v>
      </c>
      <c r="F219" s="15">
        <v>50.35</v>
      </c>
      <c r="G219" s="15">
        <v>37.979999999999997</v>
      </c>
      <c r="H219" s="15">
        <v>25.61</v>
      </c>
      <c r="I219" s="14"/>
      <c r="J219" s="15">
        <v>53.96</v>
      </c>
      <c r="K219" s="15">
        <v>78.69</v>
      </c>
      <c r="L219" s="15">
        <v>118.71</v>
      </c>
      <c r="M219" s="54"/>
      <c r="N219" s="15">
        <v>51.684785452</v>
      </c>
      <c r="O219" s="15">
        <v>69.945130000999995</v>
      </c>
      <c r="P219" s="15" t="s">
        <v>26</v>
      </c>
      <c r="Q219" s="16" t="s">
        <v>27</v>
      </c>
      <c r="R219" s="37" t="s">
        <v>758</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359</v>
      </c>
      <c r="D220" s="17" t="s">
        <v>360</v>
      </c>
      <c r="E220" s="17">
        <v>0</v>
      </c>
      <c r="F220" s="14">
        <v>47.3</v>
      </c>
      <c r="G220" s="14">
        <v>43.42</v>
      </c>
      <c r="H220" s="14">
        <v>39.549999999999997</v>
      </c>
      <c r="I220" s="14"/>
      <c r="J220" s="14">
        <v>49.15</v>
      </c>
      <c r="K220" s="14">
        <v>56.89</v>
      </c>
      <c r="L220" s="14">
        <v>69.430000000000007</v>
      </c>
      <c r="M220" s="54"/>
      <c r="N220" s="14">
        <v>32.336552535999999</v>
      </c>
      <c r="O220" s="31">
        <v>8.0220491882000005</v>
      </c>
      <c r="P220" s="31" t="s">
        <v>26</v>
      </c>
      <c r="Q220" s="17" t="s">
        <v>26</v>
      </c>
      <c r="R220" s="38" t="s">
        <v>759</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361</v>
      </c>
      <c r="D221" s="16" t="s">
        <v>362</v>
      </c>
      <c r="E221" s="16">
        <v>10</v>
      </c>
      <c r="F221" s="15">
        <v>11.71</v>
      </c>
      <c r="G221" s="15">
        <v>9.7100000000000009</v>
      </c>
      <c r="H221" s="15">
        <v>7.71</v>
      </c>
      <c r="I221" s="14"/>
      <c r="J221" s="15">
        <v>12.52</v>
      </c>
      <c r="K221" s="15">
        <v>16.510000000000002</v>
      </c>
      <c r="L221" s="15">
        <v>22.97</v>
      </c>
      <c r="M221" s="54"/>
      <c r="N221" s="15">
        <v>70.982763938000005</v>
      </c>
      <c r="O221" s="15">
        <v>35.823629431000001</v>
      </c>
      <c r="P221" s="15" t="s">
        <v>27</v>
      </c>
      <c r="Q221" s="16" t="s">
        <v>27</v>
      </c>
      <c r="R221" s="37" t="s">
        <v>760</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363</v>
      </c>
      <c r="D222" s="17" t="s">
        <v>364</v>
      </c>
      <c r="E222" s="17">
        <v>1</v>
      </c>
      <c r="F222" s="14">
        <v>45.43</v>
      </c>
      <c r="G222" s="14">
        <v>42.48</v>
      </c>
      <c r="H222" s="14">
        <v>39.54</v>
      </c>
      <c r="I222" s="14"/>
      <c r="J222" s="14">
        <v>47.58</v>
      </c>
      <c r="K222" s="14">
        <v>53.46</v>
      </c>
      <c r="L222" s="14">
        <v>62.98</v>
      </c>
      <c r="M222" s="54"/>
      <c r="N222" s="14">
        <v>40.484841183999997</v>
      </c>
      <c r="O222" s="31">
        <v>305.20481900000004</v>
      </c>
      <c r="P222" s="31" t="s">
        <v>26</v>
      </c>
      <c r="Q222" s="17" t="s">
        <v>26</v>
      </c>
      <c r="R222" s="38" t="s">
        <v>761</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523</v>
      </c>
      <c r="D223" s="16" t="s">
        <v>524</v>
      </c>
      <c r="E223" s="16">
        <v>0</v>
      </c>
      <c r="F223" s="15">
        <v>3.6</v>
      </c>
      <c r="G223" s="15">
        <v>3.26</v>
      </c>
      <c r="H223" s="15">
        <v>2.93</v>
      </c>
      <c r="I223" s="14"/>
      <c r="J223" s="15">
        <v>3.69</v>
      </c>
      <c r="K223" s="15">
        <v>4.3499999999999996</v>
      </c>
      <c r="L223" s="15">
        <v>5.43</v>
      </c>
      <c r="M223" s="54"/>
      <c r="N223" s="15">
        <v>47.644773073000003</v>
      </c>
      <c r="O223" s="15">
        <v>1.5873371818000002</v>
      </c>
      <c r="P223" s="15" t="s">
        <v>26</v>
      </c>
      <c r="Q223" s="16" t="s">
        <v>26</v>
      </c>
      <c r="R223" s="37" t="s">
        <v>762</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365</v>
      </c>
      <c r="D224" s="17" t="s">
        <v>366</v>
      </c>
      <c r="E224" s="17">
        <v>7</v>
      </c>
      <c r="F224" s="14">
        <v>13.76</v>
      </c>
      <c r="G224" s="14">
        <v>13.17</v>
      </c>
      <c r="H224" s="14">
        <v>12.58</v>
      </c>
      <c r="I224" s="14"/>
      <c r="J224" s="14">
        <v>14.21</v>
      </c>
      <c r="K224" s="14">
        <v>15.38</v>
      </c>
      <c r="L224" s="14">
        <v>17.27</v>
      </c>
      <c r="M224" s="54"/>
      <c r="N224" s="14">
        <v>56.364266209999997</v>
      </c>
      <c r="O224" s="31">
        <v>2.3104960909000001</v>
      </c>
      <c r="P224" s="31" t="s">
        <v>27</v>
      </c>
      <c r="Q224" s="17" t="s">
        <v>27</v>
      </c>
      <c r="R224" s="38" t="s">
        <v>763</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365</v>
      </c>
      <c r="D225" s="16" t="s">
        <v>367</v>
      </c>
      <c r="E225" s="16">
        <v>7</v>
      </c>
      <c r="F225" s="15">
        <v>40.85</v>
      </c>
      <c r="G225" s="15">
        <v>39.08</v>
      </c>
      <c r="H225" s="15">
        <v>37.31</v>
      </c>
      <c r="I225" s="14"/>
      <c r="J225" s="15">
        <v>42.41</v>
      </c>
      <c r="K225" s="15">
        <v>45.94</v>
      </c>
      <c r="L225" s="15">
        <v>51.66</v>
      </c>
      <c r="M225" s="54"/>
      <c r="N225" s="15">
        <v>51.008469832000003</v>
      </c>
      <c r="O225" s="15">
        <v>67.235844408999995</v>
      </c>
      <c r="P225" s="15" t="s">
        <v>27</v>
      </c>
      <c r="Q225" s="16" t="s">
        <v>27</v>
      </c>
      <c r="R225" s="37" t="s">
        <v>764</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368</v>
      </c>
      <c r="D226" s="17" t="s">
        <v>369</v>
      </c>
      <c r="E226" s="17">
        <v>10</v>
      </c>
      <c r="F226" s="14">
        <v>285.18</v>
      </c>
      <c r="G226" s="14">
        <v>264.19</v>
      </c>
      <c r="H226" s="14">
        <v>243.21</v>
      </c>
      <c r="I226" s="14"/>
      <c r="J226" s="14">
        <v>293.39</v>
      </c>
      <c r="K226" s="14">
        <v>335.35</v>
      </c>
      <c r="L226" s="14">
        <v>403.26</v>
      </c>
      <c r="M226" s="54"/>
      <c r="N226" s="14">
        <v>73.737828281000006</v>
      </c>
      <c r="O226" s="31">
        <v>26.289314444999999</v>
      </c>
      <c r="P226" s="31" t="s">
        <v>27</v>
      </c>
      <c r="Q226" s="17" t="s">
        <v>27</v>
      </c>
      <c r="R226" s="38" t="s">
        <v>765</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370</v>
      </c>
      <c r="D227" s="16" t="s">
        <v>371</v>
      </c>
      <c r="E227" s="16">
        <v>10</v>
      </c>
      <c r="F227" s="15">
        <v>7.86</v>
      </c>
      <c r="G227" s="15">
        <v>6.18</v>
      </c>
      <c r="H227" s="15">
        <v>4.5</v>
      </c>
      <c r="I227" s="14"/>
      <c r="J227" s="15">
        <v>9.49</v>
      </c>
      <c r="K227" s="15">
        <v>12.84</v>
      </c>
      <c r="L227" s="15">
        <v>18.27</v>
      </c>
      <c r="M227" s="54"/>
      <c r="N227" s="15">
        <v>69.956119372000003</v>
      </c>
      <c r="O227" s="15">
        <v>7.8672050000000002</v>
      </c>
      <c r="P227" s="15" t="s">
        <v>27</v>
      </c>
      <c r="Q227" s="16" t="s">
        <v>27</v>
      </c>
      <c r="R227" s="37" t="s">
        <v>766</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372</v>
      </c>
      <c r="D228" s="17" t="s">
        <v>373</v>
      </c>
      <c r="E228" s="17">
        <v>10</v>
      </c>
      <c r="F228" s="14">
        <v>35.89</v>
      </c>
      <c r="G228" s="14">
        <v>33.33</v>
      </c>
      <c r="H228" s="14">
        <v>30.77</v>
      </c>
      <c r="I228" s="14"/>
      <c r="J228" s="14">
        <v>36.71</v>
      </c>
      <c r="K228" s="14">
        <v>41.82</v>
      </c>
      <c r="L228" s="14">
        <v>50.09</v>
      </c>
      <c r="M228" s="54"/>
      <c r="N228" s="14">
        <v>64.535022416999993</v>
      </c>
      <c r="O228" s="31">
        <v>9.9506575909000006</v>
      </c>
      <c r="P228" s="31" t="s">
        <v>27</v>
      </c>
      <c r="Q228" s="17" t="s">
        <v>27</v>
      </c>
      <c r="R228" s="38" t="s">
        <v>767</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374</v>
      </c>
      <c r="D229" s="16" t="s">
        <v>375</v>
      </c>
      <c r="E229" s="16">
        <v>6</v>
      </c>
      <c r="F229" s="15">
        <v>30.06</v>
      </c>
      <c r="G229" s="15">
        <v>27.74</v>
      </c>
      <c r="H229" s="15">
        <v>25.43</v>
      </c>
      <c r="I229" s="14"/>
      <c r="J229" s="15">
        <v>31.29</v>
      </c>
      <c r="K229" s="15">
        <v>35.909999999999997</v>
      </c>
      <c r="L229" s="15">
        <v>43.39</v>
      </c>
      <c r="M229" s="54"/>
      <c r="N229" s="15">
        <v>48.540971569</v>
      </c>
      <c r="O229" s="15">
        <v>159.26016086000001</v>
      </c>
      <c r="P229" s="15" t="s">
        <v>26</v>
      </c>
      <c r="Q229" s="16" t="s">
        <v>27</v>
      </c>
      <c r="R229" s="37" t="s">
        <v>768</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376</v>
      </c>
      <c r="D230" s="17" t="s">
        <v>377</v>
      </c>
      <c r="E230" s="17">
        <v>2</v>
      </c>
      <c r="F230" s="14">
        <v>26.9</v>
      </c>
      <c r="G230" s="14">
        <v>23.7</v>
      </c>
      <c r="H230" s="14">
        <v>20.5</v>
      </c>
      <c r="I230" s="14"/>
      <c r="J230" s="14">
        <v>28.03</v>
      </c>
      <c r="K230" s="14">
        <v>34.42</v>
      </c>
      <c r="L230" s="14">
        <v>44.77</v>
      </c>
      <c r="M230" s="54"/>
      <c r="N230" s="14">
        <v>30.500599888</v>
      </c>
      <c r="O230" s="31">
        <v>116.42380981000001</v>
      </c>
      <c r="P230" s="31" t="s">
        <v>26</v>
      </c>
      <c r="Q230" s="17" t="s">
        <v>26</v>
      </c>
      <c r="R230" s="38" t="s">
        <v>769</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378</v>
      </c>
      <c r="D231" s="16" t="s">
        <v>379</v>
      </c>
      <c r="E231" s="16">
        <v>4</v>
      </c>
      <c r="F231" s="15">
        <v>60.8</v>
      </c>
      <c r="G231" s="15">
        <v>53.66</v>
      </c>
      <c r="H231" s="15">
        <v>46.52</v>
      </c>
      <c r="I231" s="14"/>
      <c r="J231" s="15">
        <v>62.11</v>
      </c>
      <c r="K231" s="15">
        <v>76.38</v>
      </c>
      <c r="L231" s="15">
        <v>99.48</v>
      </c>
      <c r="M231" s="54"/>
      <c r="N231" s="15">
        <v>66.960064721999998</v>
      </c>
      <c r="O231" s="15">
        <v>83.873908841000002</v>
      </c>
      <c r="P231" s="15" t="s">
        <v>26</v>
      </c>
      <c r="Q231" s="16" t="s">
        <v>27</v>
      </c>
      <c r="R231" s="37" t="s">
        <v>770</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380</v>
      </c>
      <c r="D232" s="17" t="s">
        <v>381</v>
      </c>
      <c r="E232" s="17">
        <v>3</v>
      </c>
      <c r="F232" s="14">
        <v>18.64</v>
      </c>
      <c r="G232" s="14">
        <v>17.010000000000002</v>
      </c>
      <c r="H232" s="14">
        <v>15.38</v>
      </c>
      <c r="I232" s="14"/>
      <c r="J232" s="14">
        <v>19.12</v>
      </c>
      <c r="K232" s="14">
        <v>22.37</v>
      </c>
      <c r="L232" s="14">
        <v>27.63</v>
      </c>
      <c r="M232" s="54"/>
      <c r="N232" s="14">
        <v>41.123199372999999</v>
      </c>
      <c r="O232" s="31">
        <v>126.91490644999999</v>
      </c>
      <c r="P232" s="31" t="s">
        <v>26</v>
      </c>
      <c r="Q232" s="17" t="s">
        <v>26</v>
      </c>
      <c r="R232" s="38" t="s">
        <v>771</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382</v>
      </c>
      <c r="D233" s="16" t="s">
        <v>383</v>
      </c>
      <c r="E233" s="16">
        <v>7</v>
      </c>
      <c r="F233" s="15">
        <v>34.89</v>
      </c>
      <c r="G233" s="15">
        <v>31.94</v>
      </c>
      <c r="H233" s="15">
        <v>28.99</v>
      </c>
      <c r="I233" s="14"/>
      <c r="J233" s="15">
        <v>36.18</v>
      </c>
      <c r="K233" s="15">
        <v>42.07</v>
      </c>
      <c r="L233" s="15">
        <v>51.61</v>
      </c>
      <c r="M233" s="54"/>
      <c r="N233" s="15">
        <v>61.136239781</v>
      </c>
      <c r="O233" s="15">
        <v>171.85338718</v>
      </c>
      <c r="P233" s="15" t="s">
        <v>27</v>
      </c>
      <c r="Q233" s="16" t="s">
        <v>27</v>
      </c>
      <c r="R233" s="37" t="s">
        <v>772</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384</v>
      </c>
      <c r="D234" s="17" t="s">
        <v>385</v>
      </c>
      <c r="E234" s="17">
        <v>4</v>
      </c>
      <c r="F234" s="14">
        <v>12.9</v>
      </c>
      <c r="G234" s="14">
        <v>11.73</v>
      </c>
      <c r="H234" s="14">
        <v>10.56</v>
      </c>
      <c r="I234" s="14"/>
      <c r="J234" s="14">
        <v>13.84</v>
      </c>
      <c r="K234" s="14">
        <v>16.170000000000002</v>
      </c>
      <c r="L234" s="14">
        <v>19.940000000000001</v>
      </c>
      <c r="M234" s="54"/>
      <c r="N234" s="14">
        <v>47.953408623000001</v>
      </c>
      <c r="O234" s="31">
        <v>10.788837272</v>
      </c>
      <c r="P234" s="31" t="s">
        <v>26</v>
      </c>
      <c r="Q234" s="17" t="s">
        <v>27</v>
      </c>
      <c r="R234" s="38" t="s">
        <v>773</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544</v>
      </c>
      <c r="D235" s="16" t="s">
        <v>545</v>
      </c>
      <c r="E235" s="16">
        <v>4</v>
      </c>
      <c r="F235" s="15">
        <v>4.88</v>
      </c>
      <c r="G235" s="15">
        <v>4.47</v>
      </c>
      <c r="H235" s="15">
        <v>4.07</v>
      </c>
      <c r="I235" s="14"/>
      <c r="J235" s="15">
        <v>5.16</v>
      </c>
      <c r="K235" s="15">
        <v>5.96</v>
      </c>
      <c r="L235" s="15">
        <v>7.27</v>
      </c>
      <c r="M235" s="54"/>
      <c r="N235" s="15">
        <v>59.364931953000003</v>
      </c>
      <c r="O235" s="15">
        <v>1.2886135455000001</v>
      </c>
      <c r="P235" s="15" t="s">
        <v>26</v>
      </c>
      <c r="Q235" s="16" t="s">
        <v>27</v>
      </c>
      <c r="R235" s="37" t="s">
        <v>774</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386</v>
      </c>
      <c r="D236" s="17" t="s">
        <v>387</v>
      </c>
      <c r="E236" s="17">
        <v>10</v>
      </c>
      <c r="F236" s="14">
        <v>16.07</v>
      </c>
      <c r="G236" s="14">
        <v>14.66</v>
      </c>
      <c r="H236" s="14">
        <v>13.26</v>
      </c>
      <c r="I236" s="14"/>
      <c r="J236" s="14">
        <v>16.86</v>
      </c>
      <c r="K236" s="14">
        <v>19.66</v>
      </c>
      <c r="L236" s="14">
        <v>24.2</v>
      </c>
      <c r="M236" s="54"/>
      <c r="N236" s="14">
        <v>69.570709375999996</v>
      </c>
      <c r="O236" s="31">
        <v>6.7453839091000001</v>
      </c>
      <c r="P236" s="31" t="s">
        <v>27</v>
      </c>
      <c r="Q236" s="17" t="s">
        <v>27</v>
      </c>
      <c r="R236" s="38" t="s">
        <v>775</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388</v>
      </c>
      <c r="D237" s="16" t="s">
        <v>389</v>
      </c>
      <c r="E237" s="16">
        <v>7</v>
      </c>
      <c r="F237" s="15">
        <v>38.770000000000003</v>
      </c>
      <c r="G237" s="15">
        <v>33.39</v>
      </c>
      <c r="H237" s="15">
        <v>28.02</v>
      </c>
      <c r="I237" s="14"/>
      <c r="J237" s="15">
        <v>40.22</v>
      </c>
      <c r="K237" s="15">
        <v>50.96</v>
      </c>
      <c r="L237" s="15">
        <v>68.349999999999994</v>
      </c>
      <c r="M237" s="54"/>
      <c r="N237" s="15">
        <v>61.988516736999998</v>
      </c>
      <c r="O237" s="15">
        <v>366.48549627</v>
      </c>
      <c r="P237" s="15" t="s">
        <v>27</v>
      </c>
      <c r="Q237" s="16" t="s">
        <v>27</v>
      </c>
      <c r="R237" s="37" t="s">
        <v>776</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390</v>
      </c>
      <c r="D238" s="17" t="s">
        <v>391</v>
      </c>
      <c r="E238" s="17">
        <v>3</v>
      </c>
      <c r="F238" s="14">
        <v>4.9800000000000004</v>
      </c>
      <c r="G238" s="14">
        <v>4.24</v>
      </c>
      <c r="H238" s="14">
        <v>3.51</v>
      </c>
      <c r="I238" s="14"/>
      <c r="J238" s="14">
        <v>5.26</v>
      </c>
      <c r="K238" s="14">
        <v>6.72</v>
      </c>
      <c r="L238" s="14">
        <v>9.08</v>
      </c>
      <c r="M238" s="54"/>
      <c r="N238" s="14">
        <v>47.348554565000001</v>
      </c>
      <c r="O238" s="31">
        <v>3.2504147727000001</v>
      </c>
      <c r="P238" s="31" t="s">
        <v>26</v>
      </c>
      <c r="Q238" s="17" t="s">
        <v>27</v>
      </c>
      <c r="R238" s="38" t="s">
        <v>777</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392</v>
      </c>
      <c r="D239" s="16" t="s">
        <v>393</v>
      </c>
      <c r="E239" s="16">
        <v>3</v>
      </c>
      <c r="F239" s="15">
        <v>56.74</v>
      </c>
      <c r="G239" s="15">
        <v>53.71</v>
      </c>
      <c r="H239" s="15">
        <v>50.68</v>
      </c>
      <c r="I239" s="14"/>
      <c r="J239" s="15">
        <v>58.88</v>
      </c>
      <c r="K239" s="15">
        <v>64.930000000000007</v>
      </c>
      <c r="L239" s="15">
        <v>74.72</v>
      </c>
      <c r="M239" s="54"/>
      <c r="N239" s="15">
        <v>47.376954536</v>
      </c>
      <c r="O239" s="15">
        <v>18.089645818000001</v>
      </c>
      <c r="P239" s="15" t="s">
        <v>26</v>
      </c>
      <c r="Q239" s="16" t="s">
        <v>27</v>
      </c>
      <c r="R239" s="37" t="s">
        <v>778</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394</v>
      </c>
      <c r="D240" s="17" t="s">
        <v>395</v>
      </c>
      <c r="E240" s="17">
        <v>0</v>
      </c>
      <c r="F240" s="14">
        <v>6.36</v>
      </c>
      <c r="G240" s="14">
        <v>4.6100000000000003</v>
      </c>
      <c r="H240" s="14">
        <v>2.87</v>
      </c>
      <c r="I240" s="14"/>
      <c r="J240" s="14">
        <v>6.62</v>
      </c>
      <c r="K240" s="14">
        <v>10.1</v>
      </c>
      <c r="L240" s="14">
        <v>15.74</v>
      </c>
      <c r="M240" s="54"/>
      <c r="N240" s="14">
        <v>36.854860524999999</v>
      </c>
      <c r="O240" s="31">
        <v>7.4189956364</v>
      </c>
      <c r="P240" s="31" t="s">
        <v>26</v>
      </c>
      <c r="Q240" s="17" t="s">
        <v>26</v>
      </c>
      <c r="R240" s="38" t="s">
        <v>779</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394</v>
      </c>
      <c r="D241" s="16" t="s">
        <v>396</v>
      </c>
      <c r="E241" s="16">
        <v>0</v>
      </c>
      <c r="F241" s="15">
        <v>6.82</v>
      </c>
      <c r="G241" s="15">
        <v>4.91</v>
      </c>
      <c r="H241" s="15">
        <v>3.01</v>
      </c>
      <c r="I241" s="14"/>
      <c r="J241" s="15">
        <v>7.12</v>
      </c>
      <c r="K241" s="15">
        <v>10.92</v>
      </c>
      <c r="L241" s="15">
        <v>17.079999999999998</v>
      </c>
      <c r="M241" s="54"/>
      <c r="N241" s="15">
        <v>37.987455105000002</v>
      </c>
      <c r="O241" s="15">
        <v>78.905111545000011</v>
      </c>
      <c r="P241" s="15" t="s">
        <v>26</v>
      </c>
      <c r="Q241" s="16" t="s">
        <v>26</v>
      </c>
      <c r="R241" s="37" t="s">
        <v>780</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397</v>
      </c>
      <c r="D242" s="17" t="s">
        <v>398</v>
      </c>
      <c r="E242" s="17">
        <v>0</v>
      </c>
      <c r="F242" s="14">
        <v>70.510000000000005</v>
      </c>
      <c r="G242" s="14">
        <v>66.44</v>
      </c>
      <c r="H242" s="14">
        <v>62.38</v>
      </c>
      <c r="I242" s="14"/>
      <c r="J242" s="14">
        <v>71.86</v>
      </c>
      <c r="K242" s="14">
        <v>79.98</v>
      </c>
      <c r="L242" s="14">
        <v>93.12</v>
      </c>
      <c r="M242" s="54"/>
      <c r="N242" s="14">
        <v>26.523131633999999</v>
      </c>
      <c r="O242" s="31">
        <v>1569.6404978</v>
      </c>
      <c r="P242" s="31" t="s">
        <v>26</v>
      </c>
      <c r="Q242" s="17" t="s">
        <v>26</v>
      </c>
      <c r="R242" s="38" t="s">
        <v>781</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399</v>
      </c>
      <c r="D243" s="16" t="s">
        <v>400</v>
      </c>
      <c r="E243" s="16">
        <v>2</v>
      </c>
      <c r="F243" s="15">
        <v>17.22</v>
      </c>
      <c r="G243" s="15">
        <v>16.39</v>
      </c>
      <c r="H243" s="15">
        <v>15.56</v>
      </c>
      <c r="I243" s="14"/>
      <c r="J243" s="15">
        <v>17.64</v>
      </c>
      <c r="K243" s="15">
        <v>19.29</v>
      </c>
      <c r="L243" s="15">
        <v>21.97</v>
      </c>
      <c r="M243" s="54"/>
      <c r="N243" s="15">
        <v>45.027817900000002</v>
      </c>
      <c r="O243" s="15">
        <v>3.1709199545</v>
      </c>
      <c r="P243" s="15" t="s">
        <v>26</v>
      </c>
      <c r="Q243" s="16" t="s">
        <v>26</v>
      </c>
      <c r="R243" s="37" t="s">
        <v>782</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401</v>
      </c>
      <c r="D244" s="17" t="s">
        <v>402</v>
      </c>
      <c r="E244" s="17">
        <v>10</v>
      </c>
      <c r="F244" s="14">
        <v>3.72</v>
      </c>
      <c r="G244" s="14">
        <v>3.27</v>
      </c>
      <c r="H244" s="14">
        <v>2.82</v>
      </c>
      <c r="I244" s="14"/>
      <c r="J244" s="14">
        <v>3.91</v>
      </c>
      <c r="K244" s="14">
        <v>4.8</v>
      </c>
      <c r="L244" s="14">
        <v>6.25</v>
      </c>
      <c r="M244" s="54"/>
      <c r="N244" s="14">
        <v>78.567261259000006</v>
      </c>
      <c r="O244" s="31">
        <v>59.956099727000002</v>
      </c>
      <c r="P244" s="31" t="s">
        <v>27</v>
      </c>
      <c r="Q244" s="17" t="s">
        <v>27</v>
      </c>
      <c r="R244" s="38" t="s">
        <v>783</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403</v>
      </c>
      <c r="D245" s="16" t="s">
        <v>404</v>
      </c>
      <c r="E245" s="16">
        <v>7</v>
      </c>
      <c r="F245" s="15">
        <v>38.74</v>
      </c>
      <c r="G245" s="15">
        <v>34.53</v>
      </c>
      <c r="H245" s="15">
        <v>30.32</v>
      </c>
      <c r="I245" s="14"/>
      <c r="J245" s="15">
        <v>40.479999999999997</v>
      </c>
      <c r="K245" s="15">
        <v>48.89</v>
      </c>
      <c r="L245" s="15">
        <v>62.52</v>
      </c>
      <c r="M245" s="54"/>
      <c r="N245" s="15">
        <v>66.889154375000004</v>
      </c>
      <c r="O245" s="15">
        <v>419.75265590999999</v>
      </c>
      <c r="P245" s="15" t="s">
        <v>27</v>
      </c>
      <c r="Q245" s="16" t="s">
        <v>27</v>
      </c>
      <c r="R245" s="37" t="s">
        <v>784</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405</v>
      </c>
      <c r="D246" s="17" t="s">
        <v>406</v>
      </c>
      <c r="E246" s="17">
        <v>10</v>
      </c>
      <c r="F246" s="14">
        <v>14.97</v>
      </c>
      <c r="G246" s="14">
        <v>13.78</v>
      </c>
      <c r="H246" s="14">
        <v>12.59</v>
      </c>
      <c r="I246" s="14"/>
      <c r="J246" s="14">
        <v>15.59</v>
      </c>
      <c r="K246" s="14">
        <v>17.96</v>
      </c>
      <c r="L246" s="14">
        <v>21.8</v>
      </c>
      <c r="M246" s="54"/>
      <c r="N246" s="14">
        <v>72.952127829999995</v>
      </c>
      <c r="O246" s="31">
        <v>9.9894860000000012</v>
      </c>
      <c r="P246" s="31" t="s">
        <v>27</v>
      </c>
      <c r="Q246" s="17" t="s">
        <v>27</v>
      </c>
      <c r="R246" s="38" t="s">
        <v>785</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407</v>
      </c>
      <c r="D247" s="16" t="s">
        <v>408</v>
      </c>
      <c r="E247" s="16">
        <v>0</v>
      </c>
      <c r="F247" s="15">
        <v>21.21</v>
      </c>
      <c r="G247" s="15">
        <v>19.71</v>
      </c>
      <c r="H247" s="15">
        <v>18.21</v>
      </c>
      <c r="I247" s="14"/>
      <c r="J247" s="15">
        <v>22.57</v>
      </c>
      <c r="K247" s="15">
        <v>25.56</v>
      </c>
      <c r="L247" s="15">
        <v>30.4</v>
      </c>
      <c r="M247" s="54"/>
      <c r="N247" s="15">
        <v>40.740059017999997</v>
      </c>
      <c r="O247" s="15">
        <v>63.881444590999998</v>
      </c>
      <c r="P247" s="15" t="s">
        <v>26</v>
      </c>
      <c r="Q247" s="16" t="s">
        <v>26</v>
      </c>
      <c r="R247" s="37" t="s">
        <v>786</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409</v>
      </c>
      <c r="D248" s="17" t="s">
        <v>410</v>
      </c>
      <c r="E248" s="17">
        <v>4</v>
      </c>
      <c r="F248" s="14">
        <v>13.29</v>
      </c>
      <c r="G248" s="14">
        <v>12.38</v>
      </c>
      <c r="H248" s="14">
        <v>11.47</v>
      </c>
      <c r="I248" s="14"/>
      <c r="J248" s="14">
        <v>14.12</v>
      </c>
      <c r="K248" s="14">
        <v>15.93</v>
      </c>
      <c r="L248" s="14">
        <v>18.87</v>
      </c>
      <c r="M248" s="54"/>
      <c r="N248" s="14">
        <v>48.417697611000001</v>
      </c>
      <c r="O248" s="31">
        <v>39.511098408999999</v>
      </c>
      <c r="P248" s="31" t="s">
        <v>26</v>
      </c>
      <c r="Q248" s="17" t="s">
        <v>27</v>
      </c>
      <c r="R248" s="38" t="s">
        <v>787</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411</v>
      </c>
      <c r="D249" s="16" t="s">
        <v>412</v>
      </c>
      <c r="E249" s="16">
        <v>4</v>
      </c>
      <c r="F249" s="15">
        <v>50.08</v>
      </c>
      <c r="G249" s="15">
        <v>46.44</v>
      </c>
      <c r="H249" s="15">
        <v>42.8</v>
      </c>
      <c r="I249" s="14"/>
      <c r="J249" s="15">
        <v>51.32</v>
      </c>
      <c r="K249" s="15">
        <v>58.59</v>
      </c>
      <c r="L249" s="15">
        <v>70.36</v>
      </c>
      <c r="M249" s="54"/>
      <c r="N249" s="15">
        <v>48.154074405999999</v>
      </c>
      <c r="O249" s="15">
        <v>403.99613627000002</v>
      </c>
      <c r="P249" s="15" t="s">
        <v>27</v>
      </c>
      <c r="Q249" s="16" t="s">
        <v>26</v>
      </c>
      <c r="R249" s="37" t="s">
        <v>788</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789</v>
      </c>
      <c r="D250" s="17" t="s">
        <v>790</v>
      </c>
      <c r="E250" s="17">
        <v>7</v>
      </c>
      <c r="F250" s="14">
        <v>2334.1799999999998</v>
      </c>
      <c r="G250" s="14">
        <v>1709.68</v>
      </c>
      <c r="H250" s="14">
        <v>1085.18</v>
      </c>
      <c r="I250" s="14"/>
      <c r="J250" s="14">
        <v>2522.89</v>
      </c>
      <c r="K250" s="14">
        <v>3771.88</v>
      </c>
      <c r="L250" s="14">
        <v>5792.9</v>
      </c>
      <c r="M250" s="54"/>
      <c r="N250" s="14">
        <v>53.037863092000002</v>
      </c>
      <c r="O250" s="31">
        <v>2.9511409518000002</v>
      </c>
      <c r="P250" s="31" t="s">
        <v>27</v>
      </c>
      <c r="Q250" s="17" t="s">
        <v>27</v>
      </c>
      <c r="R250" s="38" t="s">
        <v>791</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413</v>
      </c>
      <c r="D251" s="16" t="s">
        <v>414</v>
      </c>
      <c r="E251" s="16">
        <v>0</v>
      </c>
      <c r="F251" s="15">
        <v>7.71</v>
      </c>
      <c r="G251" s="15">
        <v>7.32</v>
      </c>
      <c r="H251" s="15">
        <v>6.93</v>
      </c>
      <c r="I251" s="14"/>
      <c r="J251" s="15">
        <v>7.83</v>
      </c>
      <c r="K251" s="15">
        <v>8.6</v>
      </c>
      <c r="L251" s="15">
        <v>9.86</v>
      </c>
      <c r="M251" s="54"/>
      <c r="N251" s="15">
        <v>40.139345859999999</v>
      </c>
      <c r="O251" s="15">
        <v>2.3478568181999999</v>
      </c>
      <c r="P251" s="15" t="s">
        <v>26</v>
      </c>
      <c r="Q251" s="16" t="s">
        <v>26</v>
      </c>
      <c r="R251" s="37" t="s">
        <v>792</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415</v>
      </c>
      <c r="D252" s="17" t="s">
        <v>416</v>
      </c>
      <c r="E252" s="17">
        <v>7</v>
      </c>
      <c r="F252" s="14" t="s">
        <v>123</v>
      </c>
      <c r="G252" s="14" t="s">
        <v>123</v>
      </c>
      <c r="H252" s="14" t="s">
        <v>123</v>
      </c>
      <c r="I252" s="14"/>
      <c r="J252" s="14" t="s">
        <v>123</v>
      </c>
      <c r="K252" s="14" t="s">
        <v>123</v>
      </c>
      <c r="L252" s="14" t="s">
        <v>123</v>
      </c>
      <c r="M252" s="54"/>
      <c r="N252" s="14" t="s">
        <v>123</v>
      </c>
      <c r="O252" s="31" t="s">
        <v>123</v>
      </c>
      <c r="P252" s="31" t="s">
        <v>123</v>
      </c>
      <c r="Q252" s="17" t="s">
        <v>123</v>
      </c>
      <c r="R252" s="38" t="s">
        <v>124</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417</v>
      </c>
      <c r="D253" s="16" t="s">
        <v>418</v>
      </c>
      <c r="E253" s="16">
        <v>10</v>
      </c>
      <c r="F253" s="15">
        <v>10.34</v>
      </c>
      <c r="G253" s="15">
        <v>9.02</v>
      </c>
      <c r="H253" s="15">
        <v>7.71</v>
      </c>
      <c r="I253" s="14"/>
      <c r="J253" s="15">
        <v>11.27</v>
      </c>
      <c r="K253" s="15">
        <v>13.89</v>
      </c>
      <c r="L253" s="15">
        <v>18.14</v>
      </c>
      <c r="M253" s="54"/>
      <c r="N253" s="15">
        <v>76.061797329000001</v>
      </c>
      <c r="O253" s="15">
        <v>64.064697726999995</v>
      </c>
      <c r="P253" s="15" t="s">
        <v>27</v>
      </c>
      <c r="Q253" s="16" t="s">
        <v>27</v>
      </c>
      <c r="R253" s="37" t="s">
        <v>793</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464</v>
      </c>
      <c r="D254" s="17" t="s">
        <v>465</v>
      </c>
      <c r="E254" s="17">
        <v>10</v>
      </c>
      <c r="F254" s="14">
        <v>10.27</v>
      </c>
      <c r="G254" s="14">
        <v>10.02</v>
      </c>
      <c r="H254" s="14">
        <v>9.7799999999999994</v>
      </c>
      <c r="I254" s="14"/>
      <c r="J254" s="14">
        <v>10.35</v>
      </c>
      <c r="K254" s="14">
        <v>10.83</v>
      </c>
      <c r="L254" s="14">
        <v>11.61</v>
      </c>
      <c r="M254" s="54"/>
      <c r="N254" s="14">
        <v>63.913361907000002</v>
      </c>
      <c r="O254" s="31">
        <v>3.6226734717999998</v>
      </c>
      <c r="P254" s="31" t="s">
        <v>27</v>
      </c>
      <c r="Q254" s="17" t="s">
        <v>27</v>
      </c>
      <c r="R254" s="38" t="s">
        <v>794</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511</v>
      </c>
      <c r="D255" s="16" t="s">
        <v>512</v>
      </c>
      <c r="E255" s="16">
        <v>7</v>
      </c>
      <c r="F255" s="15">
        <v>96.7</v>
      </c>
      <c r="G255" s="15">
        <v>92.76</v>
      </c>
      <c r="H255" s="15">
        <v>88.82</v>
      </c>
      <c r="I255" s="14"/>
      <c r="J255" s="15">
        <v>99.5</v>
      </c>
      <c r="K255" s="15">
        <v>107.37</v>
      </c>
      <c r="L255" s="15">
        <v>120.11</v>
      </c>
      <c r="M255" s="54"/>
      <c r="N255" s="15">
        <v>50.752401704999997</v>
      </c>
      <c r="O255" s="15">
        <v>15.695198855000001</v>
      </c>
      <c r="P255" s="15" t="s">
        <v>27</v>
      </c>
      <c r="Q255" s="16" t="s">
        <v>27</v>
      </c>
      <c r="R255" s="37" t="s">
        <v>795</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796</v>
      </c>
      <c r="D256" s="17" t="s">
        <v>797</v>
      </c>
      <c r="E256" s="17">
        <v>0</v>
      </c>
      <c r="F256" s="14">
        <v>107.75</v>
      </c>
      <c r="G256" s="14">
        <v>101.19</v>
      </c>
      <c r="H256" s="14">
        <v>94.64</v>
      </c>
      <c r="I256" s="14"/>
      <c r="J256" s="14">
        <v>109.58</v>
      </c>
      <c r="K256" s="14">
        <v>122.68</v>
      </c>
      <c r="L256" s="14">
        <v>143.88</v>
      </c>
      <c r="M256" s="54"/>
      <c r="N256" s="14">
        <v>40.666105758999997</v>
      </c>
      <c r="O256" s="31">
        <v>4.5656702809</v>
      </c>
      <c r="P256" s="31" t="s">
        <v>26</v>
      </c>
      <c r="Q256" s="17" t="s">
        <v>26</v>
      </c>
      <c r="R256" s="38" t="s">
        <v>798</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525</v>
      </c>
      <c r="D257" s="16" t="s">
        <v>526</v>
      </c>
      <c r="E257" s="16">
        <v>4</v>
      </c>
      <c r="F257" s="15">
        <v>188.42</v>
      </c>
      <c r="G257" s="15">
        <v>180.67</v>
      </c>
      <c r="H257" s="15">
        <v>172.93</v>
      </c>
      <c r="I257" s="14"/>
      <c r="J257" s="15">
        <v>190.91</v>
      </c>
      <c r="K257" s="15">
        <v>206.39</v>
      </c>
      <c r="L257" s="15">
        <v>231.44</v>
      </c>
      <c r="M257" s="54"/>
      <c r="N257" s="15">
        <v>48.509509942999998</v>
      </c>
      <c r="O257" s="15">
        <v>9.4897620053999994</v>
      </c>
      <c r="P257" s="15" t="s">
        <v>27</v>
      </c>
      <c r="Q257" s="16" t="s">
        <v>26</v>
      </c>
      <c r="R257" s="37" t="s">
        <v>799</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501</v>
      </c>
      <c r="D258" s="17" t="s">
        <v>502</v>
      </c>
      <c r="E258" s="17">
        <v>9</v>
      </c>
      <c r="F258" s="14">
        <v>45.04</v>
      </c>
      <c r="G258" s="14">
        <v>41.16</v>
      </c>
      <c r="H258" s="14">
        <v>37.28</v>
      </c>
      <c r="I258" s="14"/>
      <c r="J258" s="14">
        <v>46.66</v>
      </c>
      <c r="K258" s="14">
        <v>54.41</v>
      </c>
      <c r="L258" s="14">
        <v>66.95</v>
      </c>
      <c r="M258" s="54"/>
      <c r="N258" s="14">
        <v>71.745010518000001</v>
      </c>
      <c r="O258" s="31">
        <v>2.6348064564000002</v>
      </c>
      <c r="P258" s="31" t="s">
        <v>27</v>
      </c>
      <c r="Q258" s="17" t="s">
        <v>27</v>
      </c>
      <c r="R258" s="38" t="s">
        <v>800</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468</v>
      </c>
      <c r="D259" s="16" t="s">
        <v>469</v>
      </c>
      <c r="E259" s="16">
        <v>10</v>
      </c>
      <c r="F259" s="15">
        <v>108.32</v>
      </c>
      <c r="G259" s="15">
        <v>105.55</v>
      </c>
      <c r="H259" s="15">
        <v>102.79</v>
      </c>
      <c r="I259" s="14"/>
      <c r="J259" s="15">
        <v>109.74</v>
      </c>
      <c r="K259" s="15">
        <v>115.26</v>
      </c>
      <c r="L259" s="15">
        <v>124.21</v>
      </c>
      <c r="M259" s="54"/>
      <c r="N259" s="15">
        <v>68.288119664000007</v>
      </c>
      <c r="O259" s="15">
        <v>2.5780103208999998</v>
      </c>
      <c r="P259" s="15" t="s">
        <v>27</v>
      </c>
      <c r="Q259" s="16" t="s">
        <v>27</v>
      </c>
      <c r="R259" s="37" t="s">
        <v>801</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527</v>
      </c>
      <c r="D260" s="17" t="s">
        <v>528</v>
      </c>
      <c r="E260" s="17">
        <v>10</v>
      </c>
      <c r="F260" s="14">
        <v>97.34</v>
      </c>
      <c r="G260" s="14">
        <v>93.88</v>
      </c>
      <c r="H260" s="14">
        <v>90.43</v>
      </c>
      <c r="I260" s="14"/>
      <c r="J260" s="14">
        <v>98.53</v>
      </c>
      <c r="K260" s="14">
        <v>105.43</v>
      </c>
      <c r="L260" s="14">
        <v>116.61</v>
      </c>
      <c r="M260" s="54"/>
      <c r="N260" s="14">
        <v>75.872971699999994</v>
      </c>
      <c r="O260" s="31">
        <v>2.1611152473000002</v>
      </c>
      <c r="P260" s="31" t="s">
        <v>27</v>
      </c>
      <c r="Q260" s="17" t="s">
        <v>27</v>
      </c>
      <c r="R260" s="38" t="s">
        <v>802</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529</v>
      </c>
      <c r="D261" s="16" t="s">
        <v>530</v>
      </c>
      <c r="E261" s="16">
        <v>3</v>
      </c>
      <c r="F261" s="15">
        <v>44.23</v>
      </c>
      <c r="G261" s="15">
        <v>39.96</v>
      </c>
      <c r="H261" s="15">
        <v>35.700000000000003</v>
      </c>
      <c r="I261" s="14"/>
      <c r="J261" s="15">
        <v>45.04</v>
      </c>
      <c r="K261" s="15">
        <v>53.56</v>
      </c>
      <c r="L261" s="15">
        <v>67.349999999999994</v>
      </c>
      <c r="M261" s="54"/>
      <c r="N261" s="15">
        <v>43.267520861000001</v>
      </c>
      <c r="O261" s="15">
        <v>1.9957754291000001</v>
      </c>
      <c r="P261" s="15" t="s">
        <v>27</v>
      </c>
      <c r="Q261" s="16" t="s">
        <v>26</v>
      </c>
      <c r="R261" s="37" t="s">
        <v>803</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513</v>
      </c>
      <c r="D262" s="17" t="s">
        <v>514</v>
      </c>
      <c r="E262" s="17">
        <v>0</v>
      </c>
      <c r="F262" s="14">
        <v>46.53</v>
      </c>
      <c r="G262" s="14">
        <v>40.9</v>
      </c>
      <c r="H262" s="14">
        <v>35.28</v>
      </c>
      <c r="I262" s="14"/>
      <c r="J262" s="14">
        <v>47.39</v>
      </c>
      <c r="K262" s="14">
        <v>58.63</v>
      </c>
      <c r="L262" s="14">
        <v>76.83</v>
      </c>
      <c r="M262" s="54"/>
      <c r="N262" s="14">
        <v>42.211005847999999</v>
      </c>
      <c r="O262" s="31">
        <v>2.4645131440999997</v>
      </c>
      <c r="P262" s="31" t="s">
        <v>26</v>
      </c>
      <c r="Q262" s="17" t="s">
        <v>26</v>
      </c>
      <c r="R262" s="38" t="s">
        <v>804</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546</v>
      </c>
      <c r="D263" s="16" t="s">
        <v>547</v>
      </c>
      <c r="E263" s="16">
        <v>0</v>
      </c>
      <c r="F263" s="15">
        <v>35.21</v>
      </c>
      <c r="G263" s="15">
        <v>31.23</v>
      </c>
      <c r="H263" s="15">
        <v>27.25</v>
      </c>
      <c r="I263" s="14"/>
      <c r="J263" s="15">
        <v>36.549999999999997</v>
      </c>
      <c r="K263" s="15">
        <v>44.5</v>
      </c>
      <c r="L263" s="15">
        <v>57.37</v>
      </c>
      <c r="M263" s="54"/>
      <c r="N263" s="15">
        <v>36.489783119999998</v>
      </c>
      <c r="O263" s="15">
        <v>1.3065954327</v>
      </c>
      <c r="P263" s="15" t="s">
        <v>26</v>
      </c>
      <c r="Q263" s="16" t="s">
        <v>26</v>
      </c>
      <c r="R263" s="37" t="s">
        <v>805</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419</v>
      </c>
      <c r="D264" s="17" t="s">
        <v>420</v>
      </c>
      <c r="E264" s="17">
        <v>9</v>
      </c>
      <c r="F264" s="14">
        <v>96.51</v>
      </c>
      <c r="G264" s="14">
        <v>86.61</v>
      </c>
      <c r="H264" s="14">
        <v>76.709999999999994</v>
      </c>
      <c r="I264" s="14"/>
      <c r="J264" s="14">
        <v>99.88</v>
      </c>
      <c r="K264" s="14">
        <v>119.67</v>
      </c>
      <c r="L264" s="14">
        <v>151.69999999999999</v>
      </c>
      <c r="M264" s="54"/>
      <c r="N264" s="14">
        <v>68.586670622</v>
      </c>
      <c r="O264" s="31">
        <v>8.7791944208999997</v>
      </c>
      <c r="P264" s="31" t="s">
        <v>27</v>
      </c>
      <c r="Q264" s="17" t="s">
        <v>27</v>
      </c>
      <c r="R264" s="38" t="s">
        <v>806</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421</v>
      </c>
      <c r="D265" s="16" t="s">
        <v>422</v>
      </c>
      <c r="E265" s="16">
        <v>9</v>
      </c>
      <c r="F265" s="15">
        <v>39.25</v>
      </c>
      <c r="G265" s="15">
        <v>33.630000000000003</v>
      </c>
      <c r="H265" s="15">
        <v>28.01</v>
      </c>
      <c r="I265" s="14"/>
      <c r="J265" s="15">
        <v>41</v>
      </c>
      <c r="K265" s="15">
        <v>52.23</v>
      </c>
      <c r="L265" s="15">
        <v>70.41</v>
      </c>
      <c r="M265" s="54"/>
      <c r="N265" s="15">
        <v>68.524116356999997</v>
      </c>
      <c r="O265" s="15">
        <v>8.2289766631999992</v>
      </c>
      <c r="P265" s="15" t="s">
        <v>27</v>
      </c>
      <c r="Q265" s="16" t="s">
        <v>27</v>
      </c>
      <c r="R265" s="37" t="s">
        <v>807</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423</v>
      </c>
      <c r="D266" s="17" t="s">
        <v>424</v>
      </c>
      <c r="E266" s="17">
        <v>9</v>
      </c>
      <c r="F266" s="14">
        <v>56.55</v>
      </c>
      <c r="G266" s="14">
        <v>50.6</v>
      </c>
      <c r="H266" s="14">
        <v>44.65</v>
      </c>
      <c r="I266" s="14"/>
      <c r="J266" s="14">
        <v>58.05</v>
      </c>
      <c r="K266" s="14">
        <v>69.94</v>
      </c>
      <c r="L266" s="14">
        <v>89.19</v>
      </c>
      <c r="M266" s="54"/>
      <c r="N266" s="14">
        <v>70.498155828999998</v>
      </c>
      <c r="O266" s="31">
        <v>14.484911783999999</v>
      </c>
      <c r="P266" s="31" t="s">
        <v>27</v>
      </c>
      <c r="Q266" s="17" t="s">
        <v>27</v>
      </c>
      <c r="R266" s="38" t="s">
        <v>808</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488</v>
      </c>
      <c r="D267" s="16" t="s">
        <v>489</v>
      </c>
      <c r="E267" s="16">
        <v>9</v>
      </c>
      <c r="F267" s="15">
        <v>37.56</v>
      </c>
      <c r="G267" s="15">
        <v>33.86</v>
      </c>
      <c r="H267" s="15">
        <v>30.16</v>
      </c>
      <c r="I267" s="14"/>
      <c r="J267" s="15">
        <v>38.340000000000003</v>
      </c>
      <c r="K267" s="15">
        <v>45.73</v>
      </c>
      <c r="L267" s="15">
        <v>57.69</v>
      </c>
      <c r="M267" s="54"/>
      <c r="N267" s="15">
        <v>70.304716509000002</v>
      </c>
      <c r="O267" s="15">
        <v>2.7587846208999998</v>
      </c>
      <c r="P267" s="15" t="s">
        <v>27</v>
      </c>
      <c r="Q267" s="16" t="s">
        <v>27</v>
      </c>
      <c r="R267" s="37" t="s">
        <v>809</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425</v>
      </c>
      <c r="D268" s="17" t="s">
        <v>426</v>
      </c>
      <c r="E268" s="17">
        <v>9</v>
      </c>
      <c r="F268" s="14">
        <v>148.5</v>
      </c>
      <c r="G268" s="14">
        <v>144.28</v>
      </c>
      <c r="H268" s="14">
        <v>140.07</v>
      </c>
      <c r="I268" s="14"/>
      <c r="J268" s="14">
        <v>152.65</v>
      </c>
      <c r="K268" s="14">
        <v>161.07</v>
      </c>
      <c r="L268" s="14">
        <v>174.71</v>
      </c>
      <c r="M268" s="54"/>
      <c r="N268" s="14">
        <v>58.037290188999997</v>
      </c>
      <c r="O268" s="31">
        <v>10.390465382</v>
      </c>
      <c r="P268" s="31" t="s">
        <v>27</v>
      </c>
      <c r="Q268" s="17" t="s">
        <v>27</v>
      </c>
      <c r="R268" s="38" t="s">
        <v>810</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427</v>
      </c>
      <c r="D269" s="16" t="s">
        <v>428</v>
      </c>
      <c r="E269" s="16">
        <v>7</v>
      </c>
      <c r="F269" s="15">
        <v>122.98</v>
      </c>
      <c r="G269" s="15">
        <v>116.47</v>
      </c>
      <c r="H269" s="15">
        <v>109.96</v>
      </c>
      <c r="I269" s="14"/>
      <c r="J269" s="15">
        <v>130</v>
      </c>
      <c r="K269" s="15">
        <v>143.01</v>
      </c>
      <c r="L269" s="15">
        <v>164.07</v>
      </c>
      <c r="M269" s="54"/>
      <c r="N269" s="15">
        <v>49.095661714000002</v>
      </c>
      <c r="O269" s="15">
        <v>10.216579931</v>
      </c>
      <c r="P269" s="15" t="s">
        <v>27</v>
      </c>
      <c r="Q269" s="16" t="s">
        <v>27</v>
      </c>
      <c r="R269" s="37" t="s">
        <v>811</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429</v>
      </c>
      <c r="D270" s="17" t="s">
        <v>430</v>
      </c>
      <c r="E270" s="17">
        <v>8</v>
      </c>
      <c r="F270" s="14">
        <v>114.35</v>
      </c>
      <c r="G270" s="14">
        <v>110.99</v>
      </c>
      <c r="H270" s="14">
        <v>107.63</v>
      </c>
      <c r="I270" s="14"/>
      <c r="J270" s="14">
        <v>117.13</v>
      </c>
      <c r="K270" s="14">
        <v>123.84</v>
      </c>
      <c r="L270" s="14">
        <v>134.69999999999999</v>
      </c>
      <c r="M270" s="54"/>
      <c r="N270" s="14">
        <v>61.306360429000001</v>
      </c>
      <c r="O270" s="31">
        <v>2.4667542809</v>
      </c>
      <c r="P270" s="31" t="s">
        <v>27</v>
      </c>
      <c r="Q270" s="17" t="s">
        <v>27</v>
      </c>
      <c r="R270" s="38" t="s">
        <v>812</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494</v>
      </c>
      <c r="D271" s="16" t="s">
        <v>495</v>
      </c>
      <c r="E271" s="16">
        <v>9</v>
      </c>
      <c r="F271" s="15">
        <v>81.599999999999994</v>
      </c>
      <c r="G271" s="15">
        <v>73.180000000000007</v>
      </c>
      <c r="H271" s="15">
        <v>64.760000000000005</v>
      </c>
      <c r="I271" s="14"/>
      <c r="J271" s="15">
        <v>83.99</v>
      </c>
      <c r="K271" s="15">
        <v>100.82</v>
      </c>
      <c r="L271" s="15">
        <v>128.06</v>
      </c>
      <c r="M271" s="54"/>
      <c r="N271" s="15">
        <v>68.216123875999997</v>
      </c>
      <c r="O271" s="15">
        <v>4.1369727599999999</v>
      </c>
      <c r="P271" s="15" t="s">
        <v>27</v>
      </c>
      <c r="Q271" s="16" t="s">
        <v>27</v>
      </c>
      <c r="R271" s="37" t="s">
        <v>813</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431</v>
      </c>
      <c r="D272" s="17" t="s">
        <v>432</v>
      </c>
      <c r="E272" s="17">
        <v>4</v>
      </c>
      <c r="F272" s="14">
        <v>180.87</v>
      </c>
      <c r="G272" s="14">
        <v>173.29</v>
      </c>
      <c r="H272" s="14">
        <v>165.71</v>
      </c>
      <c r="I272" s="14"/>
      <c r="J272" s="14">
        <v>183.39</v>
      </c>
      <c r="K272" s="14">
        <v>198.54</v>
      </c>
      <c r="L272" s="14">
        <v>223.07</v>
      </c>
      <c r="M272" s="54"/>
      <c r="N272" s="14">
        <v>48.604858587000003</v>
      </c>
      <c r="O272" s="31">
        <v>732.43547820000003</v>
      </c>
      <c r="P272" s="31" t="s">
        <v>27</v>
      </c>
      <c r="Q272" s="17" t="s">
        <v>26</v>
      </c>
      <c r="R272" s="38" t="s">
        <v>814</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815</v>
      </c>
      <c r="D273" s="16" t="s">
        <v>816</v>
      </c>
      <c r="E273" s="16">
        <v>10</v>
      </c>
      <c r="F273" s="15">
        <v>99.27</v>
      </c>
      <c r="G273" s="15">
        <v>96.48</v>
      </c>
      <c r="H273" s="15">
        <v>93.7</v>
      </c>
      <c r="I273" s="14"/>
      <c r="J273" s="15">
        <v>101.48</v>
      </c>
      <c r="K273" s="15">
        <v>107.04</v>
      </c>
      <c r="L273" s="15">
        <v>116.04</v>
      </c>
      <c r="M273" s="54"/>
      <c r="N273" s="15">
        <v>61.478987689999997</v>
      </c>
      <c r="O273" s="15">
        <v>1.8676107818000001</v>
      </c>
      <c r="P273" s="15" t="s">
        <v>27</v>
      </c>
      <c r="Q273" s="16" t="s">
        <v>27</v>
      </c>
      <c r="R273" s="37" t="s">
        <v>817</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515</v>
      </c>
      <c r="D274" s="17" t="s">
        <v>516</v>
      </c>
      <c r="E274" s="17">
        <v>8</v>
      </c>
      <c r="F274" s="14">
        <v>63.06</v>
      </c>
      <c r="G274" s="14">
        <v>60.42</v>
      </c>
      <c r="H274" s="14">
        <v>57.79</v>
      </c>
      <c r="I274" s="14"/>
      <c r="J274" s="14">
        <v>65.98</v>
      </c>
      <c r="K274" s="14">
        <v>71.239999999999995</v>
      </c>
      <c r="L274" s="14">
        <v>79.77</v>
      </c>
      <c r="M274" s="54"/>
      <c r="N274" s="14">
        <v>38.572116917000002</v>
      </c>
      <c r="O274" s="31">
        <v>1.180661261</v>
      </c>
      <c r="P274" s="31" t="s">
        <v>27</v>
      </c>
      <c r="Q274" s="17" t="s">
        <v>27</v>
      </c>
      <c r="R274" s="38" t="s">
        <v>531</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818</v>
      </c>
      <c r="D275" s="16" t="s">
        <v>819</v>
      </c>
      <c r="E275" s="16">
        <v>3</v>
      </c>
      <c r="F275" s="15">
        <v>103.55</v>
      </c>
      <c r="G275" s="15">
        <v>97.85</v>
      </c>
      <c r="H275" s="15">
        <v>92.16</v>
      </c>
      <c r="I275" s="14"/>
      <c r="J275" s="15">
        <v>105.35</v>
      </c>
      <c r="K275" s="15">
        <v>116.73</v>
      </c>
      <c r="L275" s="15">
        <v>135.15</v>
      </c>
      <c r="M275" s="54"/>
      <c r="N275" s="15">
        <v>46.522046117000002</v>
      </c>
      <c r="O275" s="15">
        <v>3.4759899567999999</v>
      </c>
      <c r="P275" s="15" t="s">
        <v>26</v>
      </c>
      <c r="Q275" s="16" t="s">
        <v>26</v>
      </c>
      <c r="R275" s="37" t="s">
        <v>820</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821</v>
      </c>
      <c r="D276" s="17" t="s">
        <v>822</v>
      </c>
      <c r="E276" s="17">
        <v>4</v>
      </c>
      <c r="F276" s="14">
        <v>153.30000000000001</v>
      </c>
      <c r="G276" s="14">
        <v>146.9</v>
      </c>
      <c r="H276" s="14">
        <v>140.51</v>
      </c>
      <c r="I276" s="14"/>
      <c r="J276" s="14">
        <v>155.83000000000001</v>
      </c>
      <c r="K276" s="14">
        <v>168.61</v>
      </c>
      <c r="L276" s="14">
        <v>189.3</v>
      </c>
      <c r="M276" s="54"/>
      <c r="N276" s="14">
        <v>46.145953984999998</v>
      </c>
      <c r="O276" s="31">
        <v>1.7820529094999999</v>
      </c>
      <c r="P276" s="31" t="s">
        <v>27</v>
      </c>
      <c r="Q276" s="17" t="s">
        <v>26</v>
      </c>
      <c r="R276" s="38" t="s">
        <v>823</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433</v>
      </c>
      <c r="D277" s="16" t="s">
        <v>434</v>
      </c>
      <c r="E277" s="16">
        <v>9</v>
      </c>
      <c r="F277" s="15">
        <v>447.24</v>
      </c>
      <c r="G277" s="15">
        <v>434.41</v>
      </c>
      <c r="H277" s="15">
        <v>421.59</v>
      </c>
      <c r="I277" s="14"/>
      <c r="J277" s="15">
        <v>458</v>
      </c>
      <c r="K277" s="15">
        <v>483.64</v>
      </c>
      <c r="L277" s="15">
        <v>525.13</v>
      </c>
      <c r="M277" s="54"/>
      <c r="N277" s="15">
        <v>66.005358810000004</v>
      </c>
      <c r="O277" s="15">
        <v>66.349791933000006</v>
      </c>
      <c r="P277" s="15" t="s">
        <v>27</v>
      </c>
      <c r="Q277" s="16" t="s">
        <v>27</v>
      </c>
      <c r="R277" s="37" t="s">
        <v>824</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435</v>
      </c>
      <c r="D278" s="17" t="s">
        <v>436</v>
      </c>
      <c r="E278" s="17">
        <v>0</v>
      </c>
      <c r="F278" s="14">
        <v>98.46</v>
      </c>
      <c r="G278" s="14">
        <v>88.39</v>
      </c>
      <c r="H278" s="14">
        <v>78.319999999999993</v>
      </c>
      <c r="I278" s="14"/>
      <c r="J278" s="14">
        <v>100.19</v>
      </c>
      <c r="K278" s="14">
        <v>120.32</v>
      </c>
      <c r="L278" s="14">
        <v>152.9</v>
      </c>
      <c r="M278" s="54"/>
      <c r="N278" s="14">
        <v>47.854869221999998</v>
      </c>
      <c r="O278" s="31">
        <v>3.5666567249999996</v>
      </c>
      <c r="P278" s="31" t="s">
        <v>26</v>
      </c>
      <c r="Q278" s="17" t="s">
        <v>26</v>
      </c>
      <c r="R278" s="38" t="s">
        <v>825</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437</v>
      </c>
      <c r="D279" s="16" t="s">
        <v>438</v>
      </c>
      <c r="E279" s="16">
        <v>4</v>
      </c>
      <c r="F279" s="15">
        <v>109.62</v>
      </c>
      <c r="G279" s="15">
        <v>104.46</v>
      </c>
      <c r="H279" s="15">
        <v>99.31</v>
      </c>
      <c r="I279" s="14"/>
      <c r="J279" s="15">
        <v>113.66</v>
      </c>
      <c r="K279" s="15">
        <v>123.96</v>
      </c>
      <c r="L279" s="15">
        <v>140.63</v>
      </c>
      <c r="M279" s="54"/>
      <c r="N279" s="15">
        <v>51.708441827999998</v>
      </c>
      <c r="O279" s="15">
        <v>268.32969654999999</v>
      </c>
      <c r="P279" s="15" t="s">
        <v>26</v>
      </c>
      <c r="Q279" s="16" t="s">
        <v>27</v>
      </c>
      <c r="R279" s="37" t="s">
        <v>826</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496</v>
      </c>
      <c r="D280" s="17" t="s">
        <v>497</v>
      </c>
      <c r="E280" s="17">
        <v>4</v>
      </c>
      <c r="F280" s="14">
        <v>63.07</v>
      </c>
      <c r="G280" s="14">
        <v>60.44</v>
      </c>
      <c r="H280" s="14">
        <v>57.81</v>
      </c>
      <c r="I280" s="14"/>
      <c r="J280" s="14">
        <v>64.03</v>
      </c>
      <c r="K280" s="14">
        <v>69.28</v>
      </c>
      <c r="L280" s="14">
        <v>77.790000000000006</v>
      </c>
      <c r="M280" s="54"/>
      <c r="N280" s="14">
        <v>43.800147156000001</v>
      </c>
      <c r="O280" s="31">
        <v>1.4381407736</v>
      </c>
      <c r="P280" s="31" t="s">
        <v>27</v>
      </c>
      <c r="Q280" s="17" t="s">
        <v>26</v>
      </c>
      <c r="R280" s="38" t="s">
        <v>827</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439</v>
      </c>
      <c r="D281" s="16" t="s">
        <v>440</v>
      </c>
      <c r="E281" s="16">
        <v>7</v>
      </c>
      <c r="F281" s="15">
        <v>189.81</v>
      </c>
      <c r="G281" s="15">
        <v>181.88</v>
      </c>
      <c r="H281" s="15">
        <v>173.95</v>
      </c>
      <c r="I281" s="14"/>
      <c r="J281" s="15">
        <v>195.77</v>
      </c>
      <c r="K281" s="15">
        <v>211.62</v>
      </c>
      <c r="L281" s="15">
        <v>237.27</v>
      </c>
      <c r="M281" s="54"/>
      <c r="N281" s="15">
        <v>48.993536366999997</v>
      </c>
      <c r="O281" s="15">
        <v>96.944613511</v>
      </c>
      <c r="P281" s="15" t="s">
        <v>27</v>
      </c>
      <c r="Q281" s="16" t="s">
        <v>27</v>
      </c>
      <c r="R281" s="37" t="s">
        <v>828</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441</v>
      </c>
      <c r="D282" s="17" t="s">
        <v>442</v>
      </c>
      <c r="E282" s="17">
        <v>4</v>
      </c>
      <c r="F282" s="14">
        <v>130.41</v>
      </c>
      <c r="G282" s="14">
        <v>125.12</v>
      </c>
      <c r="H282" s="14">
        <v>119.84</v>
      </c>
      <c r="I282" s="14"/>
      <c r="J282" s="14">
        <v>132.6</v>
      </c>
      <c r="K282" s="14">
        <v>143.16</v>
      </c>
      <c r="L282" s="14">
        <v>160.26</v>
      </c>
      <c r="M282" s="54"/>
      <c r="N282" s="14">
        <v>46.200625533999997</v>
      </c>
      <c r="O282" s="31">
        <v>25.575900426</v>
      </c>
      <c r="P282" s="31" t="s">
        <v>27</v>
      </c>
      <c r="Q282" s="17" t="s">
        <v>26</v>
      </c>
      <c r="R282" s="38" t="s">
        <v>829</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443</v>
      </c>
      <c r="D283" s="16" t="s">
        <v>444</v>
      </c>
      <c r="E283" s="16">
        <v>7</v>
      </c>
      <c r="F283" s="15">
        <v>75.52</v>
      </c>
      <c r="G283" s="15">
        <v>73.010000000000005</v>
      </c>
      <c r="H283" s="15">
        <v>70.510000000000005</v>
      </c>
      <c r="I283" s="14"/>
      <c r="J283" s="15">
        <v>77</v>
      </c>
      <c r="K283" s="15">
        <v>82</v>
      </c>
      <c r="L283" s="15">
        <v>90.1</v>
      </c>
      <c r="M283" s="54"/>
      <c r="N283" s="15">
        <v>54.654624806999998</v>
      </c>
      <c r="O283" s="15">
        <v>31.037697372</v>
      </c>
      <c r="P283" s="15" t="s">
        <v>27</v>
      </c>
      <c r="Q283" s="16" t="s">
        <v>27</v>
      </c>
      <c r="R283" s="37" t="s">
        <v>830</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445</v>
      </c>
      <c r="D284" s="17" t="s">
        <v>446</v>
      </c>
      <c r="E284" s="17">
        <v>9</v>
      </c>
      <c r="F284" s="14">
        <v>54.5</v>
      </c>
      <c r="G284" s="14">
        <v>52.95</v>
      </c>
      <c r="H284" s="14">
        <v>51.41</v>
      </c>
      <c r="I284" s="14"/>
      <c r="J284" s="14">
        <v>55.56</v>
      </c>
      <c r="K284" s="14">
        <v>58.64</v>
      </c>
      <c r="L284" s="14">
        <v>63.63</v>
      </c>
      <c r="M284" s="54"/>
      <c r="N284" s="14">
        <v>66.980407037999996</v>
      </c>
      <c r="O284" s="31">
        <v>29.147323026999999</v>
      </c>
      <c r="P284" s="31" t="s">
        <v>27</v>
      </c>
      <c r="Q284" s="17" t="s">
        <v>27</v>
      </c>
      <c r="R284" s="38" t="s">
        <v>831</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447</v>
      </c>
      <c r="D285" s="16" t="s">
        <v>448</v>
      </c>
      <c r="E285" s="16">
        <v>10</v>
      </c>
      <c r="F285" s="15">
        <v>127.69</v>
      </c>
      <c r="G285" s="15">
        <v>120.76</v>
      </c>
      <c r="H285" s="15">
        <v>113.84</v>
      </c>
      <c r="I285" s="14"/>
      <c r="J285" s="15">
        <v>130.19999999999999</v>
      </c>
      <c r="K285" s="15">
        <v>144.04</v>
      </c>
      <c r="L285" s="15">
        <v>166.44</v>
      </c>
      <c r="M285" s="54"/>
      <c r="N285" s="15">
        <v>74.034016179000005</v>
      </c>
      <c r="O285" s="15">
        <v>8.7197840313999997</v>
      </c>
      <c r="P285" s="15" t="s">
        <v>27</v>
      </c>
      <c r="Q285" s="16" t="s">
        <v>27</v>
      </c>
      <c r="R285" s="37" t="s">
        <v>832</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532</v>
      </c>
      <c r="D286" s="17" t="s">
        <v>533</v>
      </c>
      <c r="E286" s="17">
        <v>4</v>
      </c>
      <c r="F286" s="14">
        <v>51.22</v>
      </c>
      <c r="G286" s="14">
        <v>49.41</v>
      </c>
      <c r="H286" s="14">
        <v>47.61</v>
      </c>
      <c r="I286" s="14"/>
      <c r="J286" s="14">
        <v>52.92</v>
      </c>
      <c r="K286" s="14">
        <v>56.52</v>
      </c>
      <c r="L286" s="14">
        <v>62.35</v>
      </c>
      <c r="M286" s="54"/>
      <c r="N286" s="14">
        <v>51.250563954</v>
      </c>
      <c r="O286" s="31">
        <v>3.5816171132000001</v>
      </c>
      <c r="P286" s="31" t="s">
        <v>26</v>
      </c>
      <c r="Q286" s="17" t="s">
        <v>27</v>
      </c>
      <c r="R286" s="38" t="s">
        <v>833</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834</v>
      </c>
      <c r="D287" s="16" t="s">
        <v>835</v>
      </c>
      <c r="E287" s="16">
        <v>0</v>
      </c>
      <c r="F287" s="15">
        <v>121.95</v>
      </c>
      <c r="G287" s="15">
        <v>116.64</v>
      </c>
      <c r="H287" s="15">
        <v>111.33</v>
      </c>
      <c r="I287" s="14"/>
      <c r="J287" s="15">
        <v>123.48</v>
      </c>
      <c r="K287" s="15">
        <v>134.09</v>
      </c>
      <c r="L287" s="15">
        <v>151.27000000000001</v>
      </c>
      <c r="M287" s="54"/>
      <c r="N287" s="15">
        <v>30.072288244999999</v>
      </c>
      <c r="O287" s="15">
        <v>1.5212929336000001</v>
      </c>
      <c r="P287" s="15" t="s">
        <v>26</v>
      </c>
      <c r="Q287" s="16" t="s">
        <v>26</v>
      </c>
      <c r="R287" s="37" t="s">
        <v>836</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449</v>
      </c>
      <c r="D288" s="17" t="s">
        <v>450</v>
      </c>
      <c r="E288" s="17">
        <v>4</v>
      </c>
      <c r="F288" s="14">
        <v>83.6</v>
      </c>
      <c r="G288" s="14">
        <v>77.209999999999994</v>
      </c>
      <c r="H288" s="14">
        <v>70.83</v>
      </c>
      <c r="I288" s="14"/>
      <c r="J288" s="14">
        <v>87.17</v>
      </c>
      <c r="K288" s="14">
        <v>99.93</v>
      </c>
      <c r="L288" s="14">
        <v>120.59</v>
      </c>
      <c r="M288" s="54"/>
      <c r="N288" s="14">
        <v>56.966657150000003</v>
      </c>
      <c r="O288" s="31">
        <v>4.5278763214</v>
      </c>
      <c r="P288" s="31" t="s">
        <v>26</v>
      </c>
      <c r="Q288" s="17" t="s">
        <v>27</v>
      </c>
      <c r="R288" s="38" t="s">
        <v>837</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838</v>
      </c>
      <c r="D289" s="16" t="s">
        <v>839</v>
      </c>
      <c r="E289" s="16">
        <v>4</v>
      </c>
      <c r="F289" s="15">
        <v>139.54</v>
      </c>
      <c r="G289" s="15">
        <v>133.82</v>
      </c>
      <c r="H289" s="15">
        <v>128.1</v>
      </c>
      <c r="I289" s="14"/>
      <c r="J289" s="15">
        <v>141.91</v>
      </c>
      <c r="K289" s="15">
        <v>153.34</v>
      </c>
      <c r="L289" s="15">
        <v>171.85</v>
      </c>
      <c r="M289" s="54"/>
      <c r="N289" s="15">
        <v>44.637521589999999</v>
      </c>
      <c r="O289" s="15">
        <v>1.4930969677000001</v>
      </c>
      <c r="P289" s="15" t="s">
        <v>27</v>
      </c>
      <c r="Q289" s="16" t="s">
        <v>26</v>
      </c>
      <c r="R289" s="37" t="s">
        <v>840</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841</v>
      </c>
      <c r="D290" s="17" t="s">
        <v>842</v>
      </c>
      <c r="E290" s="17">
        <v>7</v>
      </c>
      <c r="F290" s="14">
        <v>151.65</v>
      </c>
      <c r="G290" s="14">
        <v>145.53</v>
      </c>
      <c r="H290" s="14">
        <v>139.41</v>
      </c>
      <c r="I290" s="14"/>
      <c r="J290" s="14">
        <v>155.94</v>
      </c>
      <c r="K290" s="14">
        <v>168.17</v>
      </c>
      <c r="L290" s="14">
        <v>187.96</v>
      </c>
      <c r="M290" s="54"/>
      <c r="N290" s="14">
        <v>50.102417680999999</v>
      </c>
      <c r="O290" s="31">
        <v>7.4577454122999995</v>
      </c>
      <c r="P290" s="31" t="s">
        <v>27</v>
      </c>
      <c r="Q290" s="17" t="s">
        <v>27</v>
      </c>
      <c r="R290" s="38" t="s">
        <v>843</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451</v>
      </c>
      <c r="D291" s="16" t="s">
        <v>452</v>
      </c>
      <c r="E291" s="16">
        <v>9</v>
      </c>
      <c r="F291" s="15">
        <v>25.89</v>
      </c>
      <c r="G291" s="15">
        <v>23.23</v>
      </c>
      <c r="H291" s="15">
        <v>20.58</v>
      </c>
      <c r="I291" s="14"/>
      <c r="J291" s="15">
        <v>26.87</v>
      </c>
      <c r="K291" s="15">
        <v>32.17</v>
      </c>
      <c r="L291" s="15">
        <v>40.76</v>
      </c>
      <c r="M291" s="54"/>
      <c r="N291" s="15">
        <v>69.168557472000003</v>
      </c>
      <c r="O291" s="15">
        <v>3.6613164164000001</v>
      </c>
      <c r="P291" s="15" t="s">
        <v>27</v>
      </c>
      <c r="Q291" s="16" t="s">
        <v>27</v>
      </c>
      <c r="R291" s="37" t="s">
        <v>844</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453</v>
      </c>
      <c r="D292" s="17" t="s">
        <v>454</v>
      </c>
      <c r="E292" s="17">
        <v>7</v>
      </c>
      <c r="F292" s="14" t="s">
        <v>123</v>
      </c>
      <c r="G292" s="14" t="s">
        <v>123</v>
      </c>
      <c r="H292" s="14" t="s">
        <v>123</v>
      </c>
      <c r="I292" s="14"/>
      <c r="J292" s="14" t="s">
        <v>123</v>
      </c>
      <c r="K292" s="14" t="s">
        <v>123</v>
      </c>
      <c r="L292" s="14" t="s">
        <v>123</v>
      </c>
      <c r="M292" s="54"/>
      <c r="N292" s="14" t="s">
        <v>123</v>
      </c>
      <c r="O292" s="31" t="s">
        <v>123</v>
      </c>
      <c r="P292" s="31" t="s">
        <v>123</v>
      </c>
      <c r="Q292" s="17" t="s">
        <v>123</v>
      </c>
      <c r="R292" s="38" t="s">
        <v>124</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455</v>
      </c>
      <c r="D293" s="16" t="s">
        <v>456</v>
      </c>
      <c r="E293" s="16">
        <v>4</v>
      </c>
      <c r="F293" s="15">
        <v>18.87</v>
      </c>
      <c r="G293" s="15">
        <v>18.079999999999998</v>
      </c>
      <c r="H293" s="15">
        <v>17.29</v>
      </c>
      <c r="I293" s="14"/>
      <c r="J293" s="15">
        <v>19.11</v>
      </c>
      <c r="K293" s="15">
        <v>20.68</v>
      </c>
      <c r="L293" s="15">
        <v>23.23</v>
      </c>
      <c r="M293" s="54"/>
      <c r="N293" s="15">
        <v>47.943318765000001</v>
      </c>
      <c r="O293" s="15">
        <v>8.4801044432000001</v>
      </c>
      <c r="P293" s="15" t="s">
        <v>27</v>
      </c>
      <c r="Q293" s="16" t="s">
        <v>26</v>
      </c>
      <c r="R293" s="37" t="s">
        <v>845</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457</v>
      </c>
      <c r="D294" s="17" t="s">
        <v>458</v>
      </c>
      <c r="E294" s="17">
        <v>9</v>
      </c>
      <c r="F294" s="14">
        <v>21.73</v>
      </c>
      <c r="G294" s="14">
        <v>20.9</v>
      </c>
      <c r="H294" s="14">
        <v>20.07</v>
      </c>
      <c r="I294" s="14"/>
      <c r="J294" s="14">
        <v>22.08</v>
      </c>
      <c r="K294" s="14">
        <v>23.73</v>
      </c>
      <c r="L294" s="14">
        <v>26.41</v>
      </c>
      <c r="M294" s="54"/>
      <c r="N294" s="14">
        <v>76.047265346000003</v>
      </c>
      <c r="O294" s="31">
        <v>14.025840150000001</v>
      </c>
      <c r="P294" s="31" t="s">
        <v>27</v>
      </c>
      <c r="Q294" s="17" t="s">
        <v>27</v>
      </c>
      <c r="R294" s="38" t="s">
        <v>846</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459</v>
      </c>
      <c r="D295" s="16" t="s">
        <v>460</v>
      </c>
      <c r="E295" s="16">
        <v>2</v>
      </c>
      <c r="F295" s="15">
        <v>22.87</v>
      </c>
      <c r="G295" s="15">
        <v>21.57</v>
      </c>
      <c r="H295" s="15">
        <v>20.28</v>
      </c>
      <c r="I295" s="14"/>
      <c r="J295" s="15">
        <v>23.05</v>
      </c>
      <c r="K295" s="15">
        <v>25.63</v>
      </c>
      <c r="L295" s="15">
        <v>29.81</v>
      </c>
      <c r="M295" s="54"/>
      <c r="N295" s="15">
        <v>43.698321995000001</v>
      </c>
      <c r="O295" s="15">
        <v>26.102916217000001</v>
      </c>
      <c r="P295" s="15" t="s">
        <v>26</v>
      </c>
      <c r="Q295" s="16" t="s">
        <v>26</v>
      </c>
      <c r="R295" s="37" t="s">
        <v>847</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461</v>
      </c>
      <c r="D296" s="17" t="s">
        <v>462</v>
      </c>
      <c r="E296" s="17">
        <v>0</v>
      </c>
      <c r="F296" s="14">
        <v>50.85</v>
      </c>
      <c r="G296" s="14">
        <v>47.76</v>
      </c>
      <c r="H296" s="14">
        <v>44.67</v>
      </c>
      <c r="I296" s="14"/>
      <c r="J296" s="14">
        <v>51.49</v>
      </c>
      <c r="K296" s="14">
        <v>57.67</v>
      </c>
      <c r="L296" s="14">
        <v>67.67</v>
      </c>
      <c r="M296" s="54"/>
      <c r="N296" s="14">
        <v>41.627531421999997</v>
      </c>
      <c r="O296" s="31">
        <v>7.2198891454999998</v>
      </c>
      <c r="P296" s="31" t="s">
        <v>26</v>
      </c>
      <c r="Q296" s="17" t="s">
        <v>26</v>
      </c>
      <c r="R296" s="38" t="s">
        <v>848</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548</v>
      </c>
      <c r="D297" s="16" t="s">
        <v>549</v>
      </c>
      <c r="E297" s="16">
        <v>5</v>
      </c>
      <c r="F297" s="15">
        <v>59.03</v>
      </c>
      <c r="G297" s="15">
        <v>52.29</v>
      </c>
      <c r="H297" s="15">
        <v>45.55</v>
      </c>
      <c r="I297" s="14"/>
      <c r="J297" s="15">
        <v>75.28</v>
      </c>
      <c r="K297" s="15">
        <v>88.75</v>
      </c>
      <c r="L297" s="15">
        <v>110.56</v>
      </c>
      <c r="M297" s="54"/>
      <c r="N297" s="15">
        <v>57.40629543</v>
      </c>
      <c r="O297" s="15">
        <v>1.8735072382</v>
      </c>
      <c r="P297" s="15" t="s">
        <v>26</v>
      </c>
      <c r="Q297" s="16" t="s">
        <v>27</v>
      </c>
      <c r="R297" s="37" t="s">
        <v>849</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517</v>
      </c>
      <c r="D298" s="17" t="s">
        <v>518</v>
      </c>
      <c r="E298" s="17">
        <v>4</v>
      </c>
      <c r="F298" s="14">
        <v>157.72</v>
      </c>
      <c r="G298" s="14">
        <v>138.72999999999999</v>
      </c>
      <c r="H298" s="14">
        <v>119.74</v>
      </c>
      <c r="I298" s="14"/>
      <c r="J298" s="14">
        <v>159.9</v>
      </c>
      <c r="K298" s="14">
        <v>197.87</v>
      </c>
      <c r="L298" s="14">
        <v>259.32</v>
      </c>
      <c r="M298" s="54"/>
      <c r="N298" s="14">
        <v>43.679719527000003</v>
      </c>
      <c r="O298" s="31">
        <v>2.6207773140999997</v>
      </c>
      <c r="P298" s="31" t="s">
        <v>27</v>
      </c>
      <c r="Q298" s="17" t="s">
        <v>26</v>
      </c>
      <c r="R298" s="38" t="s">
        <v>850</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c r="D299" s="16"/>
      <c r="E299" s="16"/>
      <c r="F299" s="15"/>
      <c r="G299" s="15"/>
      <c r="H299" s="15"/>
      <c r="I299" s="14"/>
      <c r="J299" s="15"/>
      <c r="K299" s="15"/>
      <c r="L299" s="15"/>
      <c r="M299" s="54"/>
      <c r="N299" s="15"/>
      <c r="O299" s="15"/>
      <c r="P299" s="15"/>
      <c r="Q299" s="16"/>
      <c r="R299" s="37"/>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c r="D300" s="17"/>
      <c r="E300" s="17"/>
      <c r="F300" s="14"/>
      <c r="G300" s="14"/>
      <c r="H300" s="14"/>
      <c r="I300" s="14"/>
      <c r="J300" s="14"/>
      <c r="K300" s="14"/>
      <c r="L300" s="14"/>
      <c r="M300" s="54"/>
      <c r="N300" s="14"/>
      <c r="O300" s="31"/>
      <c r="P300" s="31"/>
      <c r="Q300" s="17"/>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c r="D301" s="16"/>
      <c r="E301" s="16"/>
      <c r="F301" s="15"/>
      <c r="G301" s="15"/>
      <c r="H301" s="15"/>
      <c r="I301" s="14"/>
      <c r="J301" s="15"/>
      <c r="K301" s="15"/>
      <c r="L301" s="15"/>
      <c r="M301" s="54"/>
      <c r="N301" s="15"/>
      <c r="O301" s="15"/>
      <c r="P301" s="15"/>
      <c r="Q301" s="16"/>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c r="D302" s="17"/>
      <c r="E302" s="17"/>
      <c r="F302" s="14"/>
      <c r="G302" s="14"/>
      <c r="H302" s="14"/>
      <c r="I302" s="14"/>
      <c r="J302" s="14"/>
      <c r="K302" s="14"/>
      <c r="L302" s="14"/>
      <c r="M302" s="54"/>
      <c r="N302" s="14"/>
      <c r="O302" s="31"/>
      <c r="P302" s="31"/>
      <c r="Q302" s="17"/>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c r="D303" s="16"/>
      <c r="E303" s="16"/>
      <c r="F303" s="15"/>
      <c r="G303" s="15"/>
      <c r="H303" s="15"/>
      <c r="I303" s="14"/>
      <c r="J303" s="15"/>
      <c r="K303" s="15"/>
      <c r="L303" s="15"/>
      <c r="M303" s="54"/>
      <c r="N303" s="15"/>
      <c r="O303" s="15"/>
      <c r="P303" s="15"/>
      <c r="Q303" s="16"/>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c r="D304" s="17"/>
      <c r="E304" s="17"/>
      <c r="F304" s="14"/>
      <c r="G304" s="14"/>
      <c r="H304" s="14"/>
      <c r="I304" s="14"/>
      <c r="J304" s="14"/>
      <c r="K304" s="14"/>
      <c r="L304" s="14"/>
      <c r="M304" s="54"/>
      <c r="N304" s="14"/>
      <c r="O304" s="31"/>
      <c r="P304" s="31"/>
      <c r="Q304" s="17"/>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c r="D305" s="16"/>
      <c r="E305" s="16"/>
      <c r="F305" s="15"/>
      <c r="G305" s="15"/>
      <c r="H305" s="15"/>
      <c r="I305" s="14"/>
      <c r="J305" s="15"/>
      <c r="K305" s="15"/>
      <c r="L305" s="15"/>
      <c r="M305" s="54"/>
      <c r="N305" s="15"/>
      <c r="O305" s="15"/>
      <c r="P305" s="15"/>
      <c r="Q305" s="16"/>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c r="D306" s="17"/>
      <c r="E306" s="17"/>
      <c r="F306" s="14"/>
      <c r="G306" s="14"/>
      <c r="H306" s="14"/>
      <c r="I306" s="14"/>
      <c r="J306" s="14"/>
      <c r="K306" s="14"/>
      <c r="L306" s="14"/>
      <c r="M306" s="54"/>
      <c r="N306" s="14"/>
      <c r="O306" s="31"/>
      <c r="P306" s="31"/>
      <c r="Q306" s="17"/>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c r="D307" s="16"/>
      <c r="E307" s="16"/>
      <c r="F307" s="15"/>
      <c r="G307" s="15"/>
      <c r="H307" s="15"/>
      <c r="I307" s="14"/>
      <c r="J307" s="15"/>
      <c r="K307" s="15"/>
      <c r="L307" s="15"/>
      <c r="M307" s="54"/>
      <c r="N307" s="15"/>
      <c r="O307" s="15"/>
      <c r="P307" s="15"/>
      <c r="Q307" s="16"/>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c r="D308" s="17"/>
      <c r="E308" s="17"/>
      <c r="F308" s="14"/>
      <c r="G308" s="14"/>
      <c r="H308" s="14"/>
      <c r="I308" s="14"/>
      <c r="J308" s="14"/>
      <c r="K308" s="14"/>
      <c r="L308" s="14"/>
      <c r="M308" s="54"/>
      <c r="N308" s="14"/>
      <c r="O308" s="31"/>
      <c r="P308" s="31"/>
      <c r="Q308" s="17"/>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c r="D309" s="16"/>
      <c r="E309" s="16"/>
      <c r="F309" s="15"/>
      <c r="G309" s="15"/>
      <c r="H309" s="15"/>
      <c r="I309" s="14"/>
      <c r="J309" s="15"/>
      <c r="K309" s="15"/>
      <c r="L309" s="15"/>
      <c r="M309" s="54"/>
      <c r="N309" s="15"/>
      <c r="O309" s="15"/>
      <c r="P309" s="15"/>
      <c r="Q309" s="16"/>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c r="D310" s="17"/>
      <c r="E310" s="17"/>
      <c r="F310" s="14"/>
      <c r="G310" s="14"/>
      <c r="H310" s="14"/>
      <c r="I310" s="14"/>
      <c r="J310" s="14"/>
      <c r="K310" s="14"/>
      <c r="L310" s="14"/>
      <c r="M310" s="54"/>
      <c r="N310" s="14"/>
      <c r="O310" s="31"/>
      <c r="P310" s="31"/>
      <c r="Q310" s="17"/>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c r="D311" s="16"/>
      <c r="E311" s="16"/>
      <c r="F311" s="15"/>
      <c r="G311" s="15"/>
      <c r="H311" s="15"/>
      <c r="I311" s="14"/>
      <c r="J311" s="15"/>
      <c r="K311" s="15"/>
      <c r="L311" s="15"/>
      <c r="M311" s="54"/>
      <c r="N311" s="15"/>
      <c r="O311" s="15"/>
      <c r="P311" s="15"/>
      <c r="Q311" s="16"/>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c r="D312" s="17"/>
      <c r="E312" s="17"/>
      <c r="F312" s="14"/>
      <c r="G312" s="14"/>
      <c r="H312" s="14"/>
      <c r="I312" s="14"/>
      <c r="J312" s="14"/>
      <c r="K312" s="14"/>
      <c r="L312" s="14"/>
      <c r="M312" s="54"/>
      <c r="N312" s="14"/>
      <c r="O312" s="31"/>
      <c r="P312" s="31"/>
      <c r="Q312" s="17"/>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c r="D313" s="16"/>
      <c r="E313" s="16"/>
      <c r="F313" s="15"/>
      <c r="G313" s="15"/>
      <c r="H313" s="15"/>
      <c r="I313" s="14"/>
      <c r="J313" s="15"/>
      <c r="K313" s="15"/>
      <c r="L313" s="15"/>
      <c r="M313" s="54"/>
      <c r="N313" s="15"/>
      <c r="O313" s="15"/>
      <c r="P313" s="15"/>
      <c r="Q313" s="16"/>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c r="D314" s="17"/>
      <c r="E314" s="17"/>
      <c r="F314" s="14"/>
      <c r="G314" s="14"/>
      <c r="H314" s="14"/>
      <c r="I314" s="14"/>
      <c r="J314" s="14"/>
      <c r="K314" s="14"/>
      <c r="L314" s="14"/>
      <c r="M314" s="54"/>
      <c r="N314" s="14"/>
      <c r="O314" s="31"/>
      <c r="P314" s="31"/>
      <c r="Q314" s="17"/>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c r="D315" s="16"/>
      <c r="E315" s="16"/>
      <c r="F315" s="15"/>
      <c r="G315" s="15"/>
      <c r="H315" s="15"/>
      <c r="I315" s="14"/>
      <c r="J315" s="15"/>
      <c r="K315" s="15"/>
      <c r="L315" s="15"/>
      <c r="M315" s="54"/>
      <c r="N315" s="15"/>
      <c r="O315" s="15"/>
      <c r="P315" s="15"/>
      <c r="Q315" s="16"/>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70,51 pode buscar suportes 66,96 ou 63,41. Teria sinal de repique altista fechando acima dos 71,86 mirando resistências em 81,99 ou 89,08. O IFR sobrevendido alerta para recuperações se superar 71,86</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2026-09-24T22:27:01Z</cp:lastPrinted>
  <dcterms:created xsi:type="dcterms:W3CDTF">2020-05-21T15:06:06Z</dcterms:created>
  <dcterms:modified xsi:type="dcterms:W3CDTF">2026-09-24T22:27:11Z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