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B32EDC1A-9E42-4565-8916-A2E434C3860B}" xr6:coauthVersionLast="47" xr6:coauthVersionMax="47" xr10:uidLastSave="{00000000-0000-0000-0000-000000000000}"/>
  <bookViews>
    <workbookView xWindow="2400" yWindow="3690" windowWidth="24360" windowHeight="1266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<sst xmlns="http://schemas.openxmlformats.org/spreadsheetml/2006/main" count="1505" uniqueCount="869">
  <si>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</si>
  <si>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</si>
  <si>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</si>
  <si>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</si>
  <si>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</si>
  <si>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</si>
  <si>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</si>
  <si>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</si>
  <si>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</si>
  <si>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</si>
  <si>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</si>
  <si>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</si>
  <si>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</si>
  <si>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</si>
  <si>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</si>
  <si>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</si>
  <si>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</si>
  <si>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</si>
  <si>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</si>
  <si>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</si>
  <si>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</si>
  <si>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</si>
  <si>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</si>
  <si>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</si>
  <si>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</si>
  <si>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</si>
  <si>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</si>
  <si>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</si>
  <si>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</si>
  <si>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</si>
  <si>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</si>
  <si>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</si>
  <si>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</si>
  <si>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</si>
  <si>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Allied</t>
  </si>
  <si>
    <t>ALLD3</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</si>
  <si>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</si>
  <si>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</si>
  <si>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</si>
  <si>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</si>
  <si>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</si>
  <si>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</si>
  <si>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</si>
  <si>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</si>
  <si>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</si>
  <si>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</si>
  <si>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</si>
  <si>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</si>
  <si>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</si>
  <si>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</si>
  <si>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</si>
  <si>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</si>
  <si>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</si>
  <si>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</si>
  <si>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</si>
  <si>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</si>
  <si>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</si>
  <si>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</si>
  <si>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</si>
  <si>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</si>
  <si>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</si>
  <si>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</si>
  <si>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</si>
  <si>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</si>
  <si>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</si>
  <si>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</si>
  <si>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</si>
  <si>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</si>
  <si>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</si>
  <si>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</si>
  <si>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</si>
  <si>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</si>
  <si>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</si>
  <si>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</si>
  <si>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</si>
  <si>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</si>
  <si>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</si>
  <si>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</si>
  <si>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</si>
  <si>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</si>
  <si>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</si>
  <si>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</si>
  <si>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</si>
  <si>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</si>
  <si>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</si>
  <si>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</si>
  <si>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</si>
  <si>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</si>
  <si>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</si>
  <si>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</si>
  <si>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</si>
  <si>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</si>
  <si>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</si>
  <si>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</si>
  <si>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</si>
  <si>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</si>
  <si>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</si>
  <si>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</si>
  <si>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</si>
  <si>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</si>
  <si>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</si>
  <si>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</si>
  <si>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</si>
  <si>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</si>
  <si>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</si>
  <si>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</si>
  <si>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</si>
  <si>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</si>
  <si>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</si>
  <si>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</si>
  <si>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</si>
  <si>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</si>
  <si>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</si>
  <si>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</si>
  <si>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</si>
  <si>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</si>
  <si>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</si>
  <si>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</si>
  <si>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</si>
  <si>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Coinbase Global, Inc</t>
  </si>
  <si>
    <t>C2OI34</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</si>
  <si>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</si>
  <si>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</si>
  <si>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</si>
  <si>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</si>
  <si>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</si>
  <si>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</si>
  <si>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</si>
  <si>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</si>
  <si>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</si>
  <si>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</si>
  <si>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</si>
  <si>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</si>
  <si>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</si>
  <si>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</si>
  <si>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</si>
  <si>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</si>
  <si>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</si>
  <si>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</si>
  <si>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</si>
  <si>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</si>
  <si>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</si>
  <si>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</si>
  <si>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</si>
  <si>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</si>
  <si>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</si>
  <si>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</si>
  <si>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</si>
  <si>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</si>
  <si>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</si>
  <si>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</si>
  <si>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</si>
  <si>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</si>
  <si>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</si>
  <si>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</si>
  <si>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</si>
  <si>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</si>
  <si>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</si>
  <si>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</si>
  <si>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</si>
  <si>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</si>
  <si>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</si>
  <si>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</si>
  <si>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</si>
  <si>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</si>
  <si>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</si>
  <si>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</si>
  <si>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</si>
  <si>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</si>
  <si>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</si>
  <si>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</si>
  <si>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</si>
  <si>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</si>
  <si>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</si>
  <si>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</si>
  <si>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</si>
  <si>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</si>
  <si>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</si>
  <si>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</si>
  <si>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</si>
  <si>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</si>
  <si>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</si>
  <si>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</si>
  <si>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</si>
  <si>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</si>
  <si>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</si>
  <si>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</si>
  <si>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</si>
  <si>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</si>
  <si>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</si>
  <si>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</si>
  <si>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</si>
  <si>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</si>
  <si>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</si>
  <si>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</si>
  <si>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</si>
  <si>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</si>
  <si>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</si>
  <si>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</si>
  <si>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</si>
  <si>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</si>
  <si>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</si>
  <si>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</si>
  <si>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</si>
  <si>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</si>
  <si>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</si>
  <si>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</si>
  <si>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</si>
  <si>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</si>
  <si>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</si>
  <si>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</si>
  <si>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</si>
  <si>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</si>
  <si>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</si>
  <si>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</si>
  <si>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</si>
  <si>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</si>
  <si>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</si>
  <si>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</si>
  <si>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</si>
  <si>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</si>
  <si>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</si>
  <si>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</si>
  <si>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</si>
  <si>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</si>
  <si>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</si>
  <si>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</si>
  <si>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</si>
  <si>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</si>
  <si>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</si>
  <si>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</si>
  <si>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</si>
  <si>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</si>
  <si>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</si>
  <si>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</si>
  <si>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</si>
  <si>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</si>
  <si>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</si>
  <si>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</si>
  <si>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</si>
  <si>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</si>
  <si>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</si>
  <si>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</si>
  <si>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</si>
  <si>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</si>
  <si>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</si>
  <si>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</si>
  <si>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</si>
  <si>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</si>
  <si>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</si>
  <si>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</si>
  <si>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</si>
  <si>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</si>
  <si>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</si>
  <si>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</si>
  <si>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</si>
  <si>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</si>
  <si>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</si>
  <si>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</si>
  <si>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</si>
  <si>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</si>
  <si>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</si>
  <si>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</si>
  <si>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</si>
  <si>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</si>
  <si>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</si>
  <si>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</si>
  <si>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</si>
  <si>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</si>
  <si>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</si>
  <si>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</si>
  <si>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</si>
  <si>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</si>
  <si>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</si>
  <si>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</si>
  <si>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</si>
  <si>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</si>
  <si>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</si>
  <si>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</si>
  <si>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</si>
  <si>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</si>
  <si>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</si>
  <si>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</si>
  <si>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</si>
  <si>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</si>
  <si>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</si>
  <si>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</si>
  <si>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</si>
  <si>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</si>
  <si>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</si>
  <si>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</si>
  <si>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</si>
  <si>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</si>
  <si>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</si>
  <si>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</si>
  <si>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</si>
  <si>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</si>
  <si>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</si>
  <si>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</si>
  <si>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</si>
  <si>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</si>
  <si>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</si>
  <si>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</si>
  <si>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</si>
  <si>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</si>
  <si>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</si>
  <si>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</si>
  <si>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</si>
  <si>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</si>
  <si>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</si>
  <si>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</si>
  <si>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</si>
  <si>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</si>
  <si>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</si>
  <si>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Petrorio</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</si>
  <si>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</si>
  <si>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</si>
  <si>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</si>
  <si>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</si>
  <si>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</si>
  <si>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</si>
  <si>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</si>
  <si>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</si>
  <si>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</si>
  <si>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</si>
  <si>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</si>
  <si>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</si>
  <si>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</si>
  <si>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</si>
  <si>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</si>
  <si>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</si>
  <si>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</si>
  <si>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</si>
  <si>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</si>
  <si>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</si>
  <si>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</si>
  <si>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</si>
  <si>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</si>
  <si>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</si>
  <si>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</si>
  <si>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</si>
  <si>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</si>
  <si>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</si>
  <si>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</si>
  <si>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</si>
  <si>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</si>
  <si>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</si>
  <si>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</si>
  <si>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</si>
  <si>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</si>
  <si>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</si>
  <si>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</si>
  <si>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</si>
  <si>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</si>
  <si>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</si>
  <si>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</si>
  <si>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</si>
  <si>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</si>
  <si>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</si>
  <si>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</si>
  <si>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</si>
  <si>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</si>
  <si>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</si>
  <si>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</si>
  <si>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</si>
  <si>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</si>
  <si>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</si>
  <si>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</si>
  <si>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</si>
  <si>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</si>
  <si>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</si>
  <si>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</si>
  <si>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</si>
  <si>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</si>
  <si>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</si>
  <si>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</si>
  <si>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</si>
  <si>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</si>
  <si>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</si>
  <si>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</si>
  <si>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</si>
  <si>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</si>
  <si>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</si>
  <si>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</si>
  <si>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</si>
  <si>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</si>
  <si>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</si>
  <si>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</si>
  <si>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</si>
  <si>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</si>
  <si>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</si>
  <si>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</si>
  <si>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</si>
  <si>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</si>
  <si>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</si>
  <si>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</si>
  <si>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</si>
  <si>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</si>
  <si>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</si>
  <si>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</si>
  <si>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</si>
  <si>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</si>
  <si>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</si>
  <si>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</si>
  <si>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</si>
  <si>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</si>
  <si>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</si>
  <si>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</si>
  <si>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</si>
  <si>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</si>
  <si>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</si>
  <si>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</si>
  <si>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</si>
  <si>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</si>
  <si>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</si>
  <si>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</si>
  <si>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</si>
  <si>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</si>
  <si>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</si>
  <si>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</si>
  <si>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</si>
  <si>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</si>
  <si>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</si>
  <si>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</si>
  <si>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</si>
  <si>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</si>
  <si>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</si>
  <si>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</si>
  <si>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</si>
  <si>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</si>
  <si>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Investovwra</t>
  </si>
  <si>
    <t>VWRA11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</si>
  <si>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</si>
  <si>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</si>
  <si>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</si>
  <si>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</si>
  <si>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</si>
  <si>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</si>
  <si>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</si>
  <si>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</si>
  <si>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</si>
  <si>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</si>
  <si>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</si>
  <si>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</si>
  <si>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</si>
  <si>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</si>
  <si>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</si>
  <si>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</si>
  <si>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</si>
  <si>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</si>
  <si>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</si>
  <si>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</si>
  <si>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</si>
  <si>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</si>
  <si>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</si>
  <si>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</si>
  <si>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</si>
  <si>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</si>
  <si>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</si>
  <si>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</si>
  <si>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</si>
  <si>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</si>
  <si>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</si>
  <si>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</si>
  <si>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</si>
  <si>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</si>
  <si>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</si>
  <si>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BTG Sphedge</t>
  </si>
  <si>
    <t>SPBZ11</t>
  </si>
  <si>
    <t>Paranapanema</t>
  </si>
  <si>
    <t>PMAM3</t>
  </si>
  <si>
    <t>Etf BV Spyi</t>
  </si>
  <si>
    <t>SPYI11</t>
  </si>
  <si>
    <t>ITSA3</t>
  </si>
  <si>
    <t>Petrorecsa</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</si>
  <si>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</si>
  <si>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</si>
  <si>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</si>
  <si>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</si>
  <si>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</si>
  <si>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</si>
  <si>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</si>
  <si>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</si>
  <si>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</si>
  <si>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</si>
  <si>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</si>
  <si>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</si>
  <si>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</si>
  <si>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</si>
  <si>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</si>
  <si>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</si>
  <si>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Sk Hynix Inc.</t>
  </si>
  <si>
    <t>SKHY34</t>
  </si>
  <si>
    <t>Investo Chip</t>
  </si>
  <si>
    <t>CHIP11</t>
  </si>
  <si>
    <t>Azul</t>
  </si>
  <si>
    <t>AZUL3</t>
  </si>
  <si>
    <t>RENT4</t>
  </si>
  <si>
    <t>SANB3</t>
  </si>
  <si>
    <t>SANB4</t>
  </si>
  <si>
    <t>iShares Bitcoin Trust</t>
  </si>
  <si>
    <t>IBIT39</t>
  </si>
  <si>
    <t>It Now Divd</t>
  </si>
  <si>
    <t>DIVD11</t>
  </si>
  <si>
    <t>It Now Imat</t>
  </si>
  <si>
    <t>MATB11</t>
  </si>
  <si>
    <t>Trend Acwi</t>
  </si>
  <si>
    <t>ACWI11</t>
  </si>
  <si>
    <t>CMIG3</t>
  </si>
  <si>
    <t>Positivo Tec</t>
  </si>
  <si>
    <t>POSI3</t>
  </si>
  <si>
    <t>Btgteva Auvp</t>
  </si>
  <si>
    <t>AUVP11</t>
  </si>
  <si>
    <t>Etf BV Coin</t>
  </si>
  <si>
    <t>COIN11</t>
  </si>
  <si>
    <t>Cloudflare, Inc</t>
  </si>
  <si>
    <t>N2ET34</t>
  </si>
  <si>
    <t>KLBN3</t>
  </si>
  <si>
    <t>Mcdonald’S Corp</t>
  </si>
  <si>
    <t>MCDC34</t>
  </si>
  <si>
    <t>Mercantil</t>
  </si>
  <si>
    <t>BMEB4</t>
  </si>
  <si>
    <t>Quero-Quero</t>
  </si>
  <si>
    <t>Uber Technologies, Inc</t>
  </si>
  <si>
    <t>U1BE34</t>
  </si>
  <si>
    <t>BB Etf Ibov</t>
  </si>
  <si>
    <t>BBOV11</t>
  </si>
  <si>
    <t>Global X Silver Miners</t>
  </si>
  <si>
    <t>BSIL39</t>
  </si>
  <si>
    <t>iShares Edge MSCI Minimum Volatility USA ETF</t>
  </si>
  <si>
    <t>BUSM39</t>
  </si>
  <si>
    <t>It Now Ifnc Fundo de Indice</t>
  </si>
  <si>
    <t>FIND11</t>
  </si>
  <si>
    <t>Trend Us Tec</t>
  </si>
  <si>
    <t>UTEC11</t>
  </si>
  <si>
    <t>Vaneck Gold Miners ETF</t>
  </si>
  <si>
    <t>GDXB39</t>
  </si>
  <si>
    <t>Akamai Technologies, Inc</t>
  </si>
  <si>
    <t>A1KA34</t>
  </si>
  <si>
    <t>Citigroup Inc</t>
  </si>
  <si>
    <t>CTGP34</t>
  </si>
  <si>
    <t>Exxon Mobil Corp</t>
  </si>
  <si>
    <t>EXXO34</t>
  </si>
  <si>
    <t>Syn Prop Tec</t>
  </si>
  <si>
    <t>SYNE3</t>
  </si>
  <si>
    <t>The Goldman Sachs Group, Inc</t>
  </si>
  <si>
    <t>GSGI34</t>
  </si>
  <si>
    <t>Btgp Bzeq</t>
  </si>
  <si>
    <t>BZEQ11</t>
  </si>
  <si>
    <t>Etf Brad Bov</t>
  </si>
  <si>
    <t>BOVB11</t>
  </si>
  <si>
    <t>Fundo Buena Vista II Fundo de Índice</t>
  </si>
  <si>
    <t>QQQI11</t>
  </si>
  <si>
    <t>Global X Copper Miners</t>
  </si>
  <si>
    <t>BCPX39</t>
  </si>
  <si>
    <t>BUSM39 está em tendência de alta pelas médias de 21 e 200 dias e vai mantendo sinal de força altista. Acima dos 63,06 pode buscar projeções nos 65,98 ou 67,78. Teria sinal de realização na perda dos 63,06 mirando os 62,15 ou 61,25. O padrão de volume favorece a alta.</t>
  </si>
  <si>
    <t>It Now Util</t>
  </si>
  <si>
    <t>UTLI11</t>
  </si>
  <si>
    <t>TTEN3 está em clara tendência de baixa pelas médias de 21 e 200 dias e segue em movimento de baixa. Abaixo dos 10,17 pode buscar suportes 9,54 ou 8,91. Teria sinal de repique altista fechando acima dos 10,49 mirando resistências em 12,2 ou 13,45.</t>
  </si>
  <si>
    <t>ABCB4 está em tendência de alta pelas médias de 21 e 200 dias, mas começa a dar sinal de possível realização. Abaixo dos 24,81 poderia realizar na direção dos suportes 22,9 ou 22,12. Caso supere os 25,41 retomaria sinal de alta com projeções nos 26,96 ou 29,47.</t>
  </si>
  <si>
    <t>Adobe Inc</t>
  </si>
  <si>
    <t>ADBE34</t>
  </si>
  <si>
    <t>ADBE34 está em tendência de baixa pelas médias de 21 e 200 dias, mas começa a dar sinais de repiques de alta. Acima dos 24,95 teria sinal de repique altista mirando resistências nos 30,64 ou 34,61. Já uma perda dos 24,21 traria de volta o sinal de baixa projetando de 22,22 a 20,23.</t>
  </si>
  <si>
    <t>A1MD34 está em tendência de alta pelas médias de 21 e 200 dias, mas começa a dar sinal de possível realização. Abaixo dos 391,15 poderia realizar na direção dos suportes 281,56 ou 245,11. Caso supere os 399,51 retomaria sinal de alta com projeções nos 472,4 ou 590,35. O IFR sobrecomprado alerta realizações se perder 391,15.</t>
  </si>
  <si>
    <t>A1KA34 está em tendência de alta pelas médias de 21 e 200 dias e vai mantendo sinal de força altista. Acima dos 51,6 pode buscar projeções nos 56,98 ou 65,7. Teria sinal de realização na perda dos 48,94 mirando os 42,88 ou 40,18. O padrão de volume favorece a alta. O IFR sobrecomprado alerta realizações se perder 48,94.</t>
  </si>
  <si>
    <t>BABA34 está em clara tendência de baixa pelas médias de 21 e 200 dias e segue em movimento de baixa. Abaixo dos 20,38 pode buscar suportes 19,68 ou 18,84. Teria sinal de repique altista fechando acima dos 20,6 mirando resistências em 22,37 ou 24,03.</t>
  </si>
  <si>
    <t>ALLD3 está em clara tendência de baixa pelas médias de 21 e 200 dias e segue em movimento de baixa. Abaixo dos 4,92 pode buscar suportes 4,81 ou 4,7. Teria sinal de repique altista fechando acima dos 5 mirando resistências em 5,27 ou 5,48.</t>
  </si>
  <si>
    <t>ALOS3 está em tendência de alta pelas médias de 21 e 200 dias, mas começa a dar sinal de possível realização. Abaixo dos 29,06 poderia realizar na direção dos suportes 25,67 ou 24,42. Caso supere os 29,7 retomaria sinal de alta com projeções nos 32,19 ou 36,22.</t>
  </si>
  <si>
    <t>ALPA4 apesar de estar em tendência de alta no longo prazo pela média de 200 dias, no curto prazo está em realização. Abaixo dos 13,18 pode seguir em baixa no curto prazo mirando suportes em 12,51 ou 11,69. Teria sinal de retomada altista fechando acima dos 13,91 mirando resistências em 15,15 ou 16,78.</t>
  </si>
  <si>
    <t>GOGL34 apesar de estar em tendência de alta no longo prazo pela média de 200 dias, no curto prazo está em realização. Abaixo dos 145,3 pode seguir em baixa no curto prazo mirando suportes em 139,17 ou 134,19. Teria sinal de retomada altista fechando acima dos 150 mirando resistências em 155,27 ou 165,21.</t>
  </si>
  <si>
    <t>ALUP11 está em clara tendência de baixa pelas médias de 21 e 200 dias e segue em movimento de baixa. Abaixo dos 31,96 pode buscar suportes 31,29 ou 30,62. Teria sinal de repique altista fechando acima dos 32,59 mirando resistências em 34,12 ou 35,45.</t>
  </si>
  <si>
    <t>AMZO34 apesar de estar em tendência de alta no longo prazo pela média de 200 dias, no curto prazo está em realização. Abaixo dos 63,13 pode seguir em baixa no curto prazo mirando suportes em 61,08 ou 59,04. Teria sinal de retomada altista fechando acima dos 65,38 mirando resistências em 69,74 ou 73,82.</t>
  </si>
  <si>
    <t>ABEV3 apesar de estar em tendência de alta no longo prazo pela média de 200 dias, no curto prazo está em realização. Abaixo dos 15,3 pode seguir em baixa no curto prazo mirando suportes em 14,91 ou 14,58. Teria sinal de retomada altista fechando acima dos 15,58 mirando resistências em 15,95 ou 16,59.</t>
  </si>
  <si>
    <t>AMER3 está em tendência de alta pelas médias de 21 e 200 dias e vai mantendo sinal de força altista. Acima dos 5,32 pode buscar projeções nos 5,68 ou 6,34. Teria sinal de realização na perda dos 5,06 mirando os 4,6 ou 4,26.</t>
  </si>
  <si>
    <t>ANIM3 está em tendência de baixa pela média de 200 dias, a parece ter completado movimento de repique de alta de curto prazo e pode estar retomando o movimento baixista. Abaixo dos 2,95 pode seguir em queda na direção dos suportes 2,68 ou 2,55. Teria sinal de repique altista fechando acima dos 3,07 mirando resistências em 3,31 ou 3,7.</t>
  </si>
  <si>
    <t>AAPL34 está em tendência de alta pelas médias de 21 e 200 dias e vai mantendo sinal de força altista. Acima dos 88,51 pode buscar projeções nos 94,38 ou 103,88. Teria sinal de realização na perda dos 86,41 mirando os 79,01 ou 76,07.</t>
  </si>
  <si>
    <t>ARML3 está em tendência de alta pelas médias de 21 e 200 dias, mas começa a dar sinal de possível realização. Abaixo dos 4,46 poderia realizar na direção dos suportes 3,49 ou 3,1. Caso supere os 4,75 retomaria sinal de alta com projeções nos 5,52 ou 6,78. O IFR sobrecomprado alerta realizações se perder 4,46.</t>
  </si>
  <si>
    <t>ASML34 está em tendência de alta pelas médias de 21 e 200 dias e vai mantendo sinal de força altista. Acima dos 165,31 pode buscar projeções nos 176,67 ou 195,06. Teria sinal de realização na perda dos 159,8 mirando os 146,92 ou 141,23.</t>
  </si>
  <si>
    <t>ASAI3 está em tendência de alta pelas médias de 21 e 200 dias, mas começa a dar sinal de possível realização. Abaixo dos 10,16 poderia realizar na direção dos suportes 8,07 ou 7,3. Caso supere os 10,55 retomaria sinal de alta com projeções nos 12,08 ou 14,56. O IFR sobrecomprado alerta realizações se perder 10,16.</t>
  </si>
  <si>
    <t>AURA33 apesar de estar em tendência de alta no longo prazo pela média de 200 dias, no curto prazo está em realização. Abaixo dos 144,11 pode seguir em baixa no curto prazo mirando suportes em 134,8 ou 126,82. Teria sinal de retomada altista fechando acima dos 160,62 mirando resistências em 176,57 ou 202,39.</t>
  </si>
  <si>
    <t>AURE3 está em tendência de alta pelas médias de 21 e 200 dias, mas começa a dar sinal de possível realização. Abaixo dos 12,48 poderia realizar na direção dos suportes 10,61 ou 9,93. Caso supere os 12,81 retomaria sinal de alta com projeções nos 14,16 ou 16,36.</t>
  </si>
  <si>
    <t>AXIA3 está em tendência de alta pelas médias de 21 e 200 dias, mas começa a dar sinal de possível realização. Abaixo dos 54,92 poderia realizar na direção dos suportes 52,19 ou 50,62. Caso supere os 57,27 retomaria sinal de alta com projeções nos 60,4 ou 65,48.</t>
  </si>
  <si>
    <t>AXIA7 está em tendência de baixa pela média de 200 dias, a parece ter completado movimento de repique de alta de curto prazo e pode estar retomando o movimento baixista. Abaixo dos 54,91 pode seguir em queda na direção dos suportes 51,76 ou 50,03. Teria sinal de repique altista fechando acima dos 57,33 mirando resistências em 60,77 ou 66,34.</t>
  </si>
  <si>
    <t>AZEV3 está em tendência de alta no longo prazo, teve uma correção no curto prazo, mas pode estar retomando sinal de altas. Acima dos 7,54 pode buscar 15 ou 21,84. Abaixo dos 7,18 retomaria sinal de realização mirando suportes em 3,93 ou 0,5.</t>
  </si>
  <si>
    <t>AZUL3 está em clara tendência de baixa pelas médias de 21 e 200 dias e segue em movimento de baixa. Abaixo dos 16,2 pode buscar suportes 15,52 ou 14,21. Teria sinal de repique altista fechando acima dos 17,01 mirando resistências em 19,73 ou 22,33.</t>
  </si>
  <si>
    <t>AZZA3 está em tendência de baixa pelas médias de 21 e 200 dias, mas começa a dar sinais de repiques de alta. Acima dos 15,41 teria sinal de repique altista mirando resistências nos 18,28 ou 20,73. Já uma perda dos 14,3 traria de volta o sinal de baixa projetando de 13,07 a 11,84.</t>
  </si>
  <si>
    <t>B3SA3 está em tendência de alta pelas médias de 21 e 200 dias, mas começa a dar sinal de possível realização. Abaixo dos 17,97 poderia realizar na direção dos suportes 15,39 ou 14,43. Caso supere os 18,49 retomaria sinal de alta com projeções nos 20,4 ou 23,5. O IFR sobrecomprado alerta realizações se perder 17,97.</t>
  </si>
  <si>
    <t>BMGB4 está em tendência de alta pelas médias de 21 e 200 dias, mas começa a dar sinal de possível realização. Abaixo dos 6,03 poderia realizar na direção dos suportes 5,07 ou 4,71. Caso supere os 6,22 retomaria sinal de alta com projeções nos 6,93 ou 8,08.</t>
  </si>
  <si>
    <t>BRSR6 está em tendência de alta pelas médias de 21 e 200 dias, mas começa a dar sinal de possível realização. Abaixo dos 15,06 poderia realizar na direção dos suportes 13,5 ou 12,82. Caso supere os 15,7 retomaria sinal de alta com projeções nos 17,05 ou 19,25. O IFR sobrecomprado alerta realizações se perder 15,06.</t>
  </si>
  <si>
    <t>BBSE3 apesar de estar em tendência de alta no longo prazo pela média de 200 dias, no curto prazo está em realização. Abaixo dos 38,67 pode seguir em baixa no curto prazo mirando suportes em 37,33 ou 36. Teria sinal de retomada altista fechando acima dos 39,23 mirando resistências em 42,98 ou 45,64.</t>
  </si>
  <si>
    <t>BMOB3 está em tendência de alta pelas médias de 21 e 200 dias, mas começa a dar sinal de possível realização. Abaixo dos 27,6 poderia realizar na direção dos suportes 23,51 ou 21,91. Caso supere os 28,68 retomaria sinal de alta com projeções nos 31,87 ou 37,04.</t>
  </si>
  <si>
    <t>BERK34 está em tendência de alta pelas médias de 21 e 200 dias e vai mantendo sinal de força altista. Acima dos 132,06 pode buscar projeções nos 135 ou 139,65. Teria sinal de realização na perda dos 127,47 mirando os 125,14 ou 122,81. O padrão de volume favorece a alta.</t>
  </si>
  <si>
    <t>BLAU3 está em tendência de alta pelas médias de 21 e 200 dias, mas começa a dar sinal de possível realização. Abaixo dos 10,25 poderia realizar na direção dos suportes 8,93 ou 8,3. Caso supere os 10,58 retomaria sinal de alta com projeções nos 10,96 ou 12,21.</t>
  </si>
  <si>
    <t>SOJA3 está em tendência de alta pelas médias de 21 e 200 dias, mas começa a dar sinal de possível realização. Abaixo dos 7,82 poderia realizar na direção dos suportes 6,63 ou 6,13. Caso supere os 8,23 retomaria sinal de alta com projeções nos 9,21 ou 10,81.</t>
  </si>
  <si>
    <t>BRBI11 apesar de estar em tendência de baixa no longo prazo pela média de 200 dias, no curto prazo está com sinal de recuperação favorecendo repiques de alta. Acima dos 14,93 pode seguir repique altista na direção resistências nos 16,22 ou 18,31. Caso perca os 14,59 teria sinal de baixa projetando de 12,84 a 12,19. O IFR sobrecomprado alerta realizações se perder 14,59.</t>
  </si>
  <si>
    <t>BBDC3 está em tendência de alta pelas médias de 21 e 200 dias, mas começa a dar sinal de possível realização. Abaixo dos 15,88 poderia realizar na direção dos suportes 14,73 ou 14,2. Caso supere os 16,44 retomaria sinal de alta com projeções nos 17,49 ou 19,2.</t>
  </si>
  <si>
    <t>BBDC4 está em tendência de baixa pela média de 200 dias, a parece ter completado movimento de repique de alta de curto prazo e pode estar retomando o movimento baixista. Abaixo dos 18,03 pode seguir em queda na direção dos suportes 16,74 ou 16,14. Teria sinal de repique altista fechando acima dos 18,66 mirando resistências em 19,84 ou 21,76.</t>
  </si>
  <si>
    <t>BRAP4 está em clara tendência de baixa pelas médias de 21 e 200 dias e segue em movimento de baixa. Abaixo dos 20,57 pode buscar suportes 19,68 ou 18,8. Teria sinal de repique altista fechando acima dos 21,15 mirando resistências em 23,42 ou 25,18.</t>
  </si>
  <si>
    <t>SAUD3 apesar de estar em tendência de alta no longo prazo pela média de 200 dias, no curto prazo está em realização. Abaixo dos 13,74 pode seguir em baixa no curto prazo mirando suportes em 13,11 ou 12,48. Teria sinal de retomada altista fechando acima dos 14,66 mirando resistências em 15,77 ou 17,02.</t>
  </si>
  <si>
    <t>BBAS3 está em tendência de alta pelas médias de 21 e 200 dias, mas começa a dar sinal de possível realização. Abaixo dos 22,12 poderia realizar na direção dos suportes 19,19 ou 17,89. Caso supere os 23,38 retomaria sinal de alta com projeções nos 25,96 ou 30,15.</t>
  </si>
  <si>
    <t>AGRO3 está em clara tendência de baixa pelas médias de 21 e 200 dias e segue em movimento de baixa. Abaixo dos 18,01 pode buscar suportes 17,44 ou 16,87. Teria sinal de repique altista fechando acima dos 18,71 mirando resistências em 19,84 ou 20,97.</t>
  </si>
  <si>
    <t>BRKM5 está em clara tendência de baixa pelas médias de 21 e 200 dias e segue em movimento de baixa. Abaixo dos 3,99 pode buscar suportes 3,52 ou 2,89. Teria sinal de repique altista fechando acima dos 4,33 mirando resistências em 5,54 ou 6,78.</t>
  </si>
  <si>
    <t>BRAV3 está em clara tendência de baixa pelas médias de 21 e 200 dias e segue em movimento de baixa. Abaixo dos 17,57 pode buscar suportes 16,97 ou 16,28. Teria sinal de repique altista fechando acima dos 18,02 mirando resistências em 19,2 ou 20,57.</t>
  </si>
  <si>
    <t>AVGO34 está em clara tendência de baixa pelas médias de 21 e 200 dias e segue em movimento de baixa. Abaixo dos 26,16 pode buscar suportes 24,79 ou 23,82. Teria sinal de repique altista fechando acima dos 26,62 mirando resistências em 27,9 ou 29,82.</t>
  </si>
  <si>
    <t>BPAC11 está em tendência de alta pelas médias de 21 e 200 dias, mas começa a dar sinal de possível realização. Abaixo dos 63,07 poderia realizar na direção dos suportes 52,84 ou 49,29. Caso supere os 64,32 retomaria sinal de alta com projeções nos 71,41 ou 82,89. O IFR sobrecomprado alerta realizações se perder 63,07.</t>
  </si>
  <si>
    <t>CXSE3 está em tendência de alta pelas médias de 21 e 200 dias, mas começa a dar sinal de possível realização. Abaixo dos 20,03 poderia realizar na direção dos suportes 18,99 ou 18,42. Caso supere os 20,83 retomaria sinal de alta com projeções nos 21,96 ou 23,8.</t>
  </si>
  <si>
    <t>CAML3 está em tendência de baixa pela média de 200 dias, a parece ter completado movimento de repique de alta de curto prazo e pode estar retomando o movimento baixista. Abaixo dos 5,01 pode seguir em queda na direção dos suportes 4,73 ou 4,52. Teria sinal de repique altista fechando acima dos 5,38 mirando resistências em 5,78 ou 6,43.</t>
  </si>
  <si>
    <t>BHIA3 está em tendência de baixa pela média de 200 dias, a parece ter completado movimento de repique de alta de curto prazo e pode estar retomando o movimento baixista. Abaixo dos 0,92 pode seguir em queda na direção dos suportes 0,29 ou 0,03. Teria sinal de repique altista fechando acima dos 0,99 mirando resistências em 1,11 ou 1,61.</t>
  </si>
  <si>
    <t>CBAV3 está em tendência de alta pelas médias de 21 e 200 dias, mas começa a dar sinal de possível realização. Abaixo dos 11,25 poderia realizar na direção dos suportes 11,12 ou 11,06. Caso supere os 11,29 retomaria sinal de alta com projeções nos 11,39 ou 11,56.</t>
  </si>
  <si>
    <t>CEAB3 está em tendência de baixa pela média de 200 dias, a parece ter completado movimento de repique de alta de curto prazo e pode estar retomando o movimento baixista. Abaixo dos 9,24 pode seguir em queda na direção dos suportes 7,81 ou 7,21. Teria sinal de repique altista fechando acima dos 9,75 mirando resistências em 10,94 ou 12,88.</t>
  </si>
  <si>
    <t>CMIG3 está em tendência de alta pelas médias de 21 e 200 dias, mas começa a dar sinal de possível realização. Abaixo dos 16,58 poderia realizar na direção dos suportes 15,48 ou 14,8. Caso supere os 17,67 retomaria sinal de alta com projeções nos 19,02 ou 21,21.</t>
  </si>
  <si>
    <t>CMIG4 está em tendência de alta pelas médias de 21 e 200 dias, mas começa a dar sinal de possível realização. Abaixo dos 10,99 poderia realizar na direção dos suportes 10,21 ou 9,74. Caso supere os 11,25 retomaria sinal de alta com projeções nos 11,71 ou 12,63.</t>
  </si>
  <si>
    <t>CTGP34 está em tendência de alta no longo prazo, teve uma correção no curto prazo, mas pode estar retomando sinal de altas. Acima dos 114,59 pode buscar 119,57 ou 124,56. Abaixo dos 111,48 retomaria sinal de realização mirando suportes em 108,98 ou 106,48.</t>
  </si>
  <si>
    <t>N2ET34 está em tendência de alta pelas médias de 21 e 200 dias e vai mantendo sinal de força altista. Acima dos 103 pode buscar projeções nos 119,4 ou 145,95. Teria sinal de realização na perda dos 101,62 mirando os 76,45 ou 68,24. O padrão de volume favorece a alta. O IFR sobrecomprado alerta realizações se perder 101,62.</t>
  </si>
  <si>
    <t>COCA34 está em tendência de alta pelas médias de 21 e 200 dias e vai mantendo sinal de força altista. Acima dos 76,4 pode buscar projeções nos 79,14 ou 82,39. Teria sinal de realização na perda dos 75,41 mirando os 73,87 ou 72,24. O padrão de volume favorece a alta.</t>
  </si>
  <si>
    <t>COGN3 está em clara tendência de baixa pelas médias de 21 e 200 dias e segue em movimento de baixa. Abaixo dos 2,29 pode buscar suportes 2,17 ou 2,06. Teria sinal de repique altista fechando acima dos 2,52 mirando resistências em 2,73 ou 3,08.</t>
  </si>
  <si>
    <t>C2OI34 está em tendência de alta pelas médias de 21 e 200 dias, mas começa a dar sinal de possível realização. Abaixo dos 40,16 poderia realizar na direção dos suportes 33,36 ou 30,52. Caso supere os 42,54 retomaria sinal de alta com projeções nos 48,21 ou 57,39.</t>
  </si>
  <si>
    <t>CSMG3 está em tendência de alta pelas médias de 21 e 200 dias e vai mantendo sinal de força altista. Acima dos 57,94 pode buscar projeções nos 60,59 ou 64,88. Teria sinal de realização na perda dos 55,53 mirando os 53,65 ou 52,32. O padrão de volume favorece a alta.</t>
  </si>
  <si>
    <t>CPLE3 está em tendência de alta pelas médias de 21 e 200 dias, mas começa a dar sinal de possível realização. Abaixo dos 15,73 poderia realizar na direção dos suportes 14,45 ou 13,89. Caso supere os 16,26 retomaria sinal de alta com projeções nos 17,37 ou 19,18.</t>
  </si>
  <si>
    <t>CSAN3 apesar de estar em tendência de baixa no longo prazo pela média de 200 dias, no curto prazo está com sinal de recuperação favorecendo repiques de alta. Acima dos 3,91 pode seguir repique altista na direção resistências nos 4,1 ou 4,47. Caso perca os 3,66 teria sinal de baixa projetando de 3,5 a 3,31. O padrão de volume favorece a alta.</t>
  </si>
  <si>
    <t>CPFE3 está em clara tendência de baixa pelas médias de 21 e 200 dias e segue em movimento de baixa. Abaixo dos 44,94 pode buscar suportes 43,89 ou 42,69. Teria sinal de repique altista fechando acima dos 45,9 mirando resistências em 47,77 ou 50,16.</t>
  </si>
  <si>
    <t>C2RW34 está em tendência de alta pelas médias de 21 e 200 dias e vai mantendo sinal de força altista. Acima dos 62,35 pode buscar projeções nos 74,35 ou 93,78. Teria sinal de realização na perda dos 58,18 mirando os 42,92 ou 36,91. O padrão de volume favorece a alta. O IFR sobrecomprado alerta realizações se perder 58,18.</t>
  </si>
  <si>
    <t>CSED3 está em tendência de alta pelas médias de 21 e 200 dias, mas começa a dar sinal de possível realização. Abaixo dos 5,34 poderia realizar na direção dos suportes 4,43 ou 4,04. Caso supere os 5,48 retomaria sinal de alta com projeções nos 5,69 ou 6,46.</t>
  </si>
  <si>
    <t>CMIN3 está em clara tendência de baixa pelas médias de 21 e 200 dias e segue em movimento de baixa. Abaixo dos 5,1 pode buscar suportes 4,49 ou 3,88. Teria sinal de repique altista fechando acima dos 5,25 mirando resistências em 7,07 ou 8,28. O IFR sobrevendido alerta para recuperações se superar 5,25</t>
  </si>
  <si>
    <t>CURY3 está em clara tendência de baixa pelas médias de 21 e 200 dias e segue em movimento de baixa. Abaixo dos 26,63 pode buscar suportes 24,11 ou 21,59. Teria sinal de repique altista fechando acima dos 28,42 mirando resistências em 34,77 ou 39,8. O IFR sobrevendido alerta para recuperações se superar 28,42</t>
  </si>
  <si>
    <t>CVCB3 está em clara tendência de baixa pelas médias de 21 e 200 dias e segue em movimento de baixa. Abaixo dos 1,33 pode buscar suportes 1,14 ou 0,95. Teria sinal de repique altista fechando acima dos 1,41 mirando resistências em 1,94 ou 2,31. O IFR sobrevendido alerta para recuperações se superar 1,41</t>
  </si>
  <si>
    <t>CYRE3 está em tendência de alta pelas médias de 21 e 200 dias, mas começa a dar sinal de possível realização. Abaixo dos 26,65 poderia realizar na direção dos suportes 22,45 ou 20,75. Caso supere os 27,95 retomaria sinal de alta com projeções nos 31,34 ou 36,84.</t>
  </si>
  <si>
    <t>CYRE4 está em tendência de baixa pela média de 200 dias, a parece ter completado movimento de repique de alta de curto prazo e pode estar retomando o movimento baixista. Abaixo dos 25,25 pode seguir em queda na direção dos suportes 21,3 ou 19,73. Teria sinal de repique altista fechando acima dos 26,35 mirando resistências em 29,47 ou 34,52.</t>
  </si>
  <si>
    <t>DASA3 está em tendência de baixa pela média de 200 dias, a parece ter completado movimento de repique de alta de curto prazo e pode estar retomando o movimento baixista. Abaixo dos 3,21 pode seguir em queda na direção dos suportes 2,45 ou 2,17. Teria sinal de repique altista fechando acima dos 3,33 mirando resistências em 3,87 ou 4,75. O IFR sobrecomprado alerta realizações se perder 3,21.</t>
  </si>
  <si>
    <t>D1EL34 está em tendência de alta pelas médias de 21 e 200 dias, mas começa a dar sinal de possível realização. Abaixo dos 112,45 poderia realizar na direção dos suportes 87,02 ou 76. Caso supere os 122,66 retomaria sinal de alta com projeções nos 144,68 ou 180,32.</t>
  </si>
  <si>
    <t>DESK3 está em tendência de alta pelas médias de 21 e 200 dias, mas começa a dar sinal de possível realização. Abaixo dos 19,22 poderia realizar na direção dos suportes 18,11 ou 17,65. Caso supere os 19,59 retomaria sinal de alta com projeções nos 20,5 ou 21,98.</t>
  </si>
  <si>
    <t>DXCO3 está em tendência de alta pelas médias de 21 e 200 dias, mas começa a dar sinal de possível realização. Abaixo dos 5,64 poderia realizar na direção dos suportes 5,05 ou 4,79. Caso supere os 5,88 retomaria sinal de alta com projeções nos 6,39 ou 7,22.</t>
  </si>
  <si>
    <t>PNVL3 está em tendência de alta pelas médias de 21 e 200 dias, mas começa a dar sinal de possível realização. Abaixo dos 12,96 poderia realizar na direção dos suportes 11,74 ou 11,16. Caso supere os 13,59 retomaria sinal de alta com projeções nos 14,73 ou 16,58.</t>
  </si>
  <si>
    <t>DIRR3 está em clara tendência de baixa pelas médias de 21 e 200 dias e segue em movimento de baixa. Abaixo dos 9,67 pode buscar suportes 8,98 ou 8,29. Teria sinal de repique altista fechando acima dos 10,27 mirando resistências em 11,89 ou 13,26. O IFR sobrevendido alerta para recuperações se superar 10,27</t>
  </si>
  <si>
    <t>ECOR3 está em tendência de alta pelas médias de 21 e 200 dias e vai mantendo sinal de força altista. Acima dos 8,79 pode buscar projeções nos 10,05 ou 12,09. Teria sinal de realização na perda dos 8,4 mirando os 6,75 ou 6,11. O padrão de volume favorece a alta. O IFR sobrecomprado alerta realizações se perder 8,4.</t>
  </si>
  <si>
    <t>LILY34 está em tendência de alta pelas médias de 21 e 200 dias, mas começa a dar sinal de possível realização. Abaixo dos 197,26 poderia realizar na direção dos suportes 189,14 ou 181,85. Caso supere os 203,41 retomaria sinal de alta com projeções nos 212,7 ou 227,26.</t>
  </si>
  <si>
    <t>EMBJ3 está em tendência de alta pelas médias de 21 e 200 dias, mas começa a dar sinal de possível realização. Abaixo dos 97,24 poderia realizar na direção dos suportes 91,63 ou 89,27. Caso supere os 99,26 retomaria sinal de alta com projeções nos 103,97 ou 111,6.</t>
  </si>
  <si>
    <t>ENGI11 está em tendência de alta pelas médias de 21 e 200 dias, mas começa a dar sinal de possível realização. Abaixo dos 52,12 poderia realizar na direção dos suportes 46,63 ou 44,55. Caso supere os 53,36 retomaria sinal de alta com projeções nos 57,51 ou 64,24.</t>
  </si>
  <si>
    <t>ENEV3 está em tendência de alta pelas médias de 21 e 200 dias e vai mantendo sinal de força altista. Acima dos 28,15 pode buscar projeções nos 29,47 ou 31,62. Teria sinal de realização na perda dos 27,28 mirando os 26 ou 25,33.</t>
  </si>
  <si>
    <t>EGIE3 está em clara tendência de baixa pelas médias de 21 e 200 dias e segue em movimento de baixa. Abaixo dos 29,3 pode buscar suportes 28,4 ou 27,54. Teria sinal de repique altista fechando acima dos 31,18 mirando resistências em 32,89 ou 35,67.</t>
  </si>
  <si>
    <t>EQTL3 está em tendência de alta pelas médias de 21 e 200 dias, mas começa a dar sinal de possível realização. Abaixo dos 39,86 poderia realizar na direção dos suportes 36,2 ou 34,76. Caso supere os 40,86 retomaria sinal de alta com projeções nos 43,73 ou 48,39.</t>
  </si>
  <si>
    <t>Eucatex</t>
  </si>
  <si>
    <t>EUCA4</t>
  </si>
  <si>
    <t>EUCA4 está em tendência de alta pelas médias de 21 e 200 dias, mas começa a dar sinal de possível realização. Abaixo dos 21,67 poderia realizar na direção dos suportes 20,45 ou 19,87. Caso supere os 22,3 retomaria sinal de alta com projeções nos 23,44 ou 25,29.</t>
  </si>
  <si>
    <t>EVEN3 apesar de estar em tendência de baixa no longo prazo pela média de 200 dias, no curto prazo está com sinal de recuperação favorecendo repiques de alta. Acima dos 4,43 pode seguir repique altista na direção resistências nos 4,61 ou 5,02. Caso perca os 4,23 teria sinal de baixa projetando de 3,94 a 3,73.</t>
  </si>
  <si>
    <t>EXXO34 está em tendência de alta no longo prazo, teve uma correção no curto prazo, mas pode estar retomando sinal de altas. Acima dos 104,52 pode buscar 109,5 ou 115,44. Abaixo dos 99,88 retomaria sinal de realização mirando suportes em 96,9 ou 93,93.</t>
  </si>
  <si>
    <t>EZTC3 está em tendência de alta pelas médias de 21 e 200 dias e vai mantendo sinal de força altista. Acima dos 14,15 pode buscar projeções nos 15,84 ou 18,59. Teria sinal de realização na perda dos 13,6 mirando os 11,4 ou 10,55. O IFR sobrecomprado alerta realizações se perder 13,6.</t>
  </si>
  <si>
    <t>FESA4 está em clara tendência de baixa pelas médias de 21 e 200 dias e segue em movimento de baixa. Abaixo dos 5,56 pode buscar suportes 5,04 ou 4,77. Teria sinal de repique altista fechando acima dos 5,68 mirando resistências em 5,91 ou 6,44.</t>
  </si>
  <si>
    <t>FLRY3 está em tendência de alta pelas médias de 21 e 200 dias, mas começa a dar sinal de possível realização. Abaixo dos 21,69 poderia realizar na direção dos suportes 18,35 ou 17,16. Caso supere os 22,17 retomaria sinal de alta com projeções nos 24,53 ou 28,35. O IFR sobrecomprado alerta realizações se perder 21,69.</t>
  </si>
  <si>
    <t>F1TN34 está em tendência de alta pelas médias de 21 e 200 dias e vai mantendo sinal de força altista. Acima dos 77,2 pode buscar projeções nos 84,84 ou 97,21. Teria sinal de realização na perda dos 74,79 mirando os 64,83 ou 61. O padrão de volume favorece a alta.</t>
  </si>
  <si>
    <t>FRAS3 está em tendência de alta pelas médias de 21 e 200 dias e vai mantendo sinal de força altista. Acima dos 23,96 pode buscar projeções nos 24,87 ou 26,35. Teria sinal de realização na perda dos 23,47 mirando os 22,48 ou 22,02.</t>
  </si>
  <si>
    <t>Gafisa</t>
  </si>
  <si>
    <t>GFSA3</t>
  </si>
  <si>
    <t>GFSA3 está em tendência de baixa pela média de 200 dias, a parece ter completado movimento de repique de alta de curto prazo e pode estar retomando o movimento baixista. Abaixo dos 0,2 pode seguir em queda na direção dos suportes 0,15 ou 0,11. Teria sinal de repique altista fechando acima dos 0,28 mirando resistências em 0,34 ou 0,42.</t>
  </si>
  <si>
    <t>GGBR4 está em tendência de alta pelas médias de 21 e 200 dias, mas começa a dar sinal de possível realização. Abaixo dos 25,09 poderia realizar na direção dos suportes 22,47 ou 21,29. Caso supere os 26,28 retomaria sinal de alta com projeções nos 28,63 ou 32,44.</t>
  </si>
  <si>
    <t>GOAU4 está em tendência de alta pelas médias de 21 e 200 dias, mas começa a dar sinal de possível realização. Abaixo dos 11,28 poderia realizar na direção dos suportes 9,82 ou 9,21. Caso supere os 11,78 retomaria sinal de alta com projeções nos 12,99 ou 14,95.</t>
  </si>
  <si>
    <t>GGPS3 está em clara tendência de baixa pelas médias de 21 e 200 dias e segue em movimento de baixa. Abaixo dos 12,29 pode buscar suportes 11,93 ou 11,58. Teria sinal de repique altista fechando acima dos 12,93 mirando resistências em 13,43 ou 14,13.</t>
  </si>
  <si>
    <t>GRND3 apesar de estar em tendência de baixa no longo prazo pela média de 200 dias, no curto prazo está com sinal de recuperação favorecendo repiques de alta. Acima dos 3,83 pode seguir repique altista na direção resistências nos 4,07 ou 4,46. Caso perca os 3,74 teria sinal de baixa projetando de 3,44 a 3,31.</t>
  </si>
  <si>
    <t>GMAT3 está em tendência de alta pelas médias de 21 e 200 dias, mas começa a dar sinal de possível realização. Abaixo dos 4,88 poderia realizar na direção dos suportes 4,5 ou 4,33. Caso supere os 5,05 retomaria sinal de alta com projeções nos 5,38 ou 5,93.</t>
  </si>
  <si>
    <t>SBFG3 está em clara tendência de baixa pelas médias de 21 e 200 dias e segue em movimento de baixa. Abaixo dos 8,38 pode buscar suportes 7,92 ou 7,5. Teria sinal de repique altista fechando acima dos 8,78 mirando resistências em 9,25 ou 10,07.</t>
  </si>
  <si>
    <t>Helbor</t>
  </si>
  <si>
    <t>HBOR3</t>
  </si>
  <si>
    <t>HBOR3 está em clara tendência de baixa pelas médias de 21 e 200 dias e segue em movimento de baixa. Abaixo dos 1,97 pode buscar suportes 1,84 ou 1,72. Teria sinal de repique altista fechando acima dos 2,36 mirando resistências em 2,6 ou 2,99.</t>
  </si>
  <si>
    <t>HBSA3 está em clara tendência de baixa pelas médias de 21 e 200 dias e segue em movimento de baixa. Abaixo dos 3,25 pode buscar suportes 3,15 ou 3,05. Teria sinal de repique altista fechando acima dos 3,39 mirando resistências em 3,57 ou 3,76.</t>
  </si>
  <si>
    <t>HYPE3 está em tendência de alta pelas médias de 21 e 200 dias, mas começa a dar sinal de possível realização. Abaixo dos 24,37 poderia realizar na direção dos suportes 20,95 ou 19,66. Caso supere os 25,11 retomaria sinal de alta com projeções nos 27,68 ou 31,84.</t>
  </si>
  <si>
    <t>IGTI11 está em tendência de alta pelas médias de 21 e 200 dias, mas começa a dar sinal de possível realização. Abaixo dos 26,41 poderia realizar na direção dos suportes 23,96 ou 22,96. Caso supere os 27,18 retomaria sinal de alta com projeções nos 29,16 ou 32,38.</t>
  </si>
  <si>
    <t>ITLC34 está em tendência de alta pelas médias de 21 e 200 dias e vai mantendo sinal de força altista. Acima dos 106,17 pode buscar projeções nos 126,24 ou 158,73. Teria sinal de realização na perda dos 102,56 mirando os 73,68 ou 63,64. O IFR sobrecomprado alerta realizações se perder 102,56.</t>
  </si>
  <si>
    <t>INTB3 apesar de estar em tendência de alta no longo prazo pela média de 200 dias, no curto prazo está em realização. Abaixo dos 14 pode seguir em baixa no curto prazo mirando suportes em 13,53 ou 13,06. Teria sinal de retomada altista fechando acima dos 14,69 mirando resistências em 15,51 ou 16,44.</t>
  </si>
  <si>
    <t>INBR32 está em clara tendência de baixa pelas médias de 21 e 200 dias e segue em movimento de baixa. Abaixo dos 27 pode buscar suportes 25,77 ou 24,55. Teria sinal de repique altista fechando acima dos 28,8 mirando resistências em 30,95 ou 33,39.</t>
  </si>
  <si>
    <t>MYPK3 está em clara tendência de baixa pelas médias de 21 e 200 dias e segue em movimento de baixa. Abaixo dos 9,31 pode buscar suportes 8,94 ou 8,6. Teria sinal de repique altista fechando acima dos 9,52 mirando resistências em 10,04 ou 10,71.</t>
  </si>
  <si>
    <t>RANI3 apesar de estar em tendência de baixa no longo prazo pela média de 200 dias, no curto prazo está com sinal de recuperação favorecendo repiques de alta. Acima dos 8,09 pode seguir repique altista na direção resistências nos 8,41 ou 8,94. Caso perca os 7,88 teria sinal de baixa projetando de 7,56 a 7,39.</t>
  </si>
  <si>
    <t>IRBR3 está em tendência de alta pelas médias de 21 e 200 dias, mas começa a dar sinal de possível realização. Abaixo dos 59,08 poderia realizar na direção dos suportes 52,94 ou 49,19. Caso supere os 63,01 retomaria sinal de alta com projeções nos 65,05 ou 72,53.</t>
  </si>
  <si>
    <t>ISAE4 está em clara tendência de baixa pelas médias de 21 e 200 dias e segue em movimento de baixa. Abaixo dos 26,96 pode buscar suportes 26,32 ou 25,71. Teria sinal de repique altista fechando acima dos 27,44 mirando resistências em 28,28 ou 29,49.</t>
  </si>
  <si>
    <t>ITSA3 está em tendência de alta pelas médias de 21 e 200 dias, mas começa a dar sinal de possível realização. Abaixo dos 14,14 poderia realizar na direção dos suportes 13,14 ou 12,69. Caso supere os 14,59 retomaria sinal de alta com projeções nos 15,48 ou 16,93.</t>
  </si>
  <si>
    <t>ITSA4 está em tendência de alta pelas médias de 21 e 200 dias, mas começa a dar sinal de possível realização. Abaixo dos 14,09 poderia realizar na direção dos suportes 12,74 ou 12,2. Caso supere os 14,48 retomaria sinal de alta com projeções nos 15,55 ou 17,29.</t>
  </si>
  <si>
    <t>ITUB3 está em tendência de alta pelas médias de 21 e 200 dias, mas começa a dar sinal de possível realização. Abaixo dos 46,29 poderia realizar na direção dos suportes 42,03 ou 40,24. Caso supere os 47,82 retomaria sinal de alta com projeções nos 51,39 ou 57,18.</t>
  </si>
  <si>
    <t>ITUB4 está em tendência de alta pelas médias de 21 e 200 dias, mas começa a dar sinal de possível realização. Abaixo dos 42,35 poderia realizar na direção dos suportes 38,71 ou 37,16. Caso supere os 43,72 retomaria sinal de alta com projeções nos 46,81 ou 51,82.</t>
  </si>
  <si>
    <t>JALL3 está em tendência de baixa pelas médias de 21 e 200 dias, mas começa a dar sinais de repiques de alta. Acima dos 2,32 teria sinal de repique altista mirando resistências nos 2,79 ou 3,14. Já uma perda dos 2,22 traria de volta o sinal de baixa projetando de 2,04 a 1,86.</t>
  </si>
  <si>
    <t>JBSS32 está em clara tendência de baixa pelas médias de 21 e 200 dias e segue em movimento de baixa. Abaixo dos 58,93 pode buscar suportes 54,5 ou 50,08. Teria sinal de repique altista fechando acima dos 61,1 mirando resistências em 73,25 ou 82,09. O IFR sobrevendido alerta para recuperações se superar 61,1</t>
  </si>
  <si>
    <t>JHSF3 está em tendência de alta pelas médias de 21 e 200 dias, mas começa a dar sinal de possível realização. Abaixo dos 11,67 poderia realizar na direção dos suportes 10,13 ou 9,47. Caso supere os 12,26 retomaria sinal de alta com projeções nos 13,57 ou 15,7.</t>
  </si>
  <si>
    <t>JPMC34 está em tendência de alta no longo prazo, teve uma correção no curto prazo, mas pode estar retomando sinal de altas. Acima dos 176,06 pode buscar 187,1 ou 196,11. Abaixo dos 172,51 retomaria sinal de realização mirando suportes em 168 ou 163,49.</t>
  </si>
  <si>
    <t>JSLG3 está em tendência de alta pelas médias de 21 e 200 dias e vai mantendo sinal de força altista. Acima dos 6,72 pode buscar projeções nos 7,57 ou 8,95. Teria sinal de realização na perda dos 6,28 mirando os 5,34 ou 4,91. O padrão de volume favorece a alta.</t>
  </si>
  <si>
    <t>KEPL3 está em clara tendência de baixa pelas médias de 21 e 200 dias e segue em movimento de baixa. Abaixo dos 6,46 pode buscar suportes 6,29 ou 6,13. Teria sinal de repique altista fechando acima dos 6,56 mirando resistências em 6,8 ou 7,11.</t>
  </si>
  <si>
    <t>KLBN3 apesar de estar em tendência de alta no longo prazo pela média de 200 dias, no curto prazo está em realização. Abaixo dos 3,92 pode seguir em baixa no curto prazo mirando suportes em 3,79 ou 3,66. Teria sinal de retomada altista fechando acima dos 4,03 mirando resistências em 4,19 ou 4,43.</t>
  </si>
  <si>
    <t>KLBN4 apesar de estar em tendência de alta no longo prazo pela média de 200 dias, no curto prazo está em realização. Abaixo dos 3,67 pode seguir em baixa no curto prazo mirando suportes em 3,59 ou 3,51. Teria sinal de retomada altista fechando acima dos 3,79 mirando resistências em 3,92 ou 4,07.</t>
  </si>
  <si>
    <t>KLBN11 apesar de estar em tendência de alta no longo prazo pela média de 200 dias, no curto prazo está em realização. Abaixo dos 18,49 pode seguir em baixa no curto prazo mirando suportes em 18,08 ou 17,67. Teria sinal de retomada altista fechando acima dos 19,19 mirando resistências em 19,81 ou 20,62.</t>
  </si>
  <si>
    <t>LAVV3 está em tendência de baixa pela média de 200 dias, a parece ter completado movimento de repique de alta de curto prazo e pode estar retomando o movimento baixista. Abaixo dos 10,42 pode seguir em queda na direção dos suportes 9,79 ou 9,36. Teria sinal de repique altista fechando acima dos 11,18 mirando resistências em 12,03 ou 13,42.</t>
  </si>
  <si>
    <t>LIGT3 está em clara tendência de baixa pelas médias de 21 e 200 dias e segue em movimento de baixa. Abaixo dos 3,31 pode buscar suportes 3,16 ou 3,01. Teria sinal de repique altista fechando acima dos 3,6 mirando resistências em 3,79 ou 4,08.</t>
  </si>
  <si>
    <t>RENT3 apesar de estar em tendência de baixa no longo prazo pela média de 200 dias, no curto prazo está com sinal de recuperação favorecendo repiques de alta. Acima dos 39,23 pode seguir repique altista na direção resistências nos 42,35 ou 47,41. Caso perca os 37,38 teria sinal de baixa projetando de 34,17 a 32,6. O padrão de volume favorece a alta.</t>
  </si>
  <si>
    <t>RENT4 está em tendência de baixa pela média de 200 dias, a parece ter completado movimento de repique de alta de curto prazo e pode estar retomando o movimento baixista. Abaixo dos 36,7 pode seguir em queda na direção dos suportes 33,61 ou 32,2. Teria sinal de repique altista fechando acima dos 38,15 mirando resistências em 40,95 ou 45,49.</t>
  </si>
  <si>
    <t>LOGG3 está em tendência de alta pelas médias de 21 e 200 dias e vai mantendo sinal de força altista. Acima dos 26,21 pode buscar projeções nos 28,12 ou 31,22. Teria sinal de realização na perda dos 25,3 mirando os 23,11 ou 22,15. O padrão de volume favorece a alta.</t>
  </si>
  <si>
    <t>LREN3 está em tendência de baixa pela média de 200 dias, a parece ter completado movimento de repique de alta de curto prazo e pode estar retomando o movimento baixista. Abaixo dos 11,11 pode seguir em queda na direção dos suportes 10,3 ou 9,89. Teria sinal de repique altista fechando acima dos 11,61 mirando resistências em 12,41 ou 13,72.</t>
  </si>
  <si>
    <t>LWSA3 apesar de estar em tendência de alta no longo prazo pela média de 200 dias, no curto prazo está em realização. Abaixo dos 3,86 pode seguir em baixa no curto prazo mirando suportes em 3,69 ou 3,53. Teria sinal de retomada altista fechando acima dos 4,18 mirando resistências em 4,38 ou 4,7.</t>
  </si>
  <si>
    <t>MDIA3 está em clara tendência de baixa pelas médias de 21 e 200 dias e segue em movimento de baixa. Abaixo dos 16,72 pode buscar suportes 16,32 ou 15,92. Teria sinal de repique altista fechando acima dos 17,15 mirando resistências em 18,01 ou 18,8.</t>
  </si>
  <si>
    <t>MGLU3 apesar de estar em tendência de baixa no longo prazo pela média de 200 dias, no curto prazo está com sinal de recuperação favorecendo repiques de alta. Acima dos 6,29 pode seguir repique altista na direção resistências nos 7,39 ou 9,18. Caso perca os 5,78 teria sinal de baixa projetando de 4,5 a 3,94. O padrão de volume favorece a alta.</t>
  </si>
  <si>
    <t>POMO3 está em clara tendência de baixa pelas médias de 21 e 200 dias e segue em movimento de baixa. Abaixo dos 3,9 pode buscar suportes 3,72 ou 3,55. Teria sinal de repique altista fechando acima dos 4,01 mirando resistências em 4,46 ou 4,8.</t>
  </si>
  <si>
    <t>POMO4 está em clara tendência de baixa pelas médias de 21 e 200 dias e segue em movimento de baixa. Abaixo dos 4,13 pode buscar suportes 3,94 ou 3,76. Teria sinal de repique altista fechando acima dos 4,26 mirando resistências em 4,72 ou 5,08. O IFR sobrevendido alerta para recuperações se superar 4,26</t>
  </si>
  <si>
    <t>MBRF3 está em clara tendência de baixa pelas médias de 21 e 200 dias e segue em movimento de baixa. Abaixo dos 16,84 pode buscar suportes 16,25 ou 15,42. Teria sinal de repique altista fechando acima dos 17,23 mirando resistências em 18,93 ou 20,58.</t>
  </si>
  <si>
    <t>M2RV34 está em tendência de alta pelas médias de 21 e 200 dias e vai mantendo sinal de força altista. Acima dos 135,74 pode buscar projeções nos 155,97 ou 188,71. Teria sinal de realização na perda dos 132,4 mirando os 103 ou 92,88. O IFR sobrecomprado alerta realizações se perder 132,4.</t>
  </si>
  <si>
    <t>MCDC34 está em clara tendência de baixa pelas médias de 21 e 200 dias e segue em movimento de baixa. Abaixo dos 60,52 pode buscar suportes 57,69 ou 54,87. Teria sinal de repique altista fechando acima dos 64,7 mirando resistências em 69,65 ou 75,29. O IFR sobrevendido alerta para recuperações se superar 64,7</t>
  </si>
  <si>
    <t>CASH3 apesar de estar em tendência de alta no longo prazo pela média de 200 dias, no curto prazo está em realização. Abaixo dos 5,13 pode seguir em baixa no curto prazo mirando suportes em 4,86 ou 4,59. Teria sinal de retomada altista fechando acima dos 5,58 mirando resistências em 6 ou 6,53.</t>
  </si>
  <si>
    <t>MELI34 está em clara tendência de baixa pelas médias de 21 e 200 dias e segue em movimento de baixa. Abaixo dos 76,13 pode buscar suportes 72,5 ou 68,87. Teria sinal de repique altista fechando acima dos 78,59 mirando resistências em 87,87 ou 95,12. O IFR sobrevendido alerta para recuperações se superar 78,59</t>
  </si>
  <si>
    <t>BMEB4 está em clara tendência de baixa pelas médias de 21 e 200 dias e segue em movimento de baixa. Abaixo dos 57 pode buscar suportes 55 ou 53,01. Teria sinal de repique altista fechando acima dos 60,5 mirando resistências em 63,45 ou 67,43.</t>
  </si>
  <si>
    <t>M1TA34 está em tendência de alta pelas médias de 21 e 200 dias e vai mantendo sinal de força altista. Acima dos 140,26 pode buscar projeções nos 163,46 ou 201,01. Teria sinal de realização na perda dos 135 mirando os 102,71 ou 91,1. O padrão de volume favorece a alta. O IFR sobrecomprado alerta realizações se perder 135.</t>
  </si>
  <si>
    <t>LEVE3 está em tendência de alta pelas médias de 21 e 200 dias e vai mantendo sinal de força altista. Acima dos 33,4 pode buscar projeções nos 34,27 ou 35,69. Teria sinal de realização na perda dos 32,76 mirando os 31,98 ou 31,54. O padrão de volume favorece a alta.</t>
  </si>
  <si>
    <t>MUTC34 está em tendência de alta pelas médias de 21 e 200 dias, mas começa a dar sinal de possível realização. Abaixo dos 917 poderia realizar na direção dos suportes 778 ou 727,01. Caso supere os 943 retomaria sinal de alta com projeções nos 1044,97 ou 1209,97.</t>
  </si>
  <si>
    <t>MSFT34 está em tendência de alta pelas médias de 21 e 200 dias e vai mantendo sinal de força altista. Acima dos 108,8 pode buscar projeções nos 112,54 ou 117,99. Teria sinal de realização na perda dos 106,31 mirando os 103,72 ou 100,99.</t>
  </si>
  <si>
    <t>MILS3 está em tendência de alta pelas médias de 21 e 200 dias e vai mantendo sinal de força altista. Acima dos 16 pode buscar projeções nos 16,21 ou 16,55. Teria sinal de realização na perda dos 15,86 mirando os 15,66 ou 15,55. O padrão de volume favorece a alta. O IFR sobrecomprado alerta realizações se perder 15,86.</t>
  </si>
  <si>
    <t>BEEF3 está em tendência de baixa pela média de 200 dias, a parece ter completado movimento de repique de alta de curto prazo e pode estar retomando o movimento baixista. Abaixo dos 3,74 pode seguir em queda na direção dos suportes 3,59 ou 3,45. Teria sinal de repique altista fechando acima dos 4,2 mirando resistências em 4,48 ou 4,94.</t>
  </si>
  <si>
    <t>MTRE3 apesar de estar em tendência de baixa no longo prazo pela média de 200 dias, no curto prazo está com sinal de recuperação favorecendo repiques de alta. Acima dos 3,43 pode seguir repique altista na direção resistências nos 3,61 ou 3,94. Caso perca os 3,34 teria sinal de baixa projetando de 3,06 a 2,89.</t>
  </si>
  <si>
    <t>M1RN34 está em tendência de alta pelas médias de 21 e 200 dias, mas começa a dar sinal de possível realização. Abaixo dos 46,18 poderia realizar na direção dos suportes 33,65 ou 28,8. Caso supere os 49,34 retomaria sinal de alta com projeções nos 59,03 ou 74,72. O IFR sobrecomprado alerta realizações se perder 46,18.</t>
  </si>
  <si>
    <t>MOTV3 está em tendência de alta pelas médias de 21 e 200 dias, mas começa a dar sinal de possível realização. Abaixo dos 16,42 poderia realizar na direção dos suportes 14,13 ou 13,29. Caso supere os 16,83 retomaria sinal de alta com projeções nos 18,49 ou 21,19.</t>
  </si>
  <si>
    <t>MDNE3 está em clara tendência de baixa pelas médias de 21 e 200 dias e segue em movimento de baixa. Abaixo dos 23,4 pode buscar suportes 22,41 ou 21,42. Teria sinal de repique altista fechando acima dos 25,45 mirando resistências em 26,6 ou 28,57.</t>
  </si>
  <si>
    <t>MOVI3 apesar de estar em tendência de baixa no longo prazo pela média de 200 dias, no curto prazo está com sinal de recuperação favorecendo repiques de alta. Acima dos 8,92 pode seguir repique altista na direção resistências nos 10,17 ou 12,2. Caso perca os 8,31 teria sinal de baixa projetando de 6,89 a 6,26. O padrão de volume favorece a alta.</t>
  </si>
  <si>
    <t>MRVE3 está em clara tendência de baixa pelas médias de 21 e 200 dias e segue em movimento de baixa. Abaixo dos 5,12 pode buscar suportes 4,85 ou 4,59. Teria sinal de repique altista fechando acima dos 5,5 mirando resistências em 5,97 ou 6,49.</t>
  </si>
  <si>
    <t>MLAS3 está em tendência de alta pelas médias de 21 e 200 dias e vai mantendo sinal de força altista. Acima dos 2 pode buscar projeções nos 2,12 ou 2,32. Teria sinal de realização na perda dos 1,8 mirando os 1,73 ou 1,67. O padrão de volume favorece a alta.</t>
  </si>
  <si>
    <t>MULT3 está em tendência de alta pelas médias de 21 e 200 dias, mas começa a dar sinal de possível realização. Abaixo dos 30,83 poderia realizar na direção dos suportes 27,11 ou 25,59. Caso supere os 32,01 retomaria sinal de alta com projeções nos 35,03 ou 39,93. O IFR sobrecomprado alerta realizações se perder 30,83.</t>
  </si>
  <si>
    <t>NATU3 está em clara tendência de baixa pelas médias de 21 e 200 dias e segue em movimento de baixa. Abaixo dos 7,65 pode buscar suportes 7,06 ou 6,48. Teria sinal de repique altista fechando acima dos 7,92 mirando resistências em 9,53 ou 10,69. O IFR sobrevendido alerta para recuperações se superar 7,92</t>
  </si>
  <si>
    <t>NFLX34 está em tendência de baixa pelas médias de 21 e 200 dias, mas começa a dar sinais de repiques de alta. Acima dos 7,46 teria sinal de repique altista mirando resistências nos 8,58 ou 9,41. Já uma perda dos 7,23 traria de volta o sinal de baixa projetando de 6,81 a 6,39.</t>
  </si>
  <si>
    <t>Nike, Inc</t>
  </si>
  <si>
    <t>NIKE34</t>
  </si>
  <si>
    <t>NIKE34 está em tendência de baixa pelas médias de 21 e 200 dias, mas começa a dar sinais de repiques de alta. Acima dos 18,79 teria sinal de repique altista mirando resistências nos 20,46 ou 21,92. Já uma perda dos 18,09 traria de volta o sinal de baixa projetando de 17,35 a 16,62.</t>
  </si>
  <si>
    <t>ROXO34 está em clara tendência de baixa pelas médias de 21 e 200 dias e segue em movimento de baixa. Abaixo dos 11,6 pode buscar suportes 11,04 ou 10,48. Teria sinal de repique altista fechando acima dos 12,15 mirando resistências em 13,4 ou 14,51.</t>
  </si>
  <si>
    <t>NVDC34 está em tendência de alta pelas médias de 21 e 200 dias, mas começa a dar sinal de possível realização. Abaixo dos 24,07 poderia realizar na direção dos suportes 22,47 ou 21,67. Caso supere os 24,48 retomaria sinal de alta com projeções nos 25,05 ou 26,64.</t>
  </si>
  <si>
    <t>OPCT3 está em tendência de baixa pelas médias de 21 e 200 dias, mas começa a dar sinais de repiques de alta. Acima dos 9,08 teria sinal de repique altista mirando resistências nos 11,69 ou 13,5. Já uma perda dos 8,75 traria de volta o sinal de baixa projetando de 7,84 a 6,93. O IFR sobrevendido alerta para recuperações se superar 9,08</t>
  </si>
  <si>
    <t>Okta, Inc</t>
  </si>
  <si>
    <t>O1KT34</t>
  </si>
  <si>
    <t>O1KT34 está em tendência de alta pelas médias de 21 e 200 dias e vai mantendo sinal de força altista. Acima dos 53,44 pode buscar projeções nos 65,89 ou 86,05. Teria sinal de realização na perda dos 51,45 mirando os 33,28 ou 27,05. O padrão de volume favorece a alta. O IFR sobrecomprado alerta realizações se perder 51,45.</t>
  </si>
  <si>
    <t>ONCO3 está em tendência de baixa pelas médias de 21 e 200 dias, mas começa a dar sinais de repiques de alta. Acima dos 1,3 teria sinal de repique altista mirando resistências nos 2,24 ou 3,05. Já uma perda dos 1,14 traria de volta o sinal de baixa projetando de 0,92 a 0,51.</t>
  </si>
  <si>
    <t>ORCL34 está em clara tendência de baixa pelas médias de 21 e 200 dias e segue em movimento de baixa. Abaixo dos 119,77 pode buscar suportes 112,14 ou 104,51. Teria sinal de repique altista fechando acima dos 127,2 mirando resistências em 144,45 ou 159,7.</t>
  </si>
  <si>
    <t>OBTC3 está em tendência de alta pelas médias de 21 e 200 dias, mas começa a dar sinal de possível realização. Abaixo dos 7,11 poderia realizar na direção dos suportes 6,1 ou 5,58. Caso supere os 7,77 retomaria sinal de alta com projeções nos 8,8 ou 10,47.</t>
  </si>
  <si>
    <t>ORVR3 está em clara tendência de baixa pelas médias de 21 e 200 dias e segue em movimento de baixa. Abaixo dos 16,65 pode buscar suportes 16 ou 15,4. Teria sinal de repique altista fechando acima dos 17,18 mirando resistências em 17,94 ou 19,13.</t>
  </si>
  <si>
    <t>PCAR3 apesar de estar em tendência de alta no longo prazo pela média de 200 dias, no curto prazo está em realização. Abaixo dos 2,85 pode seguir em baixa no curto prazo mirando suportes em 2,54 ou 2,27. Teria sinal de retomada altista fechando acima dos 2,93 mirando resistências em 3,39 ou 3,91.</t>
  </si>
  <si>
    <t>PGMN3 está em tendência de baixa pela média de 200 dias, a parece ter completado movimento de repique de alta de curto prazo e pode estar retomando o movimento baixista. Abaixo dos 3,68 pode seguir em queda na direção dos suportes 3,35 ou 3,13. Teria sinal de repique altista fechando acima dos 4,05 mirando resistências em 4,48 ou 5,18.</t>
  </si>
  <si>
    <t>P2LT34 está em tendência de alta pelas médias de 21 e 200 dias e vai mantendo sinal de força altista. Acima dos 332 pode buscar projeções nos 363,73 ou 415,08. Teria sinal de realização na perda dos 312,81 mirando os 280,65 ou 264,78. O padrão de volume favorece a alta. O IFR sobrecomprado alerta realizações se perder 312,81.</t>
  </si>
  <si>
    <t>P2AN34 está em tendência de alta pelas médias de 21 e 200 dias e vai mantendo sinal de força altista. Acima dos 33,92 pode buscar projeções nos 37,96 ou 44,51. Teria sinal de realização na perda dos 32,13 mirando os 27,37 ou 25,34. O padrão de volume favorece a alta. O IFR sobrecomprado alerta realizações se perder 32,13.</t>
  </si>
  <si>
    <t>PMAM3 está em clara tendência de baixa pelas médias de 21 e 200 dias e segue em movimento de baixa. Abaixo dos 0,13 pode buscar suportes -0,16 ou -0,46. Teria sinal de repique altista fechando acima dos 0,38 mirando resistências em 1,1 ou 1,69.</t>
  </si>
  <si>
    <t>PETR3 está em tendência de alta pelas médias de 21 e 200 dias e vai mantendo sinal de força altista. Acima dos 55,13 pode buscar projeções nos 56,65 ou 63,67. Teria sinal de realização na perda dos 53,36 mirando os 45,29 ou 41,77.</t>
  </si>
  <si>
    <t>PETR4 está em tendência de alta pelas médias de 21 e 200 dias e vai mantendo sinal de força altista. Acima dos 50,7 pode buscar projeções nos 56,71 ou 66,44. Teria sinal de realização na perda dos 48,52 mirando os 40,97 ou 37,96.</t>
  </si>
  <si>
    <t>RECV3 apesar de estar em tendência de alta no longo prazo pela média de 200 dias, no curto prazo está em realização. Abaixo dos 10,86 pode seguir em baixa no curto prazo mirando suportes em 10,13 ou 9,61. Teria sinal de retomada altista fechando acima dos 11,11 mirando resistências em 11,8 ou 12,83.</t>
  </si>
  <si>
    <t>PRIO3 está em tendência de alta no longo prazo, teve uma correção no curto prazo, mas pode estar retomando sinal de altas. Acima dos 61,49 pode buscar 66,08 ou 70,17. Abaixo dos 59,46 retomaria sinal de realização mirando suportes em 57,41 ou 55,36.</t>
  </si>
  <si>
    <t>AUAU3 está em tendência de alta pelas médias de 21 e 200 dias e vai mantendo sinal de força altista. Acima dos 4,32 pode buscar projeções nos 4,98 ou 6,06. Teria sinal de realização na perda dos 4,14 mirando os 3,24 ou 2,9. O IFR sobrecomprado alerta realizações se perder 4,14.</t>
  </si>
  <si>
    <t>PINE4 apesar de estar em tendência de baixa no longo prazo pela média de 200 dias, no curto prazo está com sinal de recuperação favorecendo repiques de alta. Acima dos 12,1 pode seguir repique altista na direção resistências nos 13,08 ou 14,67. Caso perca os 11,72 teria sinal de baixa projetando de 10,51 a 10,01.</t>
  </si>
  <si>
    <t>Planoeplano</t>
  </si>
  <si>
    <t>PLPL3 está em clara tendência de baixa pelas médias de 21 e 200 dias e segue em movimento de baixa. Abaixo dos 6,71 pode buscar suportes 6,31 ou 5,86. Teria sinal de repique altista fechando acima dos 7,17 mirando resistências em 7,76 ou 8,65.</t>
  </si>
  <si>
    <t>PSSA3 está em clara tendência de baixa pelas médias de 21 e 200 dias e segue em movimento de baixa. Abaixo dos 47,52 pode buscar suportes 46 ou 44,49. Teria sinal de repique altista fechando acima dos 48,27 mirando resistências em 52,42 ou 55,44.</t>
  </si>
  <si>
    <t>POSI3 está em tendência de baixa pela média de 200 dias, a parece ter completado movimento de repique de alta de curto prazo e pode estar retomando o movimento baixista. Abaixo dos 3,42 pode seguir em queda na direção dos suportes 3,28 ou 3,19. Teria sinal de repique altista fechando acima dos 3,55 mirando resistências em 3,71 ou 3,98.</t>
  </si>
  <si>
    <t>PRNR3 está em tendência de alta pelas médias de 21 e 200 dias e vai mantendo sinal de força altista. Acima dos 19,39 pode buscar projeções nos 20,92 ou 23,41. Teria sinal de realização na perda dos 18,69 mirando os 16,9 ou 16,13. O padrão de volume favorece a alta. O IFR sobrecomprado alerta realizações se perder 18,69.</t>
  </si>
  <si>
    <t>QUAL3 está em tendência de baixa pela média de 200 dias, a parece ter completado movimento de repique de alta de curto prazo e pode estar retomando o movimento baixista. Abaixo dos 1,58 pode seguir em queda na direção dos suportes 1,44 ou 1,34. Teria sinal de repique altista fechando acima dos 1,74 mirando resistências em 1,92 ou 2,22.</t>
  </si>
  <si>
    <t>LJQQ3 está em tendência de baixa pela média de 200 dias, a parece ter completado movimento de repique de alta de curto prazo e pode estar retomando o movimento baixista. Abaixo dos 1,32 pode seguir em queda na direção dos suportes 1,13 ou 1,04. Teria sinal de repique altista fechando acima dos 1,4 mirando resistências em 1,56 ou 1,83.</t>
  </si>
  <si>
    <t>RADL3 está em clara tendência de baixa pelas médias de 21 e 200 dias e segue em movimento de baixa. Abaixo dos 18,91 pode buscar suportes 18,34 ou 17,78. Teria sinal de repique altista fechando acima dos 20,73 mirando resistências em 21,85 ou 23,67.</t>
  </si>
  <si>
    <t>RAIZ4 está em tendência de baixa pela média de 200 dias, a parece ter completado movimento de repique de alta de curto prazo e pode estar retomando o movimento baixista. Abaixo dos 0,27 pode seguir em queda na direção dos suportes 0,22 ou 0,19. Teria sinal de repique altista fechando acima dos 0,3 mirando resistências em 0,34 ou 0,42.</t>
  </si>
  <si>
    <t>RAPT4 está em tendência de baixa pela média de 200 dias, a parece ter completado movimento de repique de alta de curto prazo e pode estar retomando o movimento baixista. Abaixo dos 5,04 pode seguir em queda na direção dos suportes 4,72 ou 4,51. Teria sinal de repique altista fechando acima dos 5,19 mirando resistências em 5,37 ou 5,77.</t>
  </si>
  <si>
    <t>Recrusul</t>
  </si>
  <si>
    <t>RCSL4</t>
  </si>
  <si>
    <t>RCSL4 está em tendência de baixa pelas médias de 21 e 200 dias, mas começa a dar sinais de repiques de alta. Acima dos 0,35 teria sinal de repique altista mirando resistências nos 0,7 ou 0,94. Já uma perda dos 0,3 traria de volta o sinal de baixa projetando de 0,17 a 0,05.</t>
  </si>
  <si>
    <t>RDOR3 está em tendência de alta pelas médias de 21 e 200 dias, mas começa a dar sinal de possível realização. Abaixo dos 37,7 poderia realizar na direção dos suportes 34,83 ou 33,6. Caso supere os 38,81 retomaria sinal de alta com projeções nos 41,26 ou 45,24.</t>
  </si>
  <si>
    <t>RIAA3 está em clara tendência de baixa pelas médias de 21 e 200 dias e segue em movimento de baixa. Abaixo dos 6,7 pode buscar suportes 6,37 ou 6,05. Teria sinal de repique altista fechando acima dos 7,22 mirando resistências em 7,75 ou 8,39.</t>
  </si>
  <si>
    <t>RAIL3 está em tendência de alta pelas médias de 21 e 200 dias e vai mantendo sinal de força altista. Acima dos 16,09 pode buscar projeções nos 17,19 ou 18,98. Teria sinal de realização na perda dos 15,44 mirando os 14,3 ou 13,74. O padrão de volume favorece a alta. O IFR sobrecomprado alerta realizações se perder 15,44.</t>
  </si>
  <si>
    <t>SBSP3 está em tendência de baixa pela média de 200 dias, a parece ter completado movimento de repique de alta de curto prazo e pode estar retomando o movimento baixista. Abaixo dos 26,7 pode seguir em queda na direção dos suportes 24,71 ou 23,66. Teria sinal de repique altista fechando acima dos 28,08 mirando resistências em 30,16 ou 33,53.</t>
  </si>
  <si>
    <t>Salesforce, Inc</t>
  </si>
  <si>
    <t>SSFO34</t>
  </si>
  <si>
    <t>SSFO34 está em tendência de alta no longo prazo, teve uma correção no curto prazo, mas pode estar retomando sinal de altas. Acima dos 56,56 pode buscar 62,21 ou 71,82. Abaixo dos 54,35 retomaria sinal de realização mirando suportes em 46,65 ou 41,84.</t>
  </si>
  <si>
    <t>SAPR4 está em clara tendência de baixa pelas médias de 21 e 200 dias e segue em movimento de baixa. Abaixo dos 6,66 pode buscar suportes 6,44 ou 6,23. Teria sinal de repique altista fechando acima dos 6,84 mirando resistências em 7,1 ou 7,5.</t>
  </si>
  <si>
    <t>SAPR11 está em clara tendência de baixa pelas médias de 21 e 200 dias e segue em movimento de baixa. Abaixo dos 32,86 pode buscar suportes 31,75 ou 30,64. Teria sinal de repique altista fechando acima dos 34,8 mirando resistências em 36,45 ou 38,66.</t>
  </si>
  <si>
    <t>SANB3 apesar de estar em tendência de alta no longo prazo pela média de 200 dias, no curto prazo está em realização. Abaixo dos 14,57 pode seguir em baixa no curto prazo mirando suportes em 14,31 ou 14,05. Teria sinal de retomada altista fechando acima dos 14,94 mirando resistências em 15,41 ou 15,92.</t>
  </si>
  <si>
    <t>SANB4 está em clara tendência de baixa pelas médias de 21 e 200 dias e segue em movimento de baixa. Abaixo dos 14,52 pode buscar suportes 14,28 ou 14,05. Teria sinal de repique altista fechando acima dos 14,85 mirando resistências em 15,27 ou 15,73.</t>
  </si>
  <si>
    <t>SANB11 está em clara tendência de baixa pelas médias de 21 e 200 dias e segue em movimento de baixa. Abaixo dos 29,17 pode buscar suportes 28,68 ou 28,19. Teria sinal de repique altista fechando acima dos 29,81 mirando resistências em 30,75 ou 31,72.</t>
  </si>
  <si>
    <t>SMTO3 está em tendência de alta no longo prazo, teve uma correção no curto prazo, mas pode estar retomando sinal de altas. Acima dos 18,52 pode buscar 21,38 ou 23,52. Abaixo dos 17,91 retomaria sinal de realização mirando suportes em 16,83 ou 15,76.</t>
  </si>
  <si>
    <t>SHUL4 está em clara tendência de baixa pelas médias de 21 e 200 dias e segue em movimento de baixa. Abaixo dos 4,28 pode buscar suportes 4,18 ou 4,08. Teria sinal de repique altista fechando acima dos 4,37 mirando resistências em 4,59 ou 4,78.</t>
  </si>
  <si>
    <t>SEER3 está em tendência de alta pelas médias de 21 e 200 dias, mas começa a dar sinal de possível realização. Abaixo dos 13,85 poderia realizar na direção dos suportes 11,13 ou 10,13. Caso supere os 14,35 retomaria sinal de alta com projeções nos 16,33 ou 19,55.</t>
  </si>
  <si>
    <t>CSNA3 está em clara tendência de baixa pelas médias de 21 e 200 dias e segue em movimento de baixa. Abaixo dos 6 pode buscar suportes 5,05 ou 4,36. Teria sinal de repique altista fechando acima dos 6,24 mirando resistências em 7,26 ou 8,62.</t>
  </si>
  <si>
    <t>SIMH3 apesar de estar em tendência de baixa no longo prazo pela média de 200 dias, no curto prazo está com sinal de recuperação favorecendo repiques de alta. Acima dos 8,44 pode seguir repique altista na direção resistências nos 9,75 ou 11,87. Caso perca os 7,86 teria sinal de baixa projetando de 6,32 a 5,66. O padrão de volume favorece a alta.</t>
  </si>
  <si>
    <t>SKHY34 está em tendência de baixa pela média de 200 dias, a parece ter completado movimento de repique de alta de curto prazo e pode estar retomando o movimento baixista. Abaixo dos 60,3 pode seguir em queda na direção dos suportes 49,96 ou 45,25. Teria sinal de repique altista fechando acima dos 65,2 mirando resistências em 74,61 ou 89,85.</t>
  </si>
  <si>
    <t>SLCE3 está em tendência de alta pelas médias de 21 e 200 dias, mas começa a dar sinal de possível realização. Abaixo dos 17,62 poderia realizar na direção dos suportes 15,58 ou 14,61. Caso supere os 17,96 retomaria sinal de alta com projeções nos 18,7 ou 20,62.</t>
  </si>
  <si>
    <t>SMFT3 está em clara tendência de baixa pelas médias de 21 e 200 dias e segue em movimento de baixa. Abaixo dos 16,96 pode buscar suportes 16,43 ou 15,73. Teria sinal de repique altista fechando acima dos 17,51 mirando resistências em 18,68 ou 20,07.</t>
  </si>
  <si>
    <t>SPCX34 está em tendência de baixa pela média de 200 dias, a parece ter completado movimento de repique de alta de curto prazo e pode estar retomando o movimento baixista. Abaixo dos 50,96 pode seguir em queda na direção dos suportes 46,55 ou 44,26. Teria sinal de repique altista fechando acima dos 53,96 mirando resistências em 58,53 ou 65,94.</t>
  </si>
  <si>
    <t>STOC34 está em clara tendência de baixa pelas médias de 21 e 200 dias e segue em movimento de baixa. Abaixo dos 48,42 pode buscar suportes 46,43 ou 44,45. Teria sinal de repique altista fechando acima dos 51,36 mirando resistências em 54,83 ou 58,79.</t>
  </si>
  <si>
    <t>M2ST34 está em tendência de alta pelas médias de 21 e 200 dias, mas começa a dar sinal de possível realização. Abaixo dos 11,92 poderia realizar na direção dos suportes 8,87 ou 7,74. Caso supere os 12,52 retomaria sinal de alta com projeções nos 14,77 ou 18,42. O IFR sobrecomprado alerta realizações se perder 11,92.</t>
  </si>
  <si>
    <t>SUZB3 está em tendência de alta pelas médias de 21 e 200 dias, mas começa a dar sinal de possível realização. Abaixo dos 47,43 poderia realizar na direção dos suportes 45,22 ou 44,14. Caso supere os 48,69 retomaria sinal de alta com projeções nos 50,83 ou 54,3.</t>
  </si>
  <si>
    <t>SYNE3 está em clara tendência de baixa pelas médias de 21 e 200 dias e segue em movimento de baixa. Abaixo dos 3,61 pode buscar suportes 3,45 ou 3,29. Teria sinal de repique altista fechando acima dos 3,72 mirando resistências em 3,96 ou 4,27.</t>
  </si>
  <si>
    <t>TAEE4 está em tendência de alta pelas médias de 21 e 200 dias, mas começa a dar sinal de possível realização. Abaixo dos 13,85 poderia realizar na direção dos suportes 12,93 ou 12,53. Caso supere os 14,21 retomaria sinal de alta com projeções nos 15 ou 16,28.</t>
  </si>
  <si>
    <t>TAEE11 está em tendência de alta pelas médias de 21 e 200 dias, mas começa a dar sinal de possível realização. Abaixo dos 41,13 poderia realizar na direção dos suportes 38,48 ou 37,26. Caso supere os 42,41 retomaria sinal de alta com projeções nos 44,83 ou 48,76.</t>
  </si>
  <si>
    <t>TSMC34 está em tendência de alta pelas médias de 21 e 200 dias e vai mantendo sinal de força altista. Acima dos 289,7 pode buscar projeções nos 308,2 ou 338,14. Teria sinal de realização na perda dos 285,05 mirando os 259,76 ou 250,5. O IFR sobrecomprado alerta realizações se perder 285,05.</t>
  </si>
  <si>
    <t>TASA4 está em tendência de alta pelas médias de 21 e 200 dias, mas começa a dar sinal de possível realização. Abaixo dos 7,74 poderia realizar na direção dos suportes 5,17 ou 3,83. Caso supere os 8,69 retomaria sinal de alta com projeções nos 9,49 ou 12,15.</t>
  </si>
  <si>
    <t>TGMA3 está em tendência de alta pelas médias de 21 e 200 dias, mas começa a dar sinal de possível realização. Abaixo dos 35,85 poderia realizar na direção dos suportes 33,6 ou 32,65. Caso supere os 36,65 retomaria sinal de alta com projeções nos 38,53 ou 41,58.</t>
  </si>
  <si>
    <t>VIVT3 está em clara tendência de baixa pelas médias de 21 e 200 dias e segue em movimento de baixa. Abaixo dos 30,09 pode buscar suportes 29,23 ou 28,59. Teria sinal de repique altista fechando acima dos 30,55 mirando resistências em 31,29 ou 32,56.</t>
  </si>
  <si>
    <t>TEND3 está em clara tendência de baixa pelas médias de 21 e 200 dias e segue em movimento de baixa. Abaixo dos 26,88 pode buscar suportes 24,17 ou 21,47. Teria sinal de repique altista fechando acima dos 29,23 mirando resistências em 35,63 ou 41,03. O IFR sobrevendido alerta para recuperações se superar 29,23</t>
  </si>
  <si>
    <t>TSLA34 apesar de estar em tendência de baixa no longo prazo pela média de 200 dias, no curto prazo está com sinal de recuperação favorecendo repiques de alta. Acima dos 62,08 pode seguir repique altista na direção resistências nos 66,28 ou 73,08. Caso perca os 60,55 teria sinal de baixa projetando de 55,28 a 53,17.</t>
  </si>
  <si>
    <t>GSGI34 está em tendência de baixa pelas médias de 21 e 200 dias, mas começa a dar sinais de repiques de alta. Acima dos 163,98 teria sinal de repique altista mirando resistências nos 182,29 ou 196,68. Já uma perda dos 159 traria de volta o sinal de baixa projetando de 151,8 a 144,6.</t>
  </si>
  <si>
    <t>TIMS3 está em clara tendência de baixa pelas médias de 21 e 200 dias e segue em movimento de baixa. Abaixo dos 18,64 pode buscar suportes 17,87 ou 17,35. Teria sinal de repique altista fechando acima dos 19,02 mirando resistências em 19,54 ou 20,57.</t>
  </si>
  <si>
    <t>TOTS3 está em tendência de alta pelas médias de 21 e 200 dias, mas começa a dar sinal de possível realização. Abaixo dos 35,4 poderia realizar na direção dos suportes 32,03 ou 30,69. Caso supere os 36,34 retomaria sinal de alta com projeções nos 39 ou 43,31.</t>
  </si>
  <si>
    <t>TFCO4 apesar de estar em tendência de baixa no longo prazo pela média de 200 dias, no curto prazo está com sinal de recuperação favorecendo repiques de alta. Acima dos 13,84 pode seguir repique altista na direção resistências nos 14,78 ou 16,31. Caso perca os 13,08 teria sinal de baixa projetando de 12,31 a 11,83. O padrão de volume favorece a alta.</t>
  </si>
  <si>
    <t>Trisul</t>
  </si>
  <si>
    <t>TRIS3</t>
  </si>
  <si>
    <t>TRIS3 está em tendência de baixa pela média de 200 dias, a parece ter completado movimento de repique de alta de curto prazo e pode estar retomando o movimento baixista. Abaixo dos 4,97 pode seguir em queda na direção dos suportes 4,57 ou 4,38. Teria sinal de repique altista fechando acima dos 5,16 mirando resistências em 5,52 ou 6,11.</t>
  </si>
  <si>
    <t>TUPY3 está em tendência de alta pelas médias de 21 e 200 dias, mas começa a dar sinal de possível realização. Abaixo dos 16 poderia realizar na direção dos suportes 14,89 ou 14,33. Caso supere os 16,67 retomaria sinal de alta com projeções nos 17,77 ou 19,55.</t>
  </si>
  <si>
    <t>U1BE34 está em tendência de baixa pelas médias de 21 e 200 dias, mas começa a dar sinais de repiques de alta. Acima dos 90,3 teria sinal de repique altista mirando resistências nos 106,03 ou 117,02. Já uma perda dos 88,24 traria de volta o sinal de baixa projetando de 82,74 a 77,24.</t>
  </si>
  <si>
    <t>UGPA3 está em tendência de alta pelas médias de 21 e 200 dias e vai mantendo sinal de força altista. Acima dos 40,22 pode buscar projeções nos 44,89 ou 52,45. Teria sinal de realização na perda dos 38,77 mirando os 32,66 ou 30,32. O padrão de volume favorece a alta. O IFR sobrecomprado alerta realizações se perder 38,77.</t>
  </si>
  <si>
    <t>FIQE3 está em tendência de baixa pela média de 200 dias, a parece ter completado movimento de repique de alta de curto prazo e pode estar retomando o movimento baixista. Abaixo dos 5,06 pode seguir em queda na direção dos suportes 4,61 ou 4,4. Teria sinal de repique altista fechando acima dos 5,26 mirando resistências em 5,66 ou 6,31.</t>
  </si>
  <si>
    <t>UNIP6 está em tendência de baixa pela média de 200 dias, a parece ter completado movimento de repique de alta de curto prazo e pode estar retomando o movimento baixista. Abaixo dos 57,2 pode seguir em queda na direção dos suportes 55 ou 53,8. Teria sinal de repique altista fechando acima dos 58,88 mirando resistências em 61,27 ou 65,15.</t>
  </si>
  <si>
    <t>USIM3 está em clara tendência de baixa pelas médias de 21 e 200 dias e segue em movimento de baixa. Abaixo dos 6,25 pode buscar suportes 5,88 ou 5,51. Teria sinal de repique altista fechando acima dos 6,59 mirando resistências em 7,44 ou 8,17.</t>
  </si>
  <si>
    <t>USIM5 está em clara tendência de baixa pelas médias de 21 e 200 dias e segue em movimento de baixa. Abaixo dos 6,83 pode buscar suportes 6,44 ou 6,05. Teria sinal de repique altista fechando acima dos 7,1 mirando resistências em 8,08 ou 8,85.</t>
  </si>
  <si>
    <t>VALE3 está em clara tendência de baixa pelas médias de 21 e 200 dias e segue em movimento de baixa. Abaixo dos 71,44 pode buscar suportes 68,18 ou 64,92. Teria sinal de repique altista fechando acima dos 72,5 mirando resistências em 81,99 ou 88,5. O IFR sobrevendido alerta para recuperações se superar 72,5</t>
  </si>
  <si>
    <t>VLID3 está em clara tendência de baixa pelas médias de 21 e 200 dias e segue em movimento de baixa. Abaixo dos 17,33 pode buscar suportes 16,75 ou 16,26. Teria sinal de repique altista fechando acima dos 17,8 mirando resistências em 18,31 ou 19,27.</t>
  </si>
  <si>
    <t>VAMO3 está em tendência de alta pelas médias de 21 e 200 dias e vai mantendo sinal de força altista. Acima dos 3,84 pode buscar projeções nos 4,42 ou 5,36. Teria sinal de realização na perda dos 3,63 mirando os 2,9 ou 2,6. O padrão de volume favorece a alta. O IFR sobrecomprado alerta realizações se perder 3,63.</t>
  </si>
  <si>
    <t>VBBR3 está em tendência de alta pelas médias de 21 e 200 dias e vai mantendo sinal de força altista. Acima dos 40,48 pode buscar projeções nos 45,28 ou 53,06. Teria sinal de realização na perda dos 39,13 mirando os 32,7 ou 30,29. O padrão de volume favorece a alta. O IFR sobrecomprado alerta realizações se perder 39,13.</t>
  </si>
  <si>
    <t>Visa Inc</t>
  </si>
  <si>
    <t>VISA34</t>
  </si>
  <si>
    <t>VISA34 está em tendência de alta no longo prazo, teve uma correção no curto prazo, mas pode estar retomando sinal de altas. Acima dos 93,99 pode buscar 100,13 ou 105,08. Abaixo dos 92,11 retomaria sinal de realização mirando suportes em 89,63 ou 87,15.</t>
  </si>
  <si>
    <t>VTRU3 está em tendência de alta pelas médias de 21 e 200 dias, mas começa a dar sinal de possível realização. Abaixo dos 14,9 poderia realizar na direção dos suportes 13,28 ou 12,62. Caso supere os 15,4 retomaria sinal de alta com projeções nos 16,71 ou 18,83.</t>
  </si>
  <si>
    <t>VIVA3 está em clara tendência de baixa pelas médias de 21 e 200 dias e segue em movimento de baixa. Abaixo dos 21,88 pode buscar suportes 20,95 ou 20,02. Teria sinal de repique altista fechando acima dos 23,17 mirando resistências em 24,88 ou 26,73.</t>
  </si>
  <si>
    <t>VULC3 está em tendência de baixa pela média de 200 dias, a parece ter completado movimento de repique de alta de curto prazo e pode estar retomando o movimento baixista. Abaixo dos 13,39 pode seguir em queda na direção dos suportes 12,72 ou 12,28. Teria sinal de repique altista fechando acima dos 14,12 mirando resistências em 14,98 ou 16,38.</t>
  </si>
  <si>
    <t>WEGE3 está em tendência de alta pelas médias de 21 e 200 dias, mas começa a dar sinal de possível realização. Abaixo dos 51,13 poderia realizar na direção dos suportes 49,42 ou 48,35. Caso supere os 52,88 retomaria sinal de alta com projeções nos 55,01 ou 58,47.</t>
  </si>
  <si>
    <t>WIZC3 está em clara tendência de baixa pelas médias de 21 e 200 dias e segue em movimento de baixa. Abaixo dos 7,71 pode buscar suportes 7,54 ou 7,37. Teria sinal de repique altista fechando acima dos 8 mirando resistências em 8,25 ou 8,58.</t>
  </si>
  <si>
    <t>YDUQ3 está em tendência de alta pelas médias de 21 e 200 dias, mas começa a dar sinal de possível realização. Abaixo dos 10,58 poderia realizar na direção dos suportes 8,5 ou 7,64. Caso supere os 11,27 retomaria sinal de alta com projeções nos 12,98 ou 15,75. O IFR sobrecomprado alerta realizações se perder 10,58.</t>
  </si>
  <si>
    <t>DOLA11 está em tendência de alta pelas médias de 21 e 200 dias e vai mantendo sinal de força altista. Acima dos 10,35 pode buscar projeções nos 10,52 ou 10,8. Teria sinal de realização na perda dos 10,18 mirando os 10,07 ou 9,98. O padrão de volume favorece a alta.</t>
  </si>
  <si>
    <t>BBOV11 está em tendência de alta pelas médias de 21 e 200 dias, mas começa a dar sinal de possível realização. Abaixo dos 97,5 poderia realizar na direção dos suportes 91,41 ou 88,91. Caso supere os 99,5 retomaria sinal de alta com projeções nos 104,49 ou 112,58.</t>
  </si>
  <si>
    <t>SPBZ11 está em tendência de alta pelas médias de 21 e 200 dias, mas começa a dar sinal de possível realização. Abaixo dos 122,83 poderia realizar na direção dos suportes 120 ou 118,65. Caso supere os 124,36 retomaria sinal de alta com projeções nos 127,05 ou 131,41.</t>
  </si>
  <si>
    <t>BZEQ11 está em tendência de baixa pela média de 200 dias, a parece ter completado movimento de repique de alta de curto prazo e pode estar retomando o movimento baixista. Abaixo dos 105,58 pode seguir em queda na direção dos suportes 100,8 ou 98,46. Teria sinal de repique altista fechando acima dos 107 mirando resistências em 108,35 ou 113,01.</t>
  </si>
  <si>
    <t>AUVP11 está em tendência de alta pelas médias de 21 e 200 dias, mas começa a dar sinal de possível realização. Abaixo dos 130,61 poderia realizar na direção dos suportes 118,72 ou 114,08. Caso supere os 133,73 retomaria sinal de alta com projeções nos 143 ou 158,01.</t>
  </si>
  <si>
    <t>BOVB11 está em tendência de alta pelas médias de 21 e 200 dias, mas começa a dar sinal de possível realização. Abaixo dos 188,77 poderia realizar na direção dos suportes 177,53 ou 172,44. Caso supere os 194 retomaria sinal de alta com projeções nos 204,17 ou 220,64.</t>
  </si>
  <si>
    <t>COIN11 está em tendência de alta pelas médias de 21 e 200 dias, mas começa a dar sinal de possível realização. Abaixo dos 45,33 poderia realizar na direção dos suportes 41,12 ou 39,4. Caso supere os 46,66 retomaria sinal de alta com projeções nos 50,08 ou 55,62. O IFR sobrecomprado alerta realizações se perder 45,33.</t>
  </si>
  <si>
    <t>SPYI11 está em tendência de alta pelas médias de 21 e 200 dias e vai mantendo sinal de força altista. Acima dos 109,74 pode buscar projeções nos 112,28 ou 116,4. Teria sinal de realização na perda dos 108,24 mirando os 105,62 ou 104,34. O padrão de volume favorece a alta.</t>
  </si>
  <si>
    <t>QQQI11 está em tendência de alta pelas médias de 21 e 200 dias e vai mantendo sinal de força altista. Acima dos 98,05 pode buscar projeções nos 101,1 ou 106,05. Teria sinal de realização na perda dos 97,36 mirando os 93,1 ou 91,57. O padrão de volume favorece a alta. O IFR sobrecomprado alerta realizações se perder 97,36.</t>
  </si>
  <si>
    <t>BCPX39 apesar de estar em tendência de alta no longo prazo pela média de 200 dias, no curto prazo está em realização. Abaixo dos 44,33 pode seguir em baixa no curto prazo mirando suportes em 42,93 ou 40,61. Teria sinal de retomada altista fechando acima dos 45,49 mirando resistências em 50,42 ou 55,04.</t>
  </si>
  <si>
    <t>BSIL39 apesar de estar em tendência de alta no longo prazo pela média de 200 dias, no curto prazo está em realização. Abaixo dos 46,07 pode seguir em baixa no curto prazo mirando suportes em 43,61 ou 41,16. Teria sinal de retomada altista fechando acima dos 48,6 mirando resistências em 54 ou 58,9.</t>
  </si>
  <si>
    <t>Global X Uranium</t>
  </si>
  <si>
    <t>BURA39</t>
  </si>
  <si>
    <t>BURA39 está em clara tendência de baixa pelas médias de 21 e 200 dias e segue em movimento de baixa. Abaixo dos 35,03 pode buscar suportes 32,53 ou 30,04. Teria sinal de repique altista fechando acima dos 37,57 mirando resistências em 43,1 ou 48,08.</t>
  </si>
  <si>
    <t>BITH11 está em tendência de alta pelas médias de 21 e 200 dias, mas começa a dar sinal de possível realização. Abaixo dos 96,5 poderia realizar na direção dos suportes 86,67 ou 82,58. Caso supere os 99,88 retomaria sinal de alta com projeções nos 108,04 ou 121,25.</t>
  </si>
  <si>
    <t>ETHE11 está em tendência de alta pelas médias de 21 e 200 dias, mas começa a dar sinal de possível realização. Abaixo dos 39,23 poderia realizar na direção dos suportes 35,05 ou 33,21. Caso supere os 41 retomaria sinal de alta com projeções nos 44,67 ou 50,62.</t>
  </si>
  <si>
    <t>HASH11 está em tendência de alta pelas médias de 21 e 200 dias, mas começa a dar sinal de possível realização. Abaixo dos 56,24 poderia realizar na direção dos suportes 50,32 ou 47,93. Caso supere os 58,05 retomaria sinal de alta com projeções nos 62,82 ou 70,55.</t>
  </si>
  <si>
    <t>CHIP11 está em tendência de alta pelas médias de 21 e 200 dias, mas começa a dar sinal de possível realização. Abaixo dos 37,57 poderia realizar na direção dos suportes 33,88 ou 32,53. Caso supere os 38,23 retomaria sinal de alta com projeções nos 40,91 ou 45,26. O IFR sobrecomprado alerta realizações se perder 37,57.</t>
  </si>
  <si>
    <t>WRLD11 está em tendência de alta pelas médias de 21 e 200 dias e vai mantendo sinal de força altista. Acima dos 149,7 pode buscar projeções nos 152,65 ou 156,75. Teria sinal de realização na perda dos 148,85 mirando os 146 ou 143,94.</t>
  </si>
  <si>
    <t>Investogps&amp;P</t>
  </si>
  <si>
    <t>GPUS11</t>
  </si>
  <si>
    <t>GPUS11 está em tendência de alta pelas médias de 21 e 200 dias e vai mantendo sinal de força altista. Acima dos 121,09 pode buscar projeções nos 122,78 ou 126,43. Teria sinal de realização na perda dos 120,36 mirando os 116,86 ou 115,03. O padrão de volume favorece a alta.</t>
  </si>
  <si>
    <t>UTLL11 está em tendência de alta pelas médias de 21 e 200 dias, mas começa a dar sinal de possível realização. Abaixo dos 124,26 poderia realizar na direção dos suportes 116,25 ou 112. Caso supere os 126,32 retomaria sinal de alta com projeções nos 130 ou 138,49.</t>
  </si>
  <si>
    <t>VWRA11 está em tendência de alta pelas médias de 21 e 200 dias e vai mantendo sinal de força altista. Acima dos 115 pode buscar projeções nos 117,13 ou 120,3. Teria sinal de realização na perda dos 114,49 mirando os 112 ou 110,41. O padrão de volume favorece a alta.</t>
  </si>
  <si>
    <t>IBIT39 está em tendência de alta pelas médias de 21 e 200 dias, mas começa a dar sinal de possível realização. Abaixo dos 81,62 poderia realizar na direção dos suportes 72,89 ou 69,46. Caso supere os 83,99 retomaria sinal de alta com projeções nos 90,84 ou 101,94.</t>
  </si>
  <si>
    <t>BOVA11 está em tendência de alta pelas médias de 21 e 200 dias, mas começa a dar sinal de possível realização. Abaixo dos 182,71 poderia realizar na direção dos suportes 170,82 ou 165,94. Caso supere os 186,6 retomaria sinal de alta com projeções nos 196,35 ou 212,13.</t>
  </si>
  <si>
    <t>IVVB11 está em tendência de alta pelas médias de 21 e 200 dias e vai mantendo sinal de força altista. Acima dos 449,86 pode buscar projeções nos 458 ou 474,46. Teria sinal de realização na perda dos 448,04 mirando os 431,35 ou 423,11.</t>
  </si>
  <si>
    <t>BSLV39 está em clara tendência de baixa pelas médias de 21 e 200 dias e segue em movimento de baixa. Abaixo dos 99,65 pode buscar suportes 96,99 ou 92,71. Teria sinal de repique altista fechando acima dos 101,01 mirando resistências em 110,83 ou 119,38.</t>
  </si>
  <si>
    <t>SMAL11 está em tendência de baixa pela média de 200 dias, a parece ter completado movimento de repique de alta de curto prazo e pode estar retomando o movimento baixista. Abaixo dos 110,7 pode seguir em queda na direção dos suportes 103,21 ou 99,98. Teria sinal de repique altista fechando acima dos 113,66 mirando resistências em 120,11 ou 130,56.</t>
  </si>
  <si>
    <t>DIVD11 está em tendência de alta pelas médias de 21 e 200 dias, mas começa a dar sinal de possível realização. Abaixo dos 63,72 poderia realizar na direção dos suportes 59,97 ou 58,19. Caso supere os 65,7 retomaria sinal de alta com projeções nos 69,24 ou 74,97.</t>
  </si>
  <si>
    <t>BOVV11 está em tendência de alta pelas médias de 21 e 200 dias, mas começa a dar sinal de possível realização. Abaixo dos 191,82 poderia realizar na direção dos suportes 179,25 ou 174,14. Caso supere os 195,77 retomaria sinal de alta com projeções nos 205,97 ou 222,49.</t>
  </si>
  <si>
    <t>DIVO11 está em tendência de alta pelas médias de 21 e 200 dias, mas começa a dar sinal de possível realização. Abaixo dos 131,7 poderia realizar na direção dos suportes 123,89 ou 120,33. Caso supere os 135,38 retomaria sinal de alta com projeções nos 142,48 ou 153,97.</t>
  </si>
  <si>
    <t>FIND11 está em tendência de alta pelas médias de 21 e 200 dias, mas começa a dar sinal de possível realização. Abaixo dos 190,83 poderia realizar na direção dos suportes 172,04 ou 165,03. Caso supere os 194,71 retomaria sinal de alta com projeções nos 208,72 ou 231,39.</t>
  </si>
  <si>
    <t>MATB11 apesar de estar em tendência de alta no longo prazo pela média de 200 dias, no curto prazo está em realização. Abaixo dos 63,68 pode seguir em baixa no curto prazo mirando suportes em 62,75 ou 61,2. Teria sinal de retomada altista fechando acima dos 64,81 mirando resistências em 67,75 ou 70,84.</t>
  </si>
  <si>
    <t>SPXR11 está em tendência de alta pelas médias de 21 e 200 dias, mas começa a dar sinal de possível realização. Abaixo dos 75,85 poderia realizar na direção dos suportes 73,75 ou 72,74. Caso supere os 77 retomaria sinal de alta com projeções nos 79 ou 82,25.</t>
  </si>
  <si>
    <t>SPXI11 está em tendência de alta pelas médias de 21 e 200 dias e vai mantendo sinal de força altista. Acima dos 54,8 pode buscar projeções nos 55,56 ou 57,07. Teria sinal de realização na perda dos 54,55 mirando os 53,11 ou 52,35.</t>
  </si>
  <si>
    <t>TECK11 está em tendência de alta pelas médias de 21 e 200 dias, mas começa a dar sinal de possível realização. Abaixo dos 128,03 poderia realizar na direção dos suportes 121,79 ou 119,28. Caso supere os 129,9 retomaria sinal de alta com projeções nos 134,91 ou 143,02.</t>
  </si>
  <si>
    <t>UTLI11 está em tendência de baixa pela média de 200 dias, a parece ter completado movimento de repique de alta de curto prazo e pode estar retomando o movimento baixista. Abaixo dos 51,83 pode seguir em queda na direção dos suportes 48,38 ou 46,97. Teria sinal de repique altista fechando acima dos 52,92 mirando resistências em 55,72 ou 60,26.</t>
  </si>
  <si>
    <t>HIGH11 está em tendência de baixa pela média de 200 dias, a parece ter completado movimento de repique de alta de curto prazo e pode estar retomando o movimento baixista. Abaixo dos 84,29 pode seguir em queda na direção dos suportes 76,01 ou 72,56. Teria sinal de repique altista fechando acima dos 87,17 mirando resistências em 94,06 ou 105,22.</t>
  </si>
  <si>
    <t>QBTC11 está em tendência de alta pelas médias de 21 e 200 dias, mas começa a dar sinal de possível realização. Abaixo dos 25,97 poderia realizar na direção dos suportes 23,37 ou 22,28. Caso supere os 26,87 retomaria sinal de alta com projeções nos 29,03 ou 32,53.</t>
  </si>
  <si>
    <t>Solana Hash</t>
  </si>
  <si>
    <t>SOLH11</t>
  </si>
  <si>
    <t>SOLH11 está em tendência de alta pelas médias de 21 e 200 dias, mas começa a dar sinal de possível realização. Abaixo dos 16,2 poderia realizar na direção dos suportes 13,65 ou 12,62. Caso supere os 16,96 retomaria sinal de alta com projeções nos 19 ou 22,31. O IFR sobrecomprado alerta realizações se perder 16,2.</t>
  </si>
  <si>
    <t>ACWI11 está em tendência de alta pelas médias de 21 e 200 dias, mas começa a dar sinal de possível realização. Abaixo dos 17,39 poderia realizar na direção dos suportes 17 ou 16,73. Caso supere os 17,56 retomaria sinal de alta com projeções nos 17,87 ou 18,4.</t>
  </si>
  <si>
    <t>BOVX11 está em tendência de alta pelas médias de 21 e 200 dias, mas começa a dar sinal de possível realização. Abaixo dos 19,08 poderia realizar na direção dos suportes 17,83 ou 17,32. Caso supere os 19,47 retomaria sinal de alta com projeções nos 20,48 ou 22,12.</t>
  </si>
  <si>
    <t>NASD11 está em tendência de alta pelas médias de 21 e 200 dias, mas começa a dar sinal de possível realização. Abaixo dos 21,77 poderia realizar na direção dos suportes 20,66 ou 20,25. Caso supere os 21,96 retomaria sinal de alta com projeções nos 22,76 ou 24,06. O IFR sobrecomprado alerta realizações se perder 21,77.</t>
  </si>
  <si>
    <t>GOLD11 está em clara tendência de baixa pelas médias de 21 e 200 dias e segue em movimento de baixa. Abaixo dos 22,71 pode buscar suportes 22,03 ou 21,35. Teria sinal de repique altista fechando acima dos 23,01 mirando resistências em 24,91 ou 26,26.</t>
  </si>
  <si>
    <t>GOLX11 está em clara tendência de baixa pelas médias de 21 e 200 dias e segue em movimento de baixa. Abaixo dos 50,54 pode buscar suportes 49,08 ou 47,63. Teria sinal de repique altista fechando acima dos 51,74 mirando resistências em 55,24 ou 58,14.</t>
  </si>
  <si>
    <t>Trend SP Brl</t>
  </si>
  <si>
    <t>SPXH11</t>
  </si>
  <si>
    <t>SPXH11 está em tendência de baixa pela média de 200 dias, a parece ter completado movimento de repique de alta de curto prazo e pode estar retomando o movimento baixista. Abaixo dos 59,25 pode seguir em queda na direção dos suportes 57,74 ou 52,32. Teria sinal de repique altista fechando acima dos 60,12 mirando resistências em 75,28 ou 86,11.</t>
  </si>
  <si>
    <t>UTEC11 está em tendência de alta pelas médias de 21 e 200 dias e vai mantendo sinal de força altista. Acima dos 30,85 pode buscar projeções nos 32,41 ou 34,94. Teria sinal de realização na perda dos 30,53 mirando os 28,32 ou 27,53. O padrão de volume favorece a alta. O IFR sobrecomprado alerta realizações se perder 30,53.</t>
  </si>
  <si>
    <t>GDXB39 está em tendência de alta no longo prazo, teve uma correção no curto prazo, mas pode estar retomando sinal de altas. Acima dos 165,05 pode buscar 180,36 ou 194,5. Abaixo dos 157,47 retomaria sinal de realização mirando suportes em 150,39 ou 143,32.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</si>
</sst>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11" zoomScaleNormal="100" workbookViewId="0">
      <selection activeCell="C17" sqref="C17:R304"/>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151</v>
      </c>
      <c r="X3" s="50">
        <f>X7-X10</f>
        <v>87</v>
      </c>
      <c r="Y3" s="51">
        <f>W3/(X3+W3)</f>
        <v>0.63445378151260501</v>
      </c>
      <c r="Z3" s="35" t="s">
        <v>11</v>
      </c>
    </row>
    <row r="4" spans="2:28" ht="15" customHeight="1" x14ac:dyDescent="0.25">
      <c r="B4" s="3"/>
      <c r="C4" s="26"/>
      <c r="D4" s="27"/>
      <c r="E4" s="27"/>
      <c r="F4" s="27"/>
      <c r="G4" s="27"/>
      <c r="H4" s="27"/>
      <c r="I4" s="27"/>
      <c r="J4" s="27"/>
      <c r="K4" s="27"/>
      <c r="L4" s="27"/>
      <c r="M4" s="27"/>
      <c r="N4" s="27"/>
      <c r="O4" s="28"/>
      <c r="P4" s="53"/>
      <c r="Q4" s="27"/>
      <c r="R4" s="29"/>
      <c r="S4" s="20"/>
      <c r="Y4" s="52">
        <f>U10</f>
        <v>0.58695652173913049</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178</v>
      </c>
      <c r="X7" s="33">
        <f>COUNTIF($Q$17:$Q$352,"Baixa")</f>
        <v>106</v>
      </c>
      <c r="Y7" s="33"/>
      <c r="Z7" s="33">
        <f>W7+X7</f>
        <v>284</v>
      </c>
    </row>
    <row r="8" spans="2:28" ht="15" customHeight="1" x14ac:dyDescent="0.25">
      <c r="B8" s="3"/>
      <c r="C8" s="26"/>
      <c r="D8" s="27"/>
      <c r="E8" s="27"/>
      <c r="F8" s="27"/>
      <c r="G8" s="27"/>
      <c r="H8" s="27"/>
      <c r="I8" s="27"/>
      <c r="J8" s="27"/>
      <c r="K8" s="27"/>
      <c r="L8" s="27"/>
      <c r="M8" s="27"/>
      <c r="N8" s="27"/>
      <c r="O8" s="28"/>
      <c r="P8" s="53"/>
      <c r="Q8" s="27"/>
      <c r="R8" s="29"/>
      <c r="S8" s="20"/>
      <c r="W8" s="34">
        <f>W7/Z7</f>
        <v>0.62676056338028174</v>
      </c>
      <c r="X8" s="34">
        <f>X7/Z7</f>
        <v>0.37323943661971831</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46</v>
      </c>
      <c r="V9" s="49" t="s">
        <v>14</v>
      </c>
      <c r="W9" s="45">
        <f>SUMIF(D17:D352,"=*34*",E17:E352)/U9</f>
        <v>5.8695652173913047</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0.58695652173913049</v>
      </c>
      <c r="V10" s="44" t="s">
        <v>9</v>
      </c>
      <c r="W10" s="47">
        <f>COUNTIFS(D17:D352,"=*34*",Q17:Q352,"Alta")</f>
        <v>27</v>
      </c>
      <c r="X10" s="48">
        <f>U9-W10</f>
        <v>19</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46289</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clara tendência de baixa pelas médias de 21 e 200 dias e segue em movimento de baixa. Abaixo dos 16,84 pode buscar suportes 16,25 ou 15,42. Teria sinal de repique altista fechando acima dos 17,23 mirando resistências em 18,93 ou 20,58.</v>
      </c>
    </row>
    <row r="17" spans="2:260" s="12" customFormat="1" ht="65.099999999999994" customHeight="1" x14ac:dyDescent="0.25">
      <c r="B17" s="3"/>
      <c r="C17" s="9" t="s">
        <v>24</v>
      </c>
      <c r="D17" s="16" t="s">
        <v>25</v>
      </c>
      <c r="E17" s="16">
        <v>0</v>
      </c>
      <c r="F17" s="15">
        <v>10.17</v>
      </c>
      <c r="G17" s="15">
        <v>8.08</v>
      </c>
      <c r="H17" s="15">
        <v>5.99</v>
      </c>
      <c r="I17" s="14"/>
      <c r="J17" s="15">
        <v>10.49</v>
      </c>
      <c r="K17" s="15">
        <v>14.66</v>
      </c>
      <c r="L17" s="15">
        <v>21.42</v>
      </c>
      <c r="M17" s="54"/>
      <c r="N17" s="15">
        <v>31.640161123999999</v>
      </c>
      <c r="O17" s="15">
        <v>18.834779226999999</v>
      </c>
      <c r="P17" s="15" t="s">
        <v>26</v>
      </c>
      <c r="Q17" s="16" t="s">
        <v>26</v>
      </c>
      <c r="R17" s="37" t="s">
        <v>558</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24.81</v>
      </c>
      <c r="G18" s="14">
        <v>23.79</v>
      </c>
      <c r="H18" s="14">
        <v>22.77</v>
      </c>
      <c r="I18" s="14"/>
      <c r="J18" s="14">
        <v>25.41</v>
      </c>
      <c r="K18" s="14">
        <v>27.44</v>
      </c>
      <c r="L18" s="14">
        <v>30.74</v>
      </c>
      <c r="M18" s="54"/>
      <c r="N18" s="14">
        <v>58.805581449000002</v>
      </c>
      <c r="O18" s="31">
        <v>13.416021044999999</v>
      </c>
      <c r="P18" s="31" t="s">
        <v>27</v>
      </c>
      <c r="Q18" s="17" t="s">
        <v>27</v>
      </c>
      <c r="R18" s="38" t="s">
        <v>559</v>
      </c>
      <c r="S18" s="10"/>
      <c r="T18" s="11"/>
      <c r="U18" s="11"/>
      <c r="V18" s="11"/>
      <c r="W18" s="36">
        <f>SUM(E17:E352)/X18</f>
        <v>5.03125</v>
      </c>
      <c r="X18" s="11">
        <f>COUNT(E17:E352)</f>
        <v>288</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560</v>
      </c>
      <c r="D19" s="16" t="s">
        <v>561</v>
      </c>
      <c r="E19" s="16">
        <v>3</v>
      </c>
      <c r="F19" s="15">
        <v>24.21</v>
      </c>
      <c r="G19" s="15">
        <v>20.76</v>
      </c>
      <c r="H19" s="15">
        <v>17.309999999999999</v>
      </c>
      <c r="I19" s="14"/>
      <c r="J19" s="15">
        <v>24.95</v>
      </c>
      <c r="K19" s="15">
        <v>31.84</v>
      </c>
      <c r="L19" s="15">
        <v>43</v>
      </c>
      <c r="M19" s="54"/>
      <c r="N19" s="15">
        <v>37.485243032</v>
      </c>
      <c r="O19" s="15">
        <v>1.3955591082000001</v>
      </c>
      <c r="P19" s="15" t="s">
        <v>26</v>
      </c>
      <c r="Q19" s="16" t="s">
        <v>26</v>
      </c>
      <c r="R19" s="37" t="s">
        <v>562</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30</v>
      </c>
      <c r="D20" s="17" t="s">
        <v>31</v>
      </c>
      <c r="E20" s="17">
        <v>7</v>
      </c>
      <c r="F20" s="14">
        <v>391.15</v>
      </c>
      <c r="G20" s="14">
        <v>351.17</v>
      </c>
      <c r="H20" s="14">
        <v>311.19</v>
      </c>
      <c r="I20" s="14"/>
      <c r="J20" s="14">
        <v>399.51</v>
      </c>
      <c r="K20" s="14">
        <v>479.46</v>
      </c>
      <c r="L20" s="14">
        <v>608.84</v>
      </c>
      <c r="M20" s="54"/>
      <c r="N20" s="14">
        <v>79.673004528999996</v>
      </c>
      <c r="O20" s="31">
        <v>26.328114727999999</v>
      </c>
      <c r="P20" s="31" t="s">
        <v>27</v>
      </c>
      <c r="Q20" s="17" t="s">
        <v>27</v>
      </c>
      <c r="R20" s="38" t="s">
        <v>563</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537</v>
      </c>
      <c r="D21" s="16" t="s">
        <v>538</v>
      </c>
      <c r="E21" s="16">
        <v>10</v>
      </c>
      <c r="F21" s="15">
        <v>48.94</v>
      </c>
      <c r="G21" s="15">
        <v>40.869999999999997</v>
      </c>
      <c r="H21" s="15">
        <v>32.799999999999997</v>
      </c>
      <c r="I21" s="14"/>
      <c r="J21" s="15">
        <v>51.6</v>
      </c>
      <c r="K21" s="15">
        <v>67.73</v>
      </c>
      <c r="L21" s="15">
        <v>93.84</v>
      </c>
      <c r="M21" s="54"/>
      <c r="N21" s="15">
        <v>70.120690874000005</v>
      </c>
      <c r="O21" s="15">
        <v>1.0861107505000001</v>
      </c>
      <c r="P21" s="15" t="s">
        <v>27</v>
      </c>
      <c r="Q21" s="16" t="s">
        <v>27</v>
      </c>
      <c r="R21" s="37" t="s">
        <v>564</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32</v>
      </c>
      <c r="D22" s="17" t="s">
        <v>33</v>
      </c>
      <c r="E22" s="17">
        <v>1</v>
      </c>
      <c r="F22" s="14">
        <v>20.38</v>
      </c>
      <c r="G22" s="14">
        <v>18.149999999999999</v>
      </c>
      <c r="H22" s="14">
        <v>15.92</v>
      </c>
      <c r="I22" s="14"/>
      <c r="J22" s="14">
        <v>20.6</v>
      </c>
      <c r="K22" s="14">
        <v>25.05</v>
      </c>
      <c r="L22" s="14">
        <v>32.26</v>
      </c>
      <c r="M22" s="54"/>
      <c r="N22" s="14">
        <v>44.537121300999999</v>
      </c>
      <c r="O22" s="31">
        <v>5.8942098104999996</v>
      </c>
      <c r="P22" s="31" t="s">
        <v>26</v>
      </c>
      <c r="Q22" s="17" t="s">
        <v>26</v>
      </c>
      <c r="R22" s="38" t="s">
        <v>565</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v>0</v>
      </c>
      <c r="F23" s="15">
        <v>4.92</v>
      </c>
      <c r="G23" s="15">
        <v>4.42</v>
      </c>
      <c r="H23" s="15">
        <v>3.93</v>
      </c>
      <c r="I23" s="14"/>
      <c r="J23" s="15">
        <v>5</v>
      </c>
      <c r="K23" s="15">
        <v>5.98</v>
      </c>
      <c r="L23" s="15">
        <v>7.57</v>
      </c>
      <c r="M23" s="54"/>
      <c r="N23" s="15">
        <v>34.304430121000003</v>
      </c>
      <c r="O23" s="15">
        <v>2.4746408635999999</v>
      </c>
      <c r="P23" s="15" t="s">
        <v>26</v>
      </c>
      <c r="Q23" s="16" t="s">
        <v>26</v>
      </c>
      <c r="R23" s="37" t="s">
        <v>566</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v>7</v>
      </c>
      <c r="F24" s="14">
        <v>29.06</v>
      </c>
      <c r="G24" s="14">
        <v>27.5</v>
      </c>
      <c r="H24" s="14">
        <v>25.95</v>
      </c>
      <c r="I24" s="14"/>
      <c r="J24" s="14">
        <v>29.7</v>
      </c>
      <c r="K24" s="14">
        <v>32.799999999999997</v>
      </c>
      <c r="L24" s="14">
        <v>37.83</v>
      </c>
      <c r="M24" s="54"/>
      <c r="N24" s="14">
        <v>69.847731374000006</v>
      </c>
      <c r="O24" s="31">
        <v>148.24196481999999</v>
      </c>
      <c r="P24" s="31" t="s">
        <v>27</v>
      </c>
      <c r="Q24" s="17" t="s">
        <v>27</v>
      </c>
      <c r="R24" s="38" t="s">
        <v>567</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v>4</v>
      </c>
      <c r="F25" s="15">
        <v>13.18</v>
      </c>
      <c r="G25" s="15">
        <v>11.83</v>
      </c>
      <c r="H25" s="15">
        <v>10.49</v>
      </c>
      <c r="I25" s="14"/>
      <c r="J25" s="15">
        <v>13.91</v>
      </c>
      <c r="K25" s="15">
        <v>16.59</v>
      </c>
      <c r="L25" s="15">
        <v>20.94</v>
      </c>
      <c r="M25" s="54"/>
      <c r="N25" s="15">
        <v>49.531059233999997</v>
      </c>
      <c r="O25" s="15">
        <v>36.447284591000006</v>
      </c>
      <c r="P25" s="15" t="s">
        <v>27</v>
      </c>
      <c r="Q25" s="16" t="s">
        <v>26</v>
      </c>
      <c r="R25" s="37" t="s">
        <v>568</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v>4</v>
      </c>
      <c r="F26" s="14">
        <v>145.30000000000001</v>
      </c>
      <c r="G26" s="14">
        <v>135.19999999999999</v>
      </c>
      <c r="H26" s="14">
        <v>125.11</v>
      </c>
      <c r="I26" s="14"/>
      <c r="J26" s="14">
        <v>150</v>
      </c>
      <c r="K26" s="14">
        <v>170.18</v>
      </c>
      <c r="L26" s="14">
        <v>202.85</v>
      </c>
      <c r="M26" s="54"/>
      <c r="N26" s="14">
        <v>45.581425228999997</v>
      </c>
      <c r="O26" s="31">
        <v>41.834877980999998</v>
      </c>
      <c r="P26" s="31" t="s">
        <v>27</v>
      </c>
      <c r="Q26" s="17" t="s">
        <v>26</v>
      </c>
      <c r="R26" s="38" t="s">
        <v>569</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v>0</v>
      </c>
      <c r="F27" s="15">
        <v>31.96</v>
      </c>
      <c r="G27" s="15">
        <v>30.87</v>
      </c>
      <c r="H27" s="15">
        <v>29.78</v>
      </c>
      <c r="I27" s="14"/>
      <c r="J27" s="15">
        <v>32.590000000000003</v>
      </c>
      <c r="K27" s="15">
        <v>34.76</v>
      </c>
      <c r="L27" s="15">
        <v>38.28</v>
      </c>
      <c r="M27" s="54"/>
      <c r="N27" s="15">
        <v>36.638883669999998</v>
      </c>
      <c r="O27" s="15">
        <v>36.627983</v>
      </c>
      <c r="P27" s="15" t="s">
        <v>26</v>
      </c>
      <c r="Q27" s="16" t="s">
        <v>26</v>
      </c>
      <c r="R27" s="37" t="s">
        <v>570</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v>3</v>
      </c>
      <c r="F28" s="14">
        <v>63.95</v>
      </c>
      <c r="G28" s="14">
        <v>59.36</v>
      </c>
      <c r="H28" s="14">
        <v>54.77</v>
      </c>
      <c r="I28" s="14"/>
      <c r="J28" s="14">
        <v>65.38</v>
      </c>
      <c r="K28" s="14">
        <v>74.55</v>
      </c>
      <c r="L28" s="14">
        <v>89.39</v>
      </c>
      <c r="M28" s="54"/>
      <c r="N28" s="14">
        <v>44.778922272999999</v>
      </c>
      <c r="O28" s="31">
        <v>46.488719377999999</v>
      </c>
      <c r="P28" s="31" t="s">
        <v>27</v>
      </c>
      <c r="Q28" s="17" t="s">
        <v>26</v>
      </c>
      <c r="R28" s="38" t="s">
        <v>571</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v>4</v>
      </c>
      <c r="F29" s="15">
        <v>15.3</v>
      </c>
      <c r="G29" s="15">
        <v>14.59</v>
      </c>
      <c r="H29" s="15">
        <v>13.89</v>
      </c>
      <c r="I29" s="14"/>
      <c r="J29" s="15">
        <v>15.58</v>
      </c>
      <c r="K29" s="15">
        <v>16.98</v>
      </c>
      <c r="L29" s="15">
        <v>19.25</v>
      </c>
      <c r="M29" s="54"/>
      <c r="N29" s="15">
        <v>44.121165847999997</v>
      </c>
      <c r="O29" s="15">
        <v>423.95842355000002</v>
      </c>
      <c r="P29" s="15" t="s">
        <v>27</v>
      </c>
      <c r="Q29" s="16" t="s">
        <v>26</v>
      </c>
      <c r="R29" s="37" t="s">
        <v>572</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v>9</v>
      </c>
      <c r="F30" s="14">
        <v>5.0599999999999996</v>
      </c>
      <c r="G30" s="14">
        <v>4.34</v>
      </c>
      <c r="H30" s="14">
        <v>3.63</v>
      </c>
      <c r="I30" s="14"/>
      <c r="J30" s="14">
        <v>5.68</v>
      </c>
      <c r="K30" s="14">
        <v>7.1</v>
      </c>
      <c r="L30" s="14">
        <v>9.41</v>
      </c>
      <c r="M30" s="54"/>
      <c r="N30" s="14">
        <v>57.980249321000002</v>
      </c>
      <c r="O30" s="31">
        <v>7.4016153182000002</v>
      </c>
      <c r="P30" s="31" t="s">
        <v>27</v>
      </c>
      <c r="Q30" s="17" t="s">
        <v>27</v>
      </c>
      <c r="R30" s="38" t="s">
        <v>573</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v>4</v>
      </c>
      <c r="F31" s="15">
        <v>2.95</v>
      </c>
      <c r="G31" s="15">
        <v>2.4700000000000002</v>
      </c>
      <c r="H31" s="15">
        <v>1.99</v>
      </c>
      <c r="I31" s="14"/>
      <c r="J31" s="15">
        <v>3.07</v>
      </c>
      <c r="K31" s="15">
        <v>4.0199999999999996</v>
      </c>
      <c r="L31" s="15">
        <v>5.56</v>
      </c>
      <c r="M31" s="54"/>
      <c r="N31" s="15">
        <v>67.380655219000005</v>
      </c>
      <c r="O31" s="15">
        <v>20.699707818</v>
      </c>
      <c r="P31" s="15" t="s">
        <v>26</v>
      </c>
      <c r="Q31" s="16" t="s">
        <v>27</v>
      </c>
      <c r="R31" s="37" t="s">
        <v>574</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v>9</v>
      </c>
      <c r="F32" s="14">
        <v>86.41</v>
      </c>
      <c r="G32" s="14">
        <v>80.94</v>
      </c>
      <c r="H32" s="14">
        <v>75.48</v>
      </c>
      <c r="I32" s="14"/>
      <c r="J32" s="14">
        <v>88.51</v>
      </c>
      <c r="K32" s="14">
        <v>99.43</v>
      </c>
      <c r="L32" s="14">
        <v>117.11</v>
      </c>
      <c r="M32" s="54"/>
      <c r="N32" s="14">
        <v>69.560628116999993</v>
      </c>
      <c r="O32" s="31">
        <v>26.082798235999999</v>
      </c>
      <c r="P32" s="31" t="s">
        <v>27</v>
      </c>
      <c r="Q32" s="17" t="s">
        <v>27</v>
      </c>
      <c r="R32" s="38" t="s">
        <v>575</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54</v>
      </c>
      <c r="D33" s="16" t="s">
        <v>55</v>
      </c>
      <c r="E33" s="16">
        <v>7</v>
      </c>
      <c r="F33" s="15">
        <v>4.46</v>
      </c>
      <c r="G33" s="15">
        <v>3.81</v>
      </c>
      <c r="H33" s="15">
        <v>3.16</v>
      </c>
      <c r="I33" s="14"/>
      <c r="J33" s="15">
        <v>4.75</v>
      </c>
      <c r="K33" s="15">
        <v>6.04</v>
      </c>
      <c r="L33" s="15">
        <v>8.1300000000000008</v>
      </c>
      <c r="M33" s="54"/>
      <c r="N33" s="15">
        <v>76.406273717999994</v>
      </c>
      <c r="O33" s="15">
        <v>4.1561564091000003</v>
      </c>
      <c r="P33" s="15" t="s">
        <v>27</v>
      </c>
      <c r="Q33" s="16" t="s">
        <v>27</v>
      </c>
      <c r="R33" s="37" t="s">
        <v>576</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475</v>
      </c>
      <c r="D34" s="17" t="s">
        <v>476</v>
      </c>
      <c r="E34" s="17">
        <v>9</v>
      </c>
      <c r="F34" s="14">
        <v>159.80000000000001</v>
      </c>
      <c r="G34" s="14">
        <v>143.51</v>
      </c>
      <c r="H34" s="14">
        <v>127.23</v>
      </c>
      <c r="I34" s="14"/>
      <c r="J34" s="14">
        <v>165.31</v>
      </c>
      <c r="K34" s="14">
        <v>197.87</v>
      </c>
      <c r="L34" s="14">
        <v>250.55</v>
      </c>
      <c r="M34" s="54"/>
      <c r="N34" s="14">
        <v>61.822395086999997</v>
      </c>
      <c r="O34" s="31">
        <v>5.2505796109</v>
      </c>
      <c r="P34" s="31" t="s">
        <v>27</v>
      </c>
      <c r="Q34" s="17" t="s">
        <v>27</v>
      </c>
      <c r="R34" s="38" t="s">
        <v>577</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v>7</v>
      </c>
      <c r="F35" s="15">
        <v>10.16</v>
      </c>
      <c r="G35" s="15">
        <v>9.24</v>
      </c>
      <c r="H35" s="15">
        <v>8.33</v>
      </c>
      <c r="I35" s="14"/>
      <c r="J35" s="15">
        <v>10.55</v>
      </c>
      <c r="K35" s="15">
        <v>12.37</v>
      </c>
      <c r="L35" s="15">
        <v>15.33</v>
      </c>
      <c r="M35" s="54"/>
      <c r="N35" s="15">
        <v>75.345749923</v>
      </c>
      <c r="O35" s="15">
        <v>121.6890624</v>
      </c>
      <c r="P35" s="15" t="s">
        <v>27</v>
      </c>
      <c r="Q35" s="16" t="s">
        <v>27</v>
      </c>
      <c r="R35" s="37" t="s">
        <v>578</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v>4</v>
      </c>
      <c r="F36" s="14">
        <v>144.11000000000001</v>
      </c>
      <c r="G36" s="14">
        <v>119.75</v>
      </c>
      <c r="H36" s="14">
        <v>95.39</v>
      </c>
      <c r="I36" s="14"/>
      <c r="J36" s="14">
        <v>154.01</v>
      </c>
      <c r="K36" s="14">
        <v>202.72</v>
      </c>
      <c r="L36" s="14">
        <v>281.56</v>
      </c>
      <c r="M36" s="54"/>
      <c r="N36" s="14">
        <v>50.730041823000001</v>
      </c>
      <c r="O36" s="31">
        <v>141.10315008000001</v>
      </c>
      <c r="P36" s="31" t="s">
        <v>27</v>
      </c>
      <c r="Q36" s="17" t="s">
        <v>26</v>
      </c>
      <c r="R36" s="38" t="s">
        <v>579</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60</v>
      </c>
      <c r="D37" s="16" t="s">
        <v>61</v>
      </c>
      <c r="E37" s="16">
        <v>7</v>
      </c>
      <c r="F37" s="15">
        <v>12.48</v>
      </c>
      <c r="G37" s="15">
        <v>11.53</v>
      </c>
      <c r="H37" s="15">
        <v>10.59</v>
      </c>
      <c r="I37" s="14"/>
      <c r="J37" s="15">
        <v>12.81</v>
      </c>
      <c r="K37" s="15">
        <v>14.69</v>
      </c>
      <c r="L37" s="15">
        <v>17.739999999999998</v>
      </c>
      <c r="M37" s="54"/>
      <c r="N37" s="15">
        <v>69.600993344000003</v>
      </c>
      <c r="O37" s="15">
        <v>34.2341725</v>
      </c>
      <c r="P37" s="15" t="s">
        <v>27</v>
      </c>
      <c r="Q37" s="16" t="s">
        <v>27</v>
      </c>
      <c r="R37" s="37" t="s">
        <v>580</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62</v>
      </c>
      <c r="D38" s="17" t="s">
        <v>63</v>
      </c>
      <c r="E38" s="17">
        <v>7</v>
      </c>
      <c r="F38" s="14">
        <v>54.92</v>
      </c>
      <c r="G38" s="14">
        <v>52.25</v>
      </c>
      <c r="H38" s="14">
        <v>49.58</v>
      </c>
      <c r="I38" s="14"/>
      <c r="J38" s="14">
        <v>57.27</v>
      </c>
      <c r="K38" s="14">
        <v>62.6</v>
      </c>
      <c r="L38" s="14">
        <v>71.23</v>
      </c>
      <c r="M38" s="54"/>
      <c r="N38" s="14">
        <v>55.684201414</v>
      </c>
      <c r="O38" s="31">
        <v>660.36721849999992</v>
      </c>
      <c r="P38" s="31" t="s">
        <v>27</v>
      </c>
      <c r="Q38" s="17" t="s">
        <v>27</v>
      </c>
      <c r="R38" s="38" t="s">
        <v>581</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62</v>
      </c>
      <c r="D39" s="16" t="s">
        <v>64</v>
      </c>
      <c r="E39" s="16">
        <v>4</v>
      </c>
      <c r="F39" s="15">
        <v>54.91</v>
      </c>
      <c r="G39" s="15">
        <v>52.03</v>
      </c>
      <c r="H39" s="15">
        <v>49.15</v>
      </c>
      <c r="I39" s="14"/>
      <c r="J39" s="15">
        <v>57.33</v>
      </c>
      <c r="K39" s="15">
        <v>63.08</v>
      </c>
      <c r="L39" s="15">
        <v>72.400000000000006</v>
      </c>
      <c r="M39" s="54"/>
      <c r="N39" s="15">
        <v>57.533719564000002</v>
      </c>
      <c r="O39" s="15">
        <v>126.51712668</v>
      </c>
      <c r="P39" s="15" t="s">
        <v>26</v>
      </c>
      <c r="Q39" s="16" t="s">
        <v>27</v>
      </c>
      <c r="R39" s="37" t="s">
        <v>582</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65</v>
      </c>
      <c r="D40" s="17" t="s">
        <v>66</v>
      </c>
      <c r="E40" s="17">
        <v>5</v>
      </c>
      <c r="F40" s="14">
        <v>7.18</v>
      </c>
      <c r="G40" s="14">
        <v>2.92</v>
      </c>
      <c r="H40" s="14">
        <v>-1.32</v>
      </c>
      <c r="I40" s="14"/>
      <c r="J40" s="14">
        <v>7.54</v>
      </c>
      <c r="K40" s="14">
        <v>16.04</v>
      </c>
      <c r="L40" s="14">
        <v>29.81</v>
      </c>
      <c r="M40" s="54"/>
      <c r="N40" s="14">
        <v>49.140830807999997</v>
      </c>
      <c r="O40" s="31">
        <v>12.518559136</v>
      </c>
      <c r="P40" s="31" t="s">
        <v>27</v>
      </c>
      <c r="Q40" s="17" t="s">
        <v>26</v>
      </c>
      <c r="R40" s="38" t="s">
        <v>583</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495</v>
      </c>
      <c r="D41" s="16" t="s">
        <v>496</v>
      </c>
      <c r="E41" s="16">
        <v>0</v>
      </c>
      <c r="F41" s="15">
        <v>16.2</v>
      </c>
      <c r="G41" s="15">
        <v>10.86</v>
      </c>
      <c r="H41" s="15">
        <v>5.53</v>
      </c>
      <c r="I41" s="14"/>
      <c r="J41" s="15">
        <v>17.010000000000002</v>
      </c>
      <c r="K41" s="15">
        <v>27.67</v>
      </c>
      <c r="L41" s="15">
        <v>44.92</v>
      </c>
      <c r="M41" s="54"/>
      <c r="N41" s="15">
        <v>35.408147409000001</v>
      </c>
      <c r="O41" s="15">
        <v>1.9475125909000002</v>
      </c>
      <c r="P41" s="15" t="s">
        <v>26</v>
      </c>
      <c r="Q41" s="16" t="s">
        <v>26</v>
      </c>
      <c r="R41" s="37" t="s">
        <v>584</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67</v>
      </c>
      <c r="D42" s="17" t="s">
        <v>68</v>
      </c>
      <c r="E42" s="17">
        <v>2</v>
      </c>
      <c r="F42" s="14">
        <v>14.58</v>
      </c>
      <c r="G42" s="14">
        <v>12.45</v>
      </c>
      <c r="H42" s="14">
        <v>10.33</v>
      </c>
      <c r="I42" s="14"/>
      <c r="J42" s="14">
        <v>15.41</v>
      </c>
      <c r="K42" s="14">
        <v>19.649999999999999</v>
      </c>
      <c r="L42" s="14">
        <v>26.52</v>
      </c>
      <c r="M42" s="54"/>
      <c r="N42" s="14">
        <v>41.257549091999998</v>
      </c>
      <c r="O42" s="31">
        <v>50.886501727000002</v>
      </c>
      <c r="P42" s="31" t="s">
        <v>26</v>
      </c>
      <c r="Q42" s="17" t="s">
        <v>26</v>
      </c>
      <c r="R42" s="38" t="s">
        <v>585</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69</v>
      </c>
      <c r="D43" s="16" t="s">
        <v>70</v>
      </c>
      <c r="E43" s="16">
        <v>7</v>
      </c>
      <c r="F43" s="15">
        <v>17.97</v>
      </c>
      <c r="G43" s="15">
        <v>16.52</v>
      </c>
      <c r="H43" s="15">
        <v>15.08</v>
      </c>
      <c r="I43" s="14"/>
      <c r="J43" s="15">
        <v>18.489999999999998</v>
      </c>
      <c r="K43" s="15">
        <v>21.37</v>
      </c>
      <c r="L43" s="15">
        <v>26.03</v>
      </c>
      <c r="M43" s="54"/>
      <c r="N43" s="15">
        <v>74.359115664000001</v>
      </c>
      <c r="O43" s="15">
        <v>722.42459727000005</v>
      </c>
      <c r="P43" s="15" t="s">
        <v>27</v>
      </c>
      <c r="Q43" s="16" t="s">
        <v>27</v>
      </c>
      <c r="R43" s="37" t="s">
        <v>586</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71</v>
      </c>
      <c r="D44" s="17" t="s">
        <v>72</v>
      </c>
      <c r="E44" s="17">
        <v>7</v>
      </c>
      <c r="F44" s="14">
        <v>6.03</v>
      </c>
      <c r="G44" s="14">
        <v>5.56</v>
      </c>
      <c r="H44" s="14">
        <v>5.0999999999999996</v>
      </c>
      <c r="I44" s="14"/>
      <c r="J44" s="14">
        <v>6.22</v>
      </c>
      <c r="K44" s="14">
        <v>7.14</v>
      </c>
      <c r="L44" s="14">
        <v>8.6300000000000008</v>
      </c>
      <c r="M44" s="54"/>
      <c r="N44" s="14">
        <v>60.021903524000003</v>
      </c>
      <c r="O44" s="31">
        <v>8.1402966364000005</v>
      </c>
      <c r="P44" s="31" t="s">
        <v>27</v>
      </c>
      <c r="Q44" s="17" t="s">
        <v>27</v>
      </c>
      <c r="R44" s="38" t="s">
        <v>587</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73</v>
      </c>
      <c r="D45" s="16" t="s">
        <v>74</v>
      </c>
      <c r="E45" s="16">
        <v>7</v>
      </c>
      <c r="F45" s="15">
        <v>15.06</v>
      </c>
      <c r="G45" s="15">
        <v>14.17</v>
      </c>
      <c r="H45" s="15">
        <v>13.28</v>
      </c>
      <c r="I45" s="14"/>
      <c r="J45" s="15">
        <v>15.7</v>
      </c>
      <c r="K45" s="15">
        <v>17.47</v>
      </c>
      <c r="L45" s="15">
        <v>20.329999999999998</v>
      </c>
      <c r="M45" s="54"/>
      <c r="N45" s="15">
        <v>70.744783569000006</v>
      </c>
      <c r="O45" s="15">
        <v>43.718162227000001</v>
      </c>
      <c r="P45" s="15" t="s">
        <v>27</v>
      </c>
      <c r="Q45" s="16" t="s">
        <v>27</v>
      </c>
      <c r="R45" s="37" t="s">
        <v>588</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75</v>
      </c>
      <c r="D46" s="17" t="s">
        <v>76</v>
      </c>
      <c r="E46" s="17">
        <v>3</v>
      </c>
      <c r="F46" s="14">
        <v>38.67</v>
      </c>
      <c r="G46" s="14">
        <v>35.44</v>
      </c>
      <c r="H46" s="14">
        <v>32.22</v>
      </c>
      <c r="I46" s="14"/>
      <c r="J46" s="14">
        <v>39.229999999999997</v>
      </c>
      <c r="K46" s="14">
        <v>45.67</v>
      </c>
      <c r="L46" s="14">
        <v>56.09</v>
      </c>
      <c r="M46" s="54"/>
      <c r="N46" s="14">
        <v>37.002501793999997</v>
      </c>
      <c r="O46" s="31">
        <v>260.70042159000002</v>
      </c>
      <c r="P46" s="31" t="s">
        <v>27</v>
      </c>
      <c r="Q46" s="17" t="s">
        <v>26</v>
      </c>
      <c r="R46" s="38" t="s">
        <v>589</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77</v>
      </c>
      <c r="D47" s="16" t="s">
        <v>78</v>
      </c>
      <c r="E47" s="16">
        <v>7</v>
      </c>
      <c r="F47" s="15">
        <v>27.6</v>
      </c>
      <c r="G47" s="15">
        <v>25.53</v>
      </c>
      <c r="H47" s="15">
        <v>23.47</v>
      </c>
      <c r="I47" s="14"/>
      <c r="J47" s="15">
        <v>28.68</v>
      </c>
      <c r="K47" s="15">
        <v>32.799999999999997</v>
      </c>
      <c r="L47" s="15">
        <v>39.479999999999997</v>
      </c>
      <c r="M47" s="54"/>
      <c r="N47" s="15">
        <v>66.143960863000004</v>
      </c>
      <c r="O47" s="15">
        <v>15.499016454000001</v>
      </c>
      <c r="P47" s="15" t="s">
        <v>27</v>
      </c>
      <c r="Q47" s="16" t="s">
        <v>27</v>
      </c>
      <c r="R47" s="37" t="s">
        <v>590</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79</v>
      </c>
      <c r="D48" s="17" t="s">
        <v>80</v>
      </c>
      <c r="E48" s="17">
        <v>9</v>
      </c>
      <c r="F48" s="14">
        <v>128.88999999999999</v>
      </c>
      <c r="G48" s="14">
        <v>122.81</v>
      </c>
      <c r="H48" s="14">
        <v>116.74</v>
      </c>
      <c r="I48" s="14"/>
      <c r="J48" s="14">
        <v>135</v>
      </c>
      <c r="K48" s="14">
        <v>147.13999999999999</v>
      </c>
      <c r="L48" s="14">
        <v>166.8</v>
      </c>
      <c r="M48" s="54"/>
      <c r="N48" s="14">
        <v>51.931987221999997</v>
      </c>
      <c r="O48" s="31">
        <v>4.0594864014000001</v>
      </c>
      <c r="P48" s="31" t="s">
        <v>27</v>
      </c>
      <c r="Q48" s="17" t="s">
        <v>27</v>
      </c>
      <c r="R48" s="38" t="s">
        <v>591</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81</v>
      </c>
      <c r="D49" s="16" t="s">
        <v>82</v>
      </c>
      <c r="E49" s="16">
        <v>7</v>
      </c>
      <c r="F49" s="15">
        <v>10.25</v>
      </c>
      <c r="G49" s="15">
        <v>9.3000000000000007</v>
      </c>
      <c r="H49" s="15">
        <v>8.36</v>
      </c>
      <c r="I49" s="14"/>
      <c r="J49" s="15">
        <v>10.96</v>
      </c>
      <c r="K49" s="15">
        <v>12.84</v>
      </c>
      <c r="L49" s="15">
        <v>15.9</v>
      </c>
      <c r="M49" s="54"/>
      <c r="N49" s="15">
        <v>56.654142716999999</v>
      </c>
      <c r="O49" s="15">
        <v>2.5704530909000001</v>
      </c>
      <c r="P49" s="15" t="s">
        <v>27</v>
      </c>
      <c r="Q49" s="16" t="s">
        <v>27</v>
      </c>
      <c r="R49" s="37" t="s">
        <v>592</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83</v>
      </c>
      <c r="D50" s="17" t="s">
        <v>84</v>
      </c>
      <c r="E50" s="17">
        <v>7</v>
      </c>
      <c r="F50" s="14">
        <v>7.82</v>
      </c>
      <c r="G50" s="14">
        <v>6.8</v>
      </c>
      <c r="H50" s="14">
        <v>5.78</v>
      </c>
      <c r="I50" s="14"/>
      <c r="J50" s="14">
        <v>8.23</v>
      </c>
      <c r="K50" s="14">
        <v>10.26</v>
      </c>
      <c r="L50" s="14">
        <v>13.56</v>
      </c>
      <c r="M50" s="54"/>
      <c r="N50" s="14">
        <v>63.305556777</v>
      </c>
      <c r="O50" s="31">
        <v>6.0472561818000008</v>
      </c>
      <c r="P50" s="31" t="s">
        <v>27</v>
      </c>
      <c r="Q50" s="17" t="s">
        <v>27</v>
      </c>
      <c r="R50" s="38" t="s">
        <v>593</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85</v>
      </c>
      <c r="D51" s="16" t="s">
        <v>86</v>
      </c>
      <c r="E51" s="16">
        <v>6</v>
      </c>
      <c r="F51" s="15">
        <v>14.59</v>
      </c>
      <c r="G51" s="15">
        <v>13.1</v>
      </c>
      <c r="H51" s="15">
        <v>11.61</v>
      </c>
      <c r="I51" s="14"/>
      <c r="J51" s="15">
        <v>14.93</v>
      </c>
      <c r="K51" s="15">
        <v>17.899999999999999</v>
      </c>
      <c r="L51" s="15">
        <v>22.72</v>
      </c>
      <c r="M51" s="54"/>
      <c r="N51" s="15">
        <v>70.645502882000002</v>
      </c>
      <c r="O51" s="15">
        <v>4.0268709091000003</v>
      </c>
      <c r="P51" s="15" t="s">
        <v>26</v>
      </c>
      <c r="Q51" s="16" t="s">
        <v>27</v>
      </c>
      <c r="R51" s="37" t="s">
        <v>594</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87</v>
      </c>
      <c r="D52" s="17" t="s">
        <v>88</v>
      </c>
      <c r="E52" s="17">
        <v>7</v>
      </c>
      <c r="F52" s="14">
        <v>15.88</v>
      </c>
      <c r="G52" s="14">
        <v>15</v>
      </c>
      <c r="H52" s="14">
        <v>14.13</v>
      </c>
      <c r="I52" s="14"/>
      <c r="J52" s="14">
        <v>16.440000000000001</v>
      </c>
      <c r="K52" s="14">
        <v>18.18</v>
      </c>
      <c r="L52" s="14">
        <v>21.01</v>
      </c>
      <c r="M52" s="54"/>
      <c r="N52" s="14">
        <v>53.406162180999999</v>
      </c>
      <c r="O52" s="31">
        <v>119.88658930999999</v>
      </c>
      <c r="P52" s="31" t="s">
        <v>27</v>
      </c>
      <c r="Q52" s="17" t="s">
        <v>27</v>
      </c>
      <c r="R52" s="38" t="s">
        <v>595</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87</v>
      </c>
      <c r="D53" s="16" t="s">
        <v>89</v>
      </c>
      <c r="E53" s="16">
        <v>4</v>
      </c>
      <c r="F53" s="15">
        <v>18.03</v>
      </c>
      <c r="G53" s="15">
        <v>16.97</v>
      </c>
      <c r="H53" s="15">
        <v>15.91</v>
      </c>
      <c r="I53" s="14"/>
      <c r="J53" s="15">
        <v>18.66</v>
      </c>
      <c r="K53" s="15">
        <v>20.77</v>
      </c>
      <c r="L53" s="15">
        <v>24.19</v>
      </c>
      <c r="M53" s="54"/>
      <c r="N53" s="15">
        <v>51.779647378</v>
      </c>
      <c r="O53" s="15">
        <v>751.12980395</v>
      </c>
      <c r="P53" s="15" t="s">
        <v>26</v>
      </c>
      <c r="Q53" s="16" t="s">
        <v>27</v>
      </c>
      <c r="R53" s="37" t="s">
        <v>596</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90</v>
      </c>
      <c r="D54" s="17" t="s">
        <v>91</v>
      </c>
      <c r="E54" s="17">
        <v>0</v>
      </c>
      <c r="F54" s="14">
        <v>20.57</v>
      </c>
      <c r="G54" s="14">
        <v>19.399999999999999</v>
      </c>
      <c r="H54" s="14">
        <v>18.23</v>
      </c>
      <c r="I54" s="14"/>
      <c r="J54" s="14">
        <v>21.15</v>
      </c>
      <c r="K54" s="14">
        <v>23.48</v>
      </c>
      <c r="L54" s="14">
        <v>27.26</v>
      </c>
      <c r="M54" s="54"/>
      <c r="N54" s="14">
        <v>35.233886710999997</v>
      </c>
      <c r="O54" s="31">
        <v>47.384253363999996</v>
      </c>
      <c r="P54" s="31" t="s">
        <v>26</v>
      </c>
      <c r="Q54" s="17" t="s">
        <v>26</v>
      </c>
      <c r="R54" s="38" t="s">
        <v>597</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92</v>
      </c>
      <c r="D55" s="16" t="s">
        <v>93</v>
      </c>
      <c r="E55" s="16">
        <v>3</v>
      </c>
      <c r="F55" s="15">
        <v>14.1</v>
      </c>
      <c r="G55" s="15">
        <v>12.83</v>
      </c>
      <c r="H55" s="15">
        <v>11.56</v>
      </c>
      <c r="I55" s="14"/>
      <c r="J55" s="15">
        <v>14.66</v>
      </c>
      <c r="K55" s="15">
        <v>17.190000000000001</v>
      </c>
      <c r="L55" s="15">
        <v>21.3</v>
      </c>
      <c r="M55" s="54"/>
      <c r="N55" s="15">
        <v>39.208760931</v>
      </c>
      <c r="O55" s="15">
        <v>109.80219454</v>
      </c>
      <c r="P55" s="15" t="s">
        <v>27</v>
      </c>
      <c r="Q55" s="16" t="s">
        <v>26</v>
      </c>
      <c r="R55" s="37" t="s">
        <v>598</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11</v>
      </c>
      <c r="D56" s="17" t="s">
        <v>94</v>
      </c>
      <c r="E56" s="17">
        <v>7</v>
      </c>
      <c r="F56" s="14">
        <v>22.12</v>
      </c>
      <c r="G56" s="14">
        <v>20.350000000000001</v>
      </c>
      <c r="H56" s="14">
        <v>18.59</v>
      </c>
      <c r="I56" s="14"/>
      <c r="J56" s="14">
        <v>23.38</v>
      </c>
      <c r="K56" s="14">
        <v>26.9</v>
      </c>
      <c r="L56" s="14">
        <v>32.61</v>
      </c>
      <c r="M56" s="54"/>
      <c r="N56" s="14">
        <v>51.854233819999997</v>
      </c>
      <c r="O56" s="31">
        <v>771.03539977000003</v>
      </c>
      <c r="P56" s="31" t="s">
        <v>27</v>
      </c>
      <c r="Q56" s="17" t="s">
        <v>27</v>
      </c>
      <c r="R56" s="38" t="s">
        <v>599</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95</v>
      </c>
      <c r="D57" s="16" t="s">
        <v>96</v>
      </c>
      <c r="E57" s="16">
        <v>0</v>
      </c>
      <c r="F57" s="15">
        <v>18.260000000000002</v>
      </c>
      <c r="G57" s="15">
        <v>17.64</v>
      </c>
      <c r="H57" s="15">
        <v>17.03</v>
      </c>
      <c r="I57" s="14"/>
      <c r="J57" s="15">
        <v>18.71</v>
      </c>
      <c r="K57" s="15">
        <v>19.93</v>
      </c>
      <c r="L57" s="15">
        <v>21.91</v>
      </c>
      <c r="M57" s="54"/>
      <c r="N57" s="15">
        <v>40.091585510000002</v>
      </c>
      <c r="O57" s="15">
        <v>3.9373207272999999</v>
      </c>
      <c r="P57" s="15" t="s">
        <v>26</v>
      </c>
      <c r="Q57" s="16" t="s">
        <v>26</v>
      </c>
      <c r="R57" s="37" t="s">
        <v>600</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97</v>
      </c>
      <c r="D58" s="17" t="s">
        <v>98</v>
      </c>
      <c r="E58" s="17">
        <v>0</v>
      </c>
      <c r="F58" s="14">
        <v>3.99</v>
      </c>
      <c r="G58" s="14">
        <v>1.24</v>
      </c>
      <c r="H58" s="14">
        <v>-1.49</v>
      </c>
      <c r="I58" s="14"/>
      <c r="J58" s="14">
        <v>4.33</v>
      </c>
      <c r="K58" s="14">
        <v>9.81</v>
      </c>
      <c r="L58" s="14">
        <v>18.690000000000001</v>
      </c>
      <c r="M58" s="54"/>
      <c r="N58" s="14">
        <v>30.735813275000002</v>
      </c>
      <c r="O58" s="31">
        <v>36.271390044999997</v>
      </c>
      <c r="P58" s="31" t="s">
        <v>26</v>
      </c>
      <c r="Q58" s="17" t="s">
        <v>26</v>
      </c>
      <c r="R58" s="38" t="s">
        <v>601</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99</v>
      </c>
      <c r="D59" s="16" t="s">
        <v>100</v>
      </c>
      <c r="E59" s="16">
        <v>0</v>
      </c>
      <c r="F59" s="15">
        <v>17.57</v>
      </c>
      <c r="G59" s="15">
        <v>16.170000000000002</v>
      </c>
      <c r="H59" s="15">
        <v>14.77</v>
      </c>
      <c r="I59" s="14"/>
      <c r="J59" s="15">
        <v>18.02</v>
      </c>
      <c r="K59" s="15">
        <v>20.81</v>
      </c>
      <c r="L59" s="15">
        <v>25.34</v>
      </c>
      <c r="M59" s="54"/>
      <c r="N59" s="15">
        <v>43.904386103999997</v>
      </c>
      <c r="O59" s="15">
        <v>70.757662500000009</v>
      </c>
      <c r="P59" s="15" t="s">
        <v>26</v>
      </c>
      <c r="Q59" s="16" t="s">
        <v>26</v>
      </c>
      <c r="R59" s="37" t="s">
        <v>602</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101</v>
      </c>
      <c r="D60" s="17" t="s">
        <v>102</v>
      </c>
      <c r="E60" s="17">
        <v>1</v>
      </c>
      <c r="F60" s="14">
        <v>26.16</v>
      </c>
      <c r="G60" s="14">
        <v>22.79</v>
      </c>
      <c r="H60" s="14">
        <v>19.43</v>
      </c>
      <c r="I60" s="14"/>
      <c r="J60" s="14">
        <v>26.62</v>
      </c>
      <c r="K60" s="14">
        <v>33.340000000000003</v>
      </c>
      <c r="L60" s="14">
        <v>44.22</v>
      </c>
      <c r="M60" s="54"/>
      <c r="N60" s="14">
        <v>48.742126075999998</v>
      </c>
      <c r="O60" s="31">
        <v>7.4758045509000004</v>
      </c>
      <c r="P60" s="31" t="s">
        <v>26</v>
      </c>
      <c r="Q60" s="17" t="s">
        <v>26</v>
      </c>
      <c r="R60" s="38" t="s">
        <v>603</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103</v>
      </c>
      <c r="D61" s="16" t="s">
        <v>104</v>
      </c>
      <c r="E61" s="16">
        <v>7</v>
      </c>
      <c r="F61" s="15">
        <v>63.07</v>
      </c>
      <c r="G61" s="15">
        <v>58.03</v>
      </c>
      <c r="H61" s="15">
        <v>53</v>
      </c>
      <c r="I61" s="14"/>
      <c r="J61" s="15">
        <v>64.319999999999993</v>
      </c>
      <c r="K61" s="15">
        <v>74.38</v>
      </c>
      <c r="L61" s="15">
        <v>90.68</v>
      </c>
      <c r="M61" s="54"/>
      <c r="N61" s="15">
        <v>78.786526011000007</v>
      </c>
      <c r="O61" s="15">
        <v>623.30136149999998</v>
      </c>
      <c r="P61" s="15" t="s">
        <v>27</v>
      </c>
      <c r="Q61" s="16" t="s">
        <v>27</v>
      </c>
      <c r="R61" s="37" t="s">
        <v>604</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105</v>
      </c>
      <c r="D62" s="17" t="s">
        <v>106</v>
      </c>
      <c r="E62" s="17">
        <v>7</v>
      </c>
      <c r="F62" s="14">
        <v>20.03</v>
      </c>
      <c r="G62" s="14">
        <v>18.420000000000002</v>
      </c>
      <c r="H62" s="14">
        <v>16.82</v>
      </c>
      <c r="I62" s="14"/>
      <c r="J62" s="14">
        <v>20.83</v>
      </c>
      <c r="K62" s="14">
        <v>24.03</v>
      </c>
      <c r="L62" s="14">
        <v>29.22</v>
      </c>
      <c r="M62" s="54"/>
      <c r="N62" s="14">
        <v>50.515855862999999</v>
      </c>
      <c r="O62" s="31">
        <v>112.60076176999999</v>
      </c>
      <c r="P62" s="31" t="s">
        <v>27</v>
      </c>
      <c r="Q62" s="17" t="s">
        <v>27</v>
      </c>
      <c r="R62" s="38" t="s">
        <v>605</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107</v>
      </c>
      <c r="D63" s="16" t="s">
        <v>108</v>
      </c>
      <c r="E63" s="16">
        <v>4</v>
      </c>
      <c r="F63" s="15">
        <v>5.01</v>
      </c>
      <c r="G63" s="15">
        <v>4.46</v>
      </c>
      <c r="H63" s="15">
        <v>3.91</v>
      </c>
      <c r="I63" s="14"/>
      <c r="J63" s="15">
        <v>5.38</v>
      </c>
      <c r="K63" s="15">
        <v>6.47</v>
      </c>
      <c r="L63" s="15">
        <v>8.23</v>
      </c>
      <c r="M63" s="54"/>
      <c r="N63" s="15">
        <v>50.447865039</v>
      </c>
      <c r="O63" s="15">
        <v>4.5418556817999995</v>
      </c>
      <c r="P63" s="15" t="s">
        <v>26</v>
      </c>
      <c r="Q63" s="16" t="s">
        <v>27</v>
      </c>
      <c r="R63" s="37" t="s">
        <v>606</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109</v>
      </c>
      <c r="D64" s="17" t="s">
        <v>110</v>
      </c>
      <c r="E64" s="17">
        <v>4</v>
      </c>
      <c r="F64" s="14">
        <v>0.92</v>
      </c>
      <c r="G64" s="14">
        <v>0.53</v>
      </c>
      <c r="H64" s="14">
        <v>0.14000000000000001</v>
      </c>
      <c r="I64" s="14"/>
      <c r="J64" s="14">
        <v>1.1100000000000001</v>
      </c>
      <c r="K64" s="14">
        <v>1.88</v>
      </c>
      <c r="L64" s="14">
        <v>3.13</v>
      </c>
      <c r="M64" s="54"/>
      <c r="N64" s="14">
        <v>68.600388950999999</v>
      </c>
      <c r="O64" s="31">
        <v>9.8278015909000001</v>
      </c>
      <c r="P64" s="31" t="s">
        <v>26</v>
      </c>
      <c r="Q64" s="17" t="s">
        <v>27</v>
      </c>
      <c r="R64" s="38" t="s">
        <v>607</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111</v>
      </c>
      <c r="D65" s="16" t="s">
        <v>112</v>
      </c>
      <c r="E65" s="16">
        <v>8</v>
      </c>
      <c r="F65" s="15">
        <v>11.25</v>
      </c>
      <c r="G65" s="15">
        <v>11.01</v>
      </c>
      <c r="H65" s="15">
        <v>10.78</v>
      </c>
      <c r="I65" s="14"/>
      <c r="J65" s="15">
        <v>11.29</v>
      </c>
      <c r="K65" s="15">
        <v>11.75</v>
      </c>
      <c r="L65" s="15">
        <v>12.5</v>
      </c>
      <c r="M65" s="54"/>
      <c r="N65" s="15">
        <v>62.115228012000003</v>
      </c>
      <c r="O65" s="15">
        <v>24.492473318000002</v>
      </c>
      <c r="P65" s="15" t="s">
        <v>27</v>
      </c>
      <c r="Q65" s="16" t="s">
        <v>27</v>
      </c>
      <c r="R65" s="37" t="s">
        <v>608</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113</v>
      </c>
      <c r="D66" s="17" t="s">
        <v>114</v>
      </c>
      <c r="E66" s="17">
        <v>4</v>
      </c>
      <c r="F66" s="14">
        <v>9.24</v>
      </c>
      <c r="G66" s="14">
        <v>7.75</v>
      </c>
      <c r="H66" s="14">
        <v>6.27</v>
      </c>
      <c r="I66" s="14"/>
      <c r="J66" s="14">
        <v>9.75</v>
      </c>
      <c r="K66" s="14">
        <v>12.71</v>
      </c>
      <c r="L66" s="14">
        <v>17.5</v>
      </c>
      <c r="M66" s="54"/>
      <c r="N66" s="14">
        <v>58.323773787999997</v>
      </c>
      <c r="O66" s="31">
        <v>85.346738091000006</v>
      </c>
      <c r="P66" s="31" t="s">
        <v>26</v>
      </c>
      <c r="Q66" s="17" t="s">
        <v>27</v>
      </c>
      <c r="R66" s="38" t="s">
        <v>609</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115</v>
      </c>
      <c r="D67" s="16" t="s">
        <v>508</v>
      </c>
      <c r="E67" s="16">
        <v>7</v>
      </c>
      <c r="F67" s="15">
        <v>16.579999999999998</v>
      </c>
      <c r="G67" s="15">
        <v>15.61</v>
      </c>
      <c r="H67" s="15">
        <v>14.65</v>
      </c>
      <c r="I67" s="14"/>
      <c r="J67" s="15">
        <v>17.670000000000002</v>
      </c>
      <c r="K67" s="15">
        <v>19.59</v>
      </c>
      <c r="L67" s="15">
        <v>22.69</v>
      </c>
      <c r="M67" s="54"/>
      <c r="N67" s="15">
        <v>55.115031270999999</v>
      </c>
      <c r="O67" s="15">
        <v>2.3375784545</v>
      </c>
      <c r="P67" s="15" t="s">
        <v>27</v>
      </c>
      <c r="Q67" s="16" t="s">
        <v>27</v>
      </c>
      <c r="R67" s="37" t="s">
        <v>610</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115</v>
      </c>
      <c r="D68" s="17" t="s">
        <v>116</v>
      </c>
      <c r="E68" s="17">
        <v>7</v>
      </c>
      <c r="F68" s="14">
        <v>10.99</v>
      </c>
      <c r="G68" s="14">
        <v>10.4</v>
      </c>
      <c r="H68" s="14">
        <v>9.81</v>
      </c>
      <c r="I68" s="14"/>
      <c r="J68" s="14">
        <v>11.71</v>
      </c>
      <c r="K68" s="14">
        <v>12.88</v>
      </c>
      <c r="L68" s="14">
        <v>14.79</v>
      </c>
      <c r="M68" s="54"/>
      <c r="N68" s="14">
        <v>48.045844576999997</v>
      </c>
      <c r="O68" s="31">
        <v>174.98453899999998</v>
      </c>
      <c r="P68" s="31" t="s">
        <v>27</v>
      </c>
      <c r="Q68" s="17" t="s">
        <v>27</v>
      </c>
      <c r="R68" s="38" t="s">
        <v>611</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539</v>
      </c>
      <c r="D69" s="16" t="s">
        <v>540</v>
      </c>
      <c r="E69" s="16">
        <v>5</v>
      </c>
      <c r="F69" s="15">
        <v>112.23</v>
      </c>
      <c r="G69" s="15">
        <v>104.65</v>
      </c>
      <c r="H69" s="15">
        <v>97.07</v>
      </c>
      <c r="I69" s="14"/>
      <c r="J69" s="15">
        <v>114.59</v>
      </c>
      <c r="K69" s="15">
        <v>129.74</v>
      </c>
      <c r="L69" s="15">
        <v>154.25</v>
      </c>
      <c r="M69" s="54"/>
      <c r="N69" s="15">
        <v>41.575828483999999</v>
      </c>
      <c r="O69" s="15">
        <v>1.5411111782</v>
      </c>
      <c r="P69" s="15" t="s">
        <v>27</v>
      </c>
      <c r="Q69" s="16" t="s">
        <v>26</v>
      </c>
      <c r="R69" s="37" t="s">
        <v>612</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515</v>
      </c>
      <c r="D70" s="17" t="s">
        <v>516</v>
      </c>
      <c r="E70" s="17">
        <v>10</v>
      </c>
      <c r="F70" s="14">
        <v>101.62</v>
      </c>
      <c r="G70" s="14">
        <v>87.66</v>
      </c>
      <c r="H70" s="14">
        <v>73.709999999999994</v>
      </c>
      <c r="I70" s="14"/>
      <c r="J70" s="14">
        <v>103</v>
      </c>
      <c r="K70" s="14">
        <v>130.9</v>
      </c>
      <c r="L70" s="14">
        <v>176.06</v>
      </c>
      <c r="M70" s="54"/>
      <c r="N70" s="14">
        <v>70.289713410000005</v>
      </c>
      <c r="O70" s="31">
        <v>2.7224942986</v>
      </c>
      <c r="P70" s="31" t="s">
        <v>27</v>
      </c>
      <c r="Q70" s="17" t="s">
        <v>27</v>
      </c>
      <c r="R70" s="38" t="s">
        <v>613</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487</v>
      </c>
      <c r="D71" s="16" t="s">
        <v>488</v>
      </c>
      <c r="E71" s="16">
        <v>10</v>
      </c>
      <c r="F71" s="15">
        <v>75.41</v>
      </c>
      <c r="G71" s="15">
        <v>70.739999999999995</v>
      </c>
      <c r="H71" s="15">
        <v>66.08</v>
      </c>
      <c r="I71" s="14"/>
      <c r="J71" s="15">
        <v>79.14</v>
      </c>
      <c r="K71" s="15">
        <v>88.46</v>
      </c>
      <c r="L71" s="15">
        <v>103.54</v>
      </c>
      <c r="M71" s="54"/>
      <c r="N71" s="15">
        <v>55.112310661999999</v>
      </c>
      <c r="O71" s="15">
        <v>2.2170952295000004</v>
      </c>
      <c r="P71" s="15" t="s">
        <v>27</v>
      </c>
      <c r="Q71" s="16" t="s">
        <v>27</v>
      </c>
      <c r="R71" s="37" t="s">
        <v>614</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117</v>
      </c>
      <c r="D72" s="17" t="s">
        <v>118</v>
      </c>
      <c r="E72" s="17">
        <v>1</v>
      </c>
      <c r="F72" s="14">
        <v>2.29</v>
      </c>
      <c r="G72" s="14">
        <v>2.09</v>
      </c>
      <c r="H72" s="14">
        <v>1.9</v>
      </c>
      <c r="I72" s="14"/>
      <c r="J72" s="14">
        <v>2.42</v>
      </c>
      <c r="K72" s="14">
        <v>2.8</v>
      </c>
      <c r="L72" s="14">
        <v>3.43</v>
      </c>
      <c r="M72" s="54"/>
      <c r="N72" s="14">
        <v>47.109840497999997</v>
      </c>
      <c r="O72" s="31">
        <v>70.98898595499999</v>
      </c>
      <c r="P72" s="31" t="s">
        <v>26</v>
      </c>
      <c r="Q72" s="17" t="s">
        <v>26</v>
      </c>
      <c r="R72" s="38" t="s">
        <v>615</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119</v>
      </c>
      <c r="D73" s="16" t="s">
        <v>120</v>
      </c>
      <c r="E73" s="16">
        <v>7</v>
      </c>
      <c r="F73" s="15">
        <v>40.159999999999997</v>
      </c>
      <c r="G73" s="15">
        <v>35.86</v>
      </c>
      <c r="H73" s="15">
        <v>31.57</v>
      </c>
      <c r="I73" s="14"/>
      <c r="J73" s="15">
        <v>42.54</v>
      </c>
      <c r="K73" s="15">
        <v>51.12</v>
      </c>
      <c r="L73" s="15">
        <v>65.010000000000005</v>
      </c>
      <c r="M73" s="54"/>
      <c r="N73" s="15">
        <v>59.614539278999999</v>
      </c>
      <c r="O73" s="15">
        <v>8.6687580108999995</v>
      </c>
      <c r="P73" s="15" t="s">
        <v>27</v>
      </c>
      <c r="Q73" s="16" t="s">
        <v>27</v>
      </c>
      <c r="R73" s="37" t="s">
        <v>616</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121</v>
      </c>
      <c r="D74" s="17" t="s">
        <v>122</v>
      </c>
      <c r="E74" s="17">
        <v>1</v>
      </c>
      <c r="F74" s="14" t="s">
        <v>123</v>
      </c>
      <c r="G74" s="14" t="s">
        <v>123</v>
      </c>
      <c r="H74" s="14" t="s">
        <v>123</v>
      </c>
      <c r="I74" s="14"/>
      <c r="J74" s="14" t="s">
        <v>123</v>
      </c>
      <c r="K74" s="14" t="s">
        <v>123</v>
      </c>
      <c r="L74" s="14" t="s">
        <v>123</v>
      </c>
      <c r="M74" s="54"/>
      <c r="N74" s="14" t="s">
        <v>123</v>
      </c>
      <c r="O74" s="31" t="s">
        <v>123</v>
      </c>
      <c r="P74" s="31" t="s">
        <v>123</v>
      </c>
      <c r="Q74" s="17" t="s">
        <v>123</v>
      </c>
      <c r="R74" s="38" t="s">
        <v>124</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125</v>
      </c>
      <c r="D75" s="16" t="s">
        <v>126</v>
      </c>
      <c r="E75" s="16">
        <v>10</v>
      </c>
      <c r="F75" s="15">
        <v>55.53</v>
      </c>
      <c r="G75" s="15">
        <v>49.75</v>
      </c>
      <c r="H75" s="15">
        <v>43.97</v>
      </c>
      <c r="I75" s="14"/>
      <c r="J75" s="15">
        <v>57.94</v>
      </c>
      <c r="K75" s="15">
        <v>69.489999999999995</v>
      </c>
      <c r="L75" s="15">
        <v>88.18</v>
      </c>
      <c r="M75" s="54"/>
      <c r="N75" s="15">
        <v>52.387857394999997</v>
      </c>
      <c r="O75" s="15">
        <v>218.60956458999999</v>
      </c>
      <c r="P75" s="15" t="s">
        <v>27</v>
      </c>
      <c r="Q75" s="16" t="s">
        <v>27</v>
      </c>
      <c r="R75" s="37" t="s">
        <v>617</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127</v>
      </c>
      <c r="D76" s="17" t="s">
        <v>128</v>
      </c>
      <c r="E76" s="17">
        <v>7</v>
      </c>
      <c r="F76" s="14">
        <v>15.73</v>
      </c>
      <c r="G76" s="14">
        <v>14.84</v>
      </c>
      <c r="H76" s="14">
        <v>13.96</v>
      </c>
      <c r="I76" s="14"/>
      <c r="J76" s="14">
        <v>16.260000000000002</v>
      </c>
      <c r="K76" s="14">
        <v>18.02</v>
      </c>
      <c r="L76" s="14">
        <v>20.87</v>
      </c>
      <c r="M76" s="54"/>
      <c r="N76" s="14">
        <v>52.367305209999998</v>
      </c>
      <c r="O76" s="31">
        <v>285.70005099999997</v>
      </c>
      <c r="P76" s="31" t="s">
        <v>27</v>
      </c>
      <c r="Q76" s="17" t="s">
        <v>27</v>
      </c>
      <c r="R76" s="38" t="s">
        <v>618</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129</v>
      </c>
      <c r="D77" s="16" t="s">
        <v>130</v>
      </c>
      <c r="E77" s="16">
        <v>7</v>
      </c>
      <c r="F77" s="15">
        <v>3.66</v>
      </c>
      <c r="G77" s="15">
        <v>3.22</v>
      </c>
      <c r="H77" s="15">
        <v>2.79</v>
      </c>
      <c r="I77" s="14"/>
      <c r="J77" s="15">
        <v>4.0999999999999996</v>
      </c>
      <c r="K77" s="15">
        <v>4.96</v>
      </c>
      <c r="L77" s="15">
        <v>6.36</v>
      </c>
      <c r="M77" s="54"/>
      <c r="N77" s="15">
        <v>62.333826670999997</v>
      </c>
      <c r="O77" s="15">
        <v>132.45236768000001</v>
      </c>
      <c r="P77" s="15" t="s">
        <v>26</v>
      </c>
      <c r="Q77" s="16" t="s">
        <v>27</v>
      </c>
      <c r="R77" s="37" t="s">
        <v>619</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131</v>
      </c>
      <c r="D78" s="17" t="s">
        <v>132</v>
      </c>
      <c r="E78" s="17">
        <v>1</v>
      </c>
      <c r="F78" s="14">
        <v>44.94</v>
      </c>
      <c r="G78" s="14">
        <v>42.57</v>
      </c>
      <c r="H78" s="14">
        <v>40.21</v>
      </c>
      <c r="I78" s="14"/>
      <c r="J78" s="14">
        <v>45.9</v>
      </c>
      <c r="K78" s="14">
        <v>50.62</v>
      </c>
      <c r="L78" s="14">
        <v>58.26</v>
      </c>
      <c r="M78" s="54"/>
      <c r="N78" s="14">
        <v>47.453192418999997</v>
      </c>
      <c r="O78" s="31">
        <v>87.02959509099999</v>
      </c>
      <c r="P78" s="31" t="s">
        <v>26</v>
      </c>
      <c r="Q78" s="17" t="s">
        <v>26</v>
      </c>
      <c r="R78" s="38" t="s">
        <v>620</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477</v>
      </c>
      <c r="D79" s="16" t="s">
        <v>478</v>
      </c>
      <c r="E79" s="16">
        <v>10</v>
      </c>
      <c r="F79" s="15">
        <v>58.18</v>
      </c>
      <c r="G79" s="15">
        <v>50.19</v>
      </c>
      <c r="H79" s="15">
        <v>42.2</v>
      </c>
      <c r="I79" s="14"/>
      <c r="J79" s="15">
        <v>62.35</v>
      </c>
      <c r="K79" s="15">
        <v>78.319999999999993</v>
      </c>
      <c r="L79" s="15">
        <v>104.18</v>
      </c>
      <c r="M79" s="54"/>
      <c r="N79" s="15">
        <v>74.340013900000002</v>
      </c>
      <c r="O79" s="15">
        <v>4.3200622640999997</v>
      </c>
      <c r="P79" s="15" t="s">
        <v>27</v>
      </c>
      <c r="Q79" s="16" t="s">
        <v>27</v>
      </c>
      <c r="R79" s="37" t="s">
        <v>621</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484</v>
      </c>
      <c r="D80" s="17" t="s">
        <v>485</v>
      </c>
      <c r="E80" s="17">
        <v>7</v>
      </c>
      <c r="F80" s="14">
        <v>5.34</v>
      </c>
      <c r="G80" s="14">
        <v>4.62</v>
      </c>
      <c r="H80" s="14">
        <v>3.91</v>
      </c>
      <c r="I80" s="14"/>
      <c r="J80" s="14">
        <v>5.69</v>
      </c>
      <c r="K80" s="14">
        <v>7.11</v>
      </c>
      <c r="L80" s="14">
        <v>9.41</v>
      </c>
      <c r="M80" s="54"/>
      <c r="N80" s="14">
        <v>56.657833127000004</v>
      </c>
      <c r="O80" s="31">
        <v>1.7905942273</v>
      </c>
      <c r="P80" s="31" t="s">
        <v>27</v>
      </c>
      <c r="Q80" s="17" t="s">
        <v>27</v>
      </c>
      <c r="R80" s="38" t="s">
        <v>622</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133</v>
      </c>
      <c r="D81" s="16" t="s">
        <v>134</v>
      </c>
      <c r="E81" s="16">
        <v>0</v>
      </c>
      <c r="F81" s="15">
        <v>5.0999999999999996</v>
      </c>
      <c r="G81" s="15">
        <v>4.17</v>
      </c>
      <c r="H81" s="15">
        <v>3.25</v>
      </c>
      <c r="I81" s="14"/>
      <c r="J81" s="15">
        <v>5.25</v>
      </c>
      <c r="K81" s="15">
        <v>7.09</v>
      </c>
      <c r="L81" s="15">
        <v>10.08</v>
      </c>
      <c r="M81" s="54"/>
      <c r="N81" s="15">
        <v>21.915877546000001</v>
      </c>
      <c r="O81" s="15">
        <v>51.182182363999999</v>
      </c>
      <c r="P81" s="15" t="s">
        <v>26</v>
      </c>
      <c r="Q81" s="16" t="s">
        <v>26</v>
      </c>
      <c r="R81" s="37" t="s">
        <v>623</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135</v>
      </c>
      <c r="D82" s="17" t="s">
        <v>136</v>
      </c>
      <c r="E82" s="17">
        <v>0</v>
      </c>
      <c r="F82" s="14">
        <v>26.63</v>
      </c>
      <c r="G82" s="14">
        <v>23.97</v>
      </c>
      <c r="H82" s="14">
        <v>21.32</v>
      </c>
      <c r="I82" s="14"/>
      <c r="J82" s="14">
        <v>28.42</v>
      </c>
      <c r="K82" s="14">
        <v>33.72</v>
      </c>
      <c r="L82" s="14">
        <v>42.32</v>
      </c>
      <c r="M82" s="54"/>
      <c r="N82" s="14">
        <v>22.431028743999999</v>
      </c>
      <c r="O82" s="31">
        <v>125.54017818</v>
      </c>
      <c r="P82" s="31" t="s">
        <v>26</v>
      </c>
      <c r="Q82" s="17" t="s">
        <v>26</v>
      </c>
      <c r="R82" s="38" t="s">
        <v>624</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137</v>
      </c>
      <c r="D83" s="16" t="s">
        <v>138</v>
      </c>
      <c r="E83" s="16">
        <v>0</v>
      </c>
      <c r="F83" s="15">
        <v>1.37</v>
      </c>
      <c r="G83" s="15">
        <v>1.0900000000000001</v>
      </c>
      <c r="H83" s="15">
        <v>0.82</v>
      </c>
      <c r="I83" s="14"/>
      <c r="J83" s="15">
        <v>1.41</v>
      </c>
      <c r="K83" s="15">
        <v>1.95</v>
      </c>
      <c r="L83" s="15">
        <v>2.83</v>
      </c>
      <c r="M83" s="54"/>
      <c r="N83" s="15">
        <v>27.875973223999999</v>
      </c>
      <c r="O83" s="15">
        <v>23.0325235</v>
      </c>
      <c r="P83" s="15" t="s">
        <v>26</v>
      </c>
      <c r="Q83" s="16" t="s">
        <v>26</v>
      </c>
      <c r="R83" s="37" t="s">
        <v>625</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139</v>
      </c>
      <c r="D84" s="17" t="s">
        <v>140</v>
      </c>
      <c r="E84" s="17">
        <v>7</v>
      </c>
      <c r="F84" s="14">
        <v>26.65</v>
      </c>
      <c r="G84" s="14">
        <v>24.11</v>
      </c>
      <c r="H84" s="14">
        <v>21.58</v>
      </c>
      <c r="I84" s="14"/>
      <c r="J84" s="14">
        <v>27.95</v>
      </c>
      <c r="K84" s="14">
        <v>33.01</v>
      </c>
      <c r="L84" s="14">
        <v>41.2</v>
      </c>
      <c r="M84" s="54"/>
      <c r="N84" s="14">
        <v>58.990133415000003</v>
      </c>
      <c r="O84" s="31">
        <v>233.09189814000001</v>
      </c>
      <c r="P84" s="31" t="s">
        <v>27</v>
      </c>
      <c r="Q84" s="17" t="s">
        <v>27</v>
      </c>
      <c r="R84" s="38" t="s">
        <v>626</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139</v>
      </c>
      <c r="D85" s="16" t="s">
        <v>141</v>
      </c>
      <c r="E85" s="16">
        <v>4</v>
      </c>
      <c r="F85" s="15">
        <v>25.25</v>
      </c>
      <c r="G85" s="15">
        <v>22.71</v>
      </c>
      <c r="H85" s="15">
        <v>20.170000000000002</v>
      </c>
      <c r="I85" s="14"/>
      <c r="J85" s="15">
        <v>26.35</v>
      </c>
      <c r="K85" s="15">
        <v>31.42</v>
      </c>
      <c r="L85" s="15">
        <v>39.630000000000003</v>
      </c>
      <c r="M85" s="54"/>
      <c r="N85" s="15">
        <v>62.48312722</v>
      </c>
      <c r="O85" s="15">
        <v>7.8240681364000002</v>
      </c>
      <c r="P85" s="15" t="s">
        <v>26</v>
      </c>
      <c r="Q85" s="16" t="s">
        <v>27</v>
      </c>
      <c r="R85" s="37" t="s">
        <v>627</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142</v>
      </c>
      <c r="D86" s="17" t="s">
        <v>143</v>
      </c>
      <c r="E86" s="17">
        <v>4</v>
      </c>
      <c r="F86" s="14">
        <v>3.21</v>
      </c>
      <c r="G86" s="14">
        <v>2.75</v>
      </c>
      <c r="H86" s="14">
        <v>2.29</v>
      </c>
      <c r="I86" s="14"/>
      <c r="J86" s="14">
        <v>3.33</v>
      </c>
      <c r="K86" s="14">
        <v>4.24</v>
      </c>
      <c r="L86" s="14">
        <v>5.72</v>
      </c>
      <c r="M86" s="54"/>
      <c r="N86" s="14">
        <v>71.301995673999997</v>
      </c>
      <c r="O86" s="31">
        <v>2.6212470454999997</v>
      </c>
      <c r="P86" s="31" t="s">
        <v>26</v>
      </c>
      <c r="Q86" s="17" t="s">
        <v>27</v>
      </c>
      <c r="R86" s="38" t="s">
        <v>628</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144</v>
      </c>
      <c r="D87" s="16" t="s">
        <v>145</v>
      </c>
      <c r="E87" s="16">
        <v>7</v>
      </c>
      <c r="F87" s="15">
        <v>112.45</v>
      </c>
      <c r="G87" s="15">
        <v>89.54</v>
      </c>
      <c r="H87" s="15">
        <v>66.64</v>
      </c>
      <c r="I87" s="14"/>
      <c r="J87" s="15">
        <v>122.66</v>
      </c>
      <c r="K87" s="15">
        <v>168.46</v>
      </c>
      <c r="L87" s="15">
        <v>242.57</v>
      </c>
      <c r="M87" s="54"/>
      <c r="N87" s="15">
        <v>54.563495981999999</v>
      </c>
      <c r="O87" s="15">
        <v>4.0540920326999998</v>
      </c>
      <c r="P87" s="15" t="s">
        <v>27</v>
      </c>
      <c r="Q87" s="16" t="s">
        <v>27</v>
      </c>
      <c r="R87" s="37" t="s">
        <v>629</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146</v>
      </c>
      <c r="D88" s="17" t="s">
        <v>147</v>
      </c>
      <c r="E88" s="17">
        <v>7</v>
      </c>
      <c r="F88" s="14">
        <v>19.22</v>
      </c>
      <c r="G88" s="14">
        <v>18.45</v>
      </c>
      <c r="H88" s="14">
        <v>17.68</v>
      </c>
      <c r="I88" s="14"/>
      <c r="J88" s="14">
        <v>19.59</v>
      </c>
      <c r="K88" s="14">
        <v>21.12</v>
      </c>
      <c r="L88" s="14">
        <v>23.59</v>
      </c>
      <c r="M88" s="54"/>
      <c r="N88" s="14">
        <v>61.708675069999998</v>
      </c>
      <c r="O88" s="31">
        <v>11.449631136000001</v>
      </c>
      <c r="P88" s="31" t="s">
        <v>27</v>
      </c>
      <c r="Q88" s="17" t="s">
        <v>27</v>
      </c>
      <c r="R88" s="38" t="s">
        <v>630</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148</v>
      </c>
      <c r="D89" s="16" t="s">
        <v>149</v>
      </c>
      <c r="E89" s="16">
        <v>7</v>
      </c>
      <c r="F89" s="15">
        <v>5.64</v>
      </c>
      <c r="G89" s="15">
        <v>5.22</v>
      </c>
      <c r="H89" s="15">
        <v>4.8</v>
      </c>
      <c r="I89" s="14"/>
      <c r="J89" s="15">
        <v>5.88</v>
      </c>
      <c r="K89" s="15">
        <v>6.71</v>
      </c>
      <c r="L89" s="15">
        <v>8.06</v>
      </c>
      <c r="M89" s="54"/>
      <c r="N89" s="15">
        <v>63.146138489999998</v>
      </c>
      <c r="O89" s="15">
        <v>9.8375909999999998</v>
      </c>
      <c r="P89" s="15" t="s">
        <v>27</v>
      </c>
      <c r="Q89" s="16" t="s">
        <v>27</v>
      </c>
      <c r="R89" s="37" t="s">
        <v>631</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150</v>
      </c>
      <c r="D90" s="17" t="s">
        <v>151</v>
      </c>
      <c r="E90" s="17">
        <v>7</v>
      </c>
      <c r="F90" s="14">
        <v>12.96</v>
      </c>
      <c r="G90" s="14">
        <v>11.94</v>
      </c>
      <c r="H90" s="14">
        <v>10.92</v>
      </c>
      <c r="I90" s="14"/>
      <c r="J90" s="14">
        <v>13.59</v>
      </c>
      <c r="K90" s="14">
        <v>15.62</v>
      </c>
      <c r="L90" s="14">
        <v>18.91</v>
      </c>
      <c r="M90" s="54"/>
      <c r="N90" s="14">
        <v>58.743304825999999</v>
      </c>
      <c r="O90" s="31">
        <v>8.8446855455000009</v>
      </c>
      <c r="P90" s="31" t="s">
        <v>27</v>
      </c>
      <c r="Q90" s="17" t="s">
        <v>27</v>
      </c>
      <c r="R90" s="38" t="s">
        <v>632</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152</v>
      </c>
      <c r="D91" s="16" t="s">
        <v>153</v>
      </c>
      <c r="E91" s="16">
        <v>0</v>
      </c>
      <c r="F91" s="15">
        <v>9.76</v>
      </c>
      <c r="G91" s="15">
        <v>8.2899999999999991</v>
      </c>
      <c r="H91" s="15">
        <v>6.82</v>
      </c>
      <c r="I91" s="14"/>
      <c r="J91" s="15">
        <v>10.27</v>
      </c>
      <c r="K91" s="15">
        <v>13.2</v>
      </c>
      <c r="L91" s="15">
        <v>17.95</v>
      </c>
      <c r="M91" s="54"/>
      <c r="N91" s="15">
        <v>29.108280918999998</v>
      </c>
      <c r="O91" s="15">
        <v>117.16074603999999</v>
      </c>
      <c r="P91" s="15" t="s">
        <v>26</v>
      </c>
      <c r="Q91" s="16" t="s">
        <v>26</v>
      </c>
      <c r="R91" s="37" t="s">
        <v>633</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154</v>
      </c>
      <c r="D92" s="17" t="s">
        <v>155</v>
      </c>
      <c r="E92" s="17">
        <v>10</v>
      </c>
      <c r="F92" s="14">
        <v>8.4</v>
      </c>
      <c r="G92" s="14">
        <v>7.48</v>
      </c>
      <c r="H92" s="14">
        <v>6.57</v>
      </c>
      <c r="I92" s="14"/>
      <c r="J92" s="14">
        <v>8.7899999999999991</v>
      </c>
      <c r="K92" s="14">
        <v>10.61</v>
      </c>
      <c r="L92" s="14">
        <v>13.56</v>
      </c>
      <c r="M92" s="54"/>
      <c r="N92" s="14">
        <v>70.233167229000003</v>
      </c>
      <c r="O92" s="31">
        <v>63.100459454999999</v>
      </c>
      <c r="P92" s="31" t="s">
        <v>27</v>
      </c>
      <c r="Q92" s="17" t="s">
        <v>27</v>
      </c>
      <c r="R92" s="38" t="s">
        <v>634</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156</v>
      </c>
      <c r="D93" s="16" t="s">
        <v>157</v>
      </c>
      <c r="E93" s="16">
        <v>7</v>
      </c>
      <c r="F93" s="15">
        <v>197.26</v>
      </c>
      <c r="G93" s="15">
        <v>181.2</v>
      </c>
      <c r="H93" s="15">
        <v>165.14</v>
      </c>
      <c r="I93" s="14"/>
      <c r="J93" s="15">
        <v>212.7</v>
      </c>
      <c r="K93" s="15">
        <v>244.81</v>
      </c>
      <c r="L93" s="15">
        <v>296.76</v>
      </c>
      <c r="M93" s="54"/>
      <c r="N93" s="15">
        <v>53.752213838000003</v>
      </c>
      <c r="O93" s="15">
        <v>6.4040325036000008</v>
      </c>
      <c r="P93" s="15" t="s">
        <v>27</v>
      </c>
      <c r="Q93" s="16" t="s">
        <v>27</v>
      </c>
      <c r="R93" s="37" t="s">
        <v>635</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158</v>
      </c>
      <c r="D94" s="17" t="s">
        <v>159</v>
      </c>
      <c r="E94" s="17">
        <v>4</v>
      </c>
      <c r="F94" s="14">
        <v>150</v>
      </c>
      <c r="G94" s="14" t="s">
        <v>123</v>
      </c>
      <c r="H94" s="14" t="s">
        <v>123</v>
      </c>
      <c r="I94" s="14"/>
      <c r="J94" s="14" t="s">
        <v>123</v>
      </c>
      <c r="K94" s="14" t="s">
        <v>123</v>
      </c>
      <c r="L94" s="14" t="s">
        <v>123</v>
      </c>
      <c r="M94" s="54"/>
      <c r="N94" s="14">
        <v>94.064508982000007</v>
      </c>
      <c r="O94" s="31">
        <v>1.0764285713999999</v>
      </c>
      <c r="P94" s="31" t="s">
        <v>26</v>
      </c>
      <c r="Q94" s="17" t="s">
        <v>27</v>
      </c>
      <c r="R94" s="38" t="s">
        <v>123</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160</v>
      </c>
      <c r="D95" s="16" t="s">
        <v>161</v>
      </c>
      <c r="E95" s="16">
        <v>7</v>
      </c>
      <c r="F95" s="15">
        <v>97.24</v>
      </c>
      <c r="G95" s="15">
        <v>86.76</v>
      </c>
      <c r="H95" s="15">
        <v>76.290000000000006</v>
      </c>
      <c r="I95" s="14"/>
      <c r="J95" s="15">
        <v>99.26</v>
      </c>
      <c r="K95" s="15">
        <v>120.2</v>
      </c>
      <c r="L95" s="15">
        <v>154.09</v>
      </c>
      <c r="M95" s="54"/>
      <c r="N95" s="15">
        <v>64.459200670000001</v>
      </c>
      <c r="O95" s="15">
        <v>461.21175918</v>
      </c>
      <c r="P95" s="15" t="s">
        <v>27</v>
      </c>
      <c r="Q95" s="16" t="s">
        <v>27</v>
      </c>
      <c r="R95" s="37" t="s">
        <v>636</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162</v>
      </c>
      <c r="D96" s="17" t="s">
        <v>163</v>
      </c>
      <c r="E96" s="17">
        <v>7</v>
      </c>
      <c r="F96" s="14">
        <v>52.12</v>
      </c>
      <c r="G96" s="14">
        <v>48.72</v>
      </c>
      <c r="H96" s="14">
        <v>45.33</v>
      </c>
      <c r="I96" s="14"/>
      <c r="J96" s="14">
        <v>53.36</v>
      </c>
      <c r="K96" s="14">
        <v>60.14</v>
      </c>
      <c r="L96" s="14">
        <v>71.12</v>
      </c>
      <c r="M96" s="54"/>
      <c r="N96" s="14">
        <v>62.382770170000001</v>
      </c>
      <c r="O96" s="31">
        <v>191.84156145</v>
      </c>
      <c r="P96" s="31" t="s">
        <v>27</v>
      </c>
      <c r="Q96" s="17" t="s">
        <v>27</v>
      </c>
      <c r="R96" s="38" t="s">
        <v>637</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164</v>
      </c>
      <c r="D97" s="16" t="s">
        <v>165</v>
      </c>
      <c r="E97" s="16">
        <v>9</v>
      </c>
      <c r="F97" s="15">
        <v>27.28</v>
      </c>
      <c r="G97" s="15">
        <v>25.86</v>
      </c>
      <c r="H97" s="15">
        <v>24.44</v>
      </c>
      <c r="I97" s="14"/>
      <c r="J97" s="15">
        <v>28.15</v>
      </c>
      <c r="K97" s="15">
        <v>30.98</v>
      </c>
      <c r="L97" s="15">
        <v>35.57</v>
      </c>
      <c r="M97" s="54"/>
      <c r="N97" s="15">
        <v>60.913517786</v>
      </c>
      <c r="O97" s="15">
        <v>293.20175045000002</v>
      </c>
      <c r="P97" s="15" t="s">
        <v>27</v>
      </c>
      <c r="Q97" s="16" t="s">
        <v>27</v>
      </c>
      <c r="R97" s="37" t="s">
        <v>638</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166</v>
      </c>
      <c r="D98" s="17" t="s">
        <v>167</v>
      </c>
      <c r="E98" s="17">
        <v>1</v>
      </c>
      <c r="F98" s="14">
        <v>29.3</v>
      </c>
      <c r="G98" s="14">
        <v>26.69</v>
      </c>
      <c r="H98" s="14">
        <v>24.08</v>
      </c>
      <c r="I98" s="14"/>
      <c r="J98" s="14">
        <v>30.69</v>
      </c>
      <c r="K98" s="14">
        <v>35.9</v>
      </c>
      <c r="L98" s="14">
        <v>44.34</v>
      </c>
      <c r="M98" s="54"/>
      <c r="N98" s="14">
        <v>38.085128150000003</v>
      </c>
      <c r="O98" s="31">
        <v>101.98398109</v>
      </c>
      <c r="P98" s="31" t="s">
        <v>26</v>
      </c>
      <c r="Q98" s="17" t="s">
        <v>26</v>
      </c>
      <c r="R98" s="38" t="s">
        <v>639</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168</v>
      </c>
      <c r="D99" s="16" t="s">
        <v>169</v>
      </c>
      <c r="E99" s="16">
        <v>7</v>
      </c>
      <c r="F99" s="15">
        <v>39.86</v>
      </c>
      <c r="G99" s="15">
        <v>37.54</v>
      </c>
      <c r="H99" s="15">
        <v>35.229999999999997</v>
      </c>
      <c r="I99" s="14"/>
      <c r="J99" s="15">
        <v>40.86</v>
      </c>
      <c r="K99" s="15">
        <v>45.48</v>
      </c>
      <c r="L99" s="15">
        <v>52.96</v>
      </c>
      <c r="M99" s="54"/>
      <c r="N99" s="15">
        <v>62.507681380000001</v>
      </c>
      <c r="O99" s="15">
        <v>357.18208232000001</v>
      </c>
      <c r="P99" s="15" t="s">
        <v>27</v>
      </c>
      <c r="Q99" s="16" t="s">
        <v>27</v>
      </c>
      <c r="R99" s="37" t="s">
        <v>640</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641</v>
      </c>
      <c r="D100" s="17" t="s">
        <v>642</v>
      </c>
      <c r="E100" s="17">
        <v>7</v>
      </c>
      <c r="F100" s="14">
        <v>21.67</v>
      </c>
      <c r="G100" s="14">
        <v>18.88</v>
      </c>
      <c r="H100" s="14">
        <v>16.100000000000001</v>
      </c>
      <c r="I100" s="14"/>
      <c r="J100" s="14">
        <v>22.3</v>
      </c>
      <c r="K100" s="14">
        <v>27.86</v>
      </c>
      <c r="L100" s="14">
        <v>36.86</v>
      </c>
      <c r="M100" s="54"/>
      <c r="N100" s="14">
        <v>59.821348282000002</v>
      </c>
      <c r="O100" s="31">
        <v>1.3797645909</v>
      </c>
      <c r="P100" s="31" t="s">
        <v>27</v>
      </c>
      <c r="Q100" s="17" t="s">
        <v>27</v>
      </c>
      <c r="R100" s="38" t="s">
        <v>643</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170</v>
      </c>
      <c r="D101" s="16" t="s">
        <v>171</v>
      </c>
      <c r="E101" s="16">
        <v>6</v>
      </c>
      <c r="F101" s="15">
        <v>4.2300000000000004</v>
      </c>
      <c r="G101" s="15">
        <v>3.59</v>
      </c>
      <c r="H101" s="15">
        <v>2.96</v>
      </c>
      <c r="I101" s="14"/>
      <c r="J101" s="15">
        <v>4.6100000000000003</v>
      </c>
      <c r="K101" s="15">
        <v>5.87</v>
      </c>
      <c r="L101" s="15">
        <v>7.91</v>
      </c>
      <c r="M101" s="54"/>
      <c r="N101" s="15">
        <v>62.941997614999998</v>
      </c>
      <c r="O101" s="15">
        <v>5.2622415909000004</v>
      </c>
      <c r="P101" s="15" t="s">
        <v>26</v>
      </c>
      <c r="Q101" s="16" t="s">
        <v>27</v>
      </c>
      <c r="R101" s="37" t="s">
        <v>644</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541</v>
      </c>
      <c r="D102" s="17" t="s">
        <v>542</v>
      </c>
      <c r="E102" s="17">
        <v>6</v>
      </c>
      <c r="F102" s="14">
        <v>101.93</v>
      </c>
      <c r="G102" s="14">
        <v>94.34</v>
      </c>
      <c r="H102" s="14">
        <v>86.75</v>
      </c>
      <c r="I102" s="14"/>
      <c r="J102" s="14">
        <v>104.52</v>
      </c>
      <c r="K102" s="14">
        <v>119.69</v>
      </c>
      <c r="L102" s="14">
        <v>144.25</v>
      </c>
      <c r="M102" s="54"/>
      <c r="N102" s="14">
        <v>47.989453902000001</v>
      </c>
      <c r="O102" s="31">
        <v>1.5881423777000001</v>
      </c>
      <c r="P102" s="31" t="s">
        <v>27</v>
      </c>
      <c r="Q102" s="17" t="s">
        <v>26</v>
      </c>
      <c r="R102" s="38" t="s">
        <v>645</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172</v>
      </c>
      <c r="D103" s="16" t="s">
        <v>173</v>
      </c>
      <c r="E103" s="16">
        <v>9</v>
      </c>
      <c r="F103" s="15">
        <v>13.6</v>
      </c>
      <c r="G103" s="15">
        <v>12.34</v>
      </c>
      <c r="H103" s="15">
        <v>11.08</v>
      </c>
      <c r="I103" s="14"/>
      <c r="J103" s="15">
        <v>14.15</v>
      </c>
      <c r="K103" s="15">
        <v>16.66</v>
      </c>
      <c r="L103" s="15">
        <v>20.73</v>
      </c>
      <c r="M103" s="54"/>
      <c r="N103" s="15">
        <v>70.268084943999995</v>
      </c>
      <c r="O103" s="15">
        <v>49.052086364000004</v>
      </c>
      <c r="P103" s="15" t="s">
        <v>27</v>
      </c>
      <c r="Q103" s="16" t="s">
        <v>27</v>
      </c>
      <c r="R103" s="37" t="s">
        <v>646</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174</v>
      </c>
      <c r="D104" s="17" t="s">
        <v>175</v>
      </c>
      <c r="E104" s="17">
        <v>1</v>
      </c>
      <c r="F104" s="14">
        <v>5.56</v>
      </c>
      <c r="G104" s="14">
        <v>5.0199999999999996</v>
      </c>
      <c r="H104" s="14">
        <v>4.4800000000000004</v>
      </c>
      <c r="I104" s="14"/>
      <c r="J104" s="14">
        <v>5.68</v>
      </c>
      <c r="K104" s="14">
        <v>6.75</v>
      </c>
      <c r="L104" s="14">
        <v>8.49</v>
      </c>
      <c r="M104" s="54"/>
      <c r="N104" s="14">
        <v>46.639727747000002</v>
      </c>
      <c r="O104" s="31">
        <v>8.7922569545000009</v>
      </c>
      <c r="P104" s="31" t="s">
        <v>26</v>
      </c>
      <c r="Q104" s="17" t="s">
        <v>26</v>
      </c>
      <c r="R104" s="38" t="s">
        <v>647</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176</v>
      </c>
      <c r="D105" s="16" t="s">
        <v>177</v>
      </c>
      <c r="E105" s="16">
        <v>7</v>
      </c>
      <c r="F105" s="15">
        <v>21.69</v>
      </c>
      <c r="G105" s="15">
        <v>19.16</v>
      </c>
      <c r="H105" s="15">
        <v>16.64</v>
      </c>
      <c r="I105" s="14"/>
      <c r="J105" s="15">
        <v>22.17</v>
      </c>
      <c r="K105" s="15">
        <v>27.21</v>
      </c>
      <c r="L105" s="15">
        <v>35.380000000000003</v>
      </c>
      <c r="M105" s="54"/>
      <c r="N105" s="15">
        <v>77.739279206999996</v>
      </c>
      <c r="O105" s="15">
        <v>83.118846455000011</v>
      </c>
      <c r="P105" s="15" t="s">
        <v>27</v>
      </c>
      <c r="Q105" s="16" t="s">
        <v>27</v>
      </c>
      <c r="R105" s="37" t="s">
        <v>648</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479</v>
      </c>
      <c r="D106" s="17" t="s">
        <v>480</v>
      </c>
      <c r="E106" s="17">
        <v>10</v>
      </c>
      <c r="F106" s="14">
        <v>74.790000000000006</v>
      </c>
      <c r="G106" s="14">
        <v>67.45</v>
      </c>
      <c r="H106" s="14">
        <v>60.12</v>
      </c>
      <c r="I106" s="14"/>
      <c r="J106" s="14">
        <v>77.2</v>
      </c>
      <c r="K106" s="14">
        <v>91.86</v>
      </c>
      <c r="L106" s="14">
        <v>115.6</v>
      </c>
      <c r="M106" s="54"/>
      <c r="N106" s="14">
        <v>69.086163572999993</v>
      </c>
      <c r="O106" s="31">
        <v>2.0422550031999998</v>
      </c>
      <c r="P106" s="31" t="s">
        <v>27</v>
      </c>
      <c r="Q106" s="17" t="s">
        <v>27</v>
      </c>
      <c r="R106" s="38" t="s">
        <v>649</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178</v>
      </c>
      <c r="D107" s="16" t="s">
        <v>179</v>
      </c>
      <c r="E107" s="16">
        <v>9</v>
      </c>
      <c r="F107" s="15">
        <v>23.47</v>
      </c>
      <c r="G107" s="15">
        <v>21.89</v>
      </c>
      <c r="H107" s="15">
        <v>20.32</v>
      </c>
      <c r="I107" s="14"/>
      <c r="J107" s="15">
        <v>23.96</v>
      </c>
      <c r="K107" s="15">
        <v>27.1</v>
      </c>
      <c r="L107" s="15">
        <v>32.18</v>
      </c>
      <c r="M107" s="54"/>
      <c r="N107" s="15">
        <v>61.372098002999998</v>
      </c>
      <c r="O107" s="15">
        <v>4.3670105909000005</v>
      </c>
      <c r="P107" s="15" t="s">
        <v>27</v>
      </c>
      <c r="Q107" s="16" t="s">
        <v>27</v>
      </c>
      <c r="R107" s="37" t="s">
        <v>650</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651</v>
      </c>
      <c r="D108" s="17" t="s">
        <v>652</v>
      </c>
      <c r="E108" s="17">
        <v>4</v>
      </c>
      <c r="F108" s="14">
        <v>0.25</v>
      </c>
      <c r="G108" s="14">
        <v>-0.15</v>
      </c>
      <c r="H108" s="14">
        <v>-0.56000000000000005</v>
      </c>
      <c r="I108" s="14"/>
      <c r="J108" s="14">
        <v>0.34</v>
      </c>
      <c r="K108" s="14">
        <v>1.1499999999999999</v>
      </c>
      <c r="L108" s="14">
        <v>2.4700000000000002</v>
      </c>
      <c r="M108" s="54"/>
      <c r="N108" s="14">
        <v>52.341199478</v>
      </c>
      <c r="O108" s="31">
        <v>1.3338750454999999</v>
      </c>
      <c r="P108" s="31" t="s">
        <v>26</v>
      </c>
      <c r="Q108" s="17" t="s">
        <v>27</v>
      </c>
      <c r="R108" s="38" t="s">
        <v>653</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180</v>
      </c>
      <c r="D109" s="16" t="s">
        <v>181</v>
      </c>
      <c r="E109" s="16">
        <v>7</v>
      </c>
      <c r="F109" s="15">
        <v>25.09</v>
      </c>
      <c r="G109" s="15">
        <v>23.23</v>
      </c>
      <c r="H109" s="15">
        <v>21.38</v>
      </c>
      <c r="I109" s="14"/>
      <c r="J109" s="15">
        <v>26.28</v>
      </c>
      <c r="K109" s="15">
        <v>29.98</v>
      </c>
      <c r="L109" s="15">
        <v>35.979999999999997</v>
      </c>
      <c r="M109" s="54"/>
      <c r="N109" s="15">
        <v>50.430130077000001</v>
      </c>
      <c r="O109" s="15">
        <v>232.393653</v>
      </c>
      <c r="P109" s="15" t="s">
        <v>27</v>
      </c>
      <c r="Q109" s="16" t="s">
        <v>27</v>
      </c>
      <c r="R109" s="37" t="s">
        <v>654</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182</v>
      </c>
      <c r="D110" s="17" t="s">
        <v>183</v>
      </c>
      <c r="E110" s="17">
        <v>7</v>
      </c>
      <c r="F110" s="14">
        <v>11.28</v>
      </c>
      <c r="G110" s="14">
        <v>10.4</v>
      </c>
      <c r="H110" s="14">
        <v>9.52</v>
      </c>
      <c r="I110" s="14"/>
      <c r="J110" s="14">
        <v>11.78</v>
      </c>
      <c r="K110" s="14">
        <v>13.53</v>
      </c>
      <c r="L110" s="14">
        <v>16.36</v>
      </c>
      <c r="M110" s="54"/>
      <c r="N110" s="14">
        <v>52.945783947999999</v>
      </c>
      <c r="O110" s="31">
        <v>109.93680472</v>
      </c>
      <c r="P110" s="31" t="s">
        <v>27</v>
      </c>
      <c r="Q110" s="17" t="s">
        <v>27</v>
      </c>
      <c r="R110" s="38" t="s">
        <v>655</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184</v>
      </c>
      <c r="D111" s="16" t="s">
        <v>185</v>
      </c>
      <c r="E111" s="16">
        <v>0</v>
      </c>
      <c r="F111" s="15">
        <v>12.54</v>
      </c>
      <c r="G111" s="15">
        <v>11.73</v>
      </c>
      <c r="H111" s="15">
        <v>10.92</v>
      </c>
      <c r="I111" s="14"/>
      <c r="J111" s="15">
        <v>12.93</v>
      </c>
      <c r="K111" s="15">
        <v>14.54</v>
      </c>
      <c r="L111" s="15">
        <v>17.149999999999999</v>
      </c>
      <c r="M111" s="54"/>
      <c r="N111" s="15">
        <v>45.026054870999999</v>
      </c>
      <c r="O111" s="15">
        <v>38.180563726999999</v>
      </c>
      <c r="P111" s="15" t="s">
        <v>26</v>
      </c>
      <c r="Q111" s="16" t="s">
        <v>26</v>
      </c>
      <c r="R111" s="37" t="s">
        <v>656</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186</v>
      </c>
      <c r="D112" s="17" t="s">
        <v>187</v>
      </c>
      <c r="E112" s="17">
        <v>6</v>
      </c>
      <c r="F112" s="14">
        <v>3.74</v>
      </c>
      <c r="G112" s="14">
        <v>3.53</v>
      </c>
      <c r="H112" s="14">
        <v>3.32</v>
      </c>
      <c r="I112" s="14"/>
      <c r="J112" s="14">
        <v>3.83</v>
      </c>
      <c r="K112" s="14">
        <v>4.24</v>
      </c>
      <c r="L112" s="14">
        <v>4.92</v>
      </c>
      <c r="M112" s="54"/>
      <c r="N112" s="14">
        <v>65.638727489000004</v>
      </c>
      <c r="O112" s="31">
        <v>11.664316909</v>
      </c>
      <c r="P112" s="31" t="s">
        <v>26</v>
      </c>
      <c r="Q112" s="17" t="s">
        <v>27</v>
      </c>
      <c r="R112" s="38" t="s">
        <v>657</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188</v>
      </c>
      <c r="D113" s="16" t="s">
        <v>189</v>
      </c>
      <c r="E113" s="16">
        <v>7</v>
      </c>
      <c r="F113" s="15">
        <v>4.88</v>
      </c>
      <c r="G113" s="15">
        <v>4.37</v>
      </c>
      <c r="H113" s="15">
        <v>3.87</v>
      </c>
      <c r="I113" s="14"/>
      <c r="J113" s="15">
        <v>5.05</v>
      </c>
      <c r="K113" s="15">
        <v>6.05</v>
      </c>
      <c r="L113" s="15">
        <v>7.67</v>
      </c>
      <c r="M113" s="54"/>
      <c r="N113" s="15">
        <v>59.479740872999997</v>
      </c>
      <c r="O113" s="15">
        <v>24.330575544999999</v>
      </c>
      <c r="P113" s="15" t="s">
        <v>27</v>
      </c>
      <c r="Q113" s="16" t="s">
        <v>27</v>
      </c>
      <c r="R113" s="37" t="s">
        <v>658</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190</v>
      </c>
      <c r="D114" s="17" t="s">
        <v>191</v>
      </c>
      <c r="E114" s="17">
        <v>1</v>
      </c>
      <c r="F114" s="14">
        <v>8.3800000000000008</v>
      </c>
      <c r="G114" s="14">
        <v>7.16</v>
      </c>
      <c r="H114" s="14">
        <v>5.94</v>
      </c>
      <c r="I114" s="14"/>
      <c r="J114" s="14">
        <v>8.7799999999999994</v>
      </c>
      <c r="K114" s="14">
        <v>11.21</v>
      </c>
      <c r="L114" s="14">
        <v>15.15</v>
      </c>
      <c r="M114" s="54"/>
      <c r="N114" s="14">
        <v>45.476012029000003</v>
      </c>
      <c r="O114" s="31">
        <v>23.750137273</v>
      </c>
      <c r="P114" s="31" t="s">
        <v>26</v>
      </c>
      <c r="Q114" s="17" t="s">
        <v>26</v>
      </c>
      <c r="R114" s="38" t="s">
        <v>659</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192</v>
      </c>
      <c r="D115" s="16" t="s">
        <v>193</v>
      </c>
      <c r="E115" s="16">
        <v>0</v>
      </c>
      <c r="F115" s="15" t="s">
        <v>123</v>
      </c>
      <c r="G115" s="15" t="s">
        <v>123</v>
      </c>
      <c r="H115" s="15" t="s">
        <v>123</v>
      </c>
      <c r="I115" s="14"/>
      <c r="J115" s="15" t="s">
        <v>123</v>
      </c>
      <c r="K115" s="15" t="s">
        <v>123</v>
      </c>
      <c r="L115" s="15" t="s">
        <v>123</v>
      </c>
      <c r="M115" s="54"/>
      <c r="N115" s="15" t="s">
        <v>123</v>
      </c>
      <c r="O115" s="15" t="s">
        <v>123</v>
      </c>
      <c r="P115" s="15" t="s">
        <v>123</v>
      </c>
      <c r="Q115" s="16" t="s">
        <v>123</v>
      </c>
      <c r="R115" s="37" t="s">
        <v>124</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660</v>
      </c>
      <c r="D116" s="17" t="s">
        <v>661</v>
      </c>
      <c r="E116" s="17">
        <v>1</v>
      </c>
      <c r="F116" s="14">
        <v>2.06</v>
      </c>
      <c r="G116" s="14">
        <v>1.78</v>
      </c>
      <c r="H116" s="14">
        <v>1.5</v>
      </c>
      <c r="I116" s="14"/>
      <c r="J116" s="14">
        <v>2.29</v>
      </c>
      <c r="K116" s="14">
        <v>2.84</v>
      </c>
      <c r="L116" s="14">
        <v>3.73</v>
      </c>
      <c r="M116" s="54"/>
      <c r="N116" s="14">
        <v>43.935377326000001</v>
      </c>
      <c r="O116" s="31">
        <v>1.3118697727000002</v>
      </c>
      <c r="P116" s="31" t="s">
        <v>26</v>
      </c>
      <c r="Q116" s="17" t="s">
        <v>26</v>
      </c>
      <c r="R116" s="38" t="s">
        <v>662</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194</v>
      </c>
      <c r="D117" s="16" t="s">
        <v>195</v>
      </c>
      <c r="E117" s="16">
        <v>1</v>
      </c>
      <c r="F117" s="15">
        <v>3.33</v>
      </c>
      <c r="G117" s="15">
        <v>3.07</v>
      </c>
      <c r="H117" s="15">
        <v>2.82</v>
      </c>
      <c r="I117" s="14"/>
      <c r="J117" s="15">
        <v>3.39</v>
      </c>
      <c r="K117" s="15">
        <v>3.89</v>
      </c>
      <c r="L117" s="15">
        <v>4.7</v>
      </c>
      <c r="M117" s="54"/>
      <c r="N117" s="15">
        <v>52.504818297</v>
      </c>
      <c r="O117" s="15">
        <v>5.5876019091</v>
      </c>
      <c r="P117" s="15" t="s">
        <v>26</v>
      </c>
      <c r="Q117" s="16" t="s">
        <v>26</v>
      </c>
      <c r="R117" s="37" t="s">
        <v>663</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196</v>
      </c>
      <c r="D118" s="17" t="s">
        <v>197</v>
      </c>
      <c r="E118" s="17">
        <v>7</v>
      </c>
      <c r="F118" s="14">
        <v>24.37</v>
      </c>
      <c r="G118" s="14">
        <v>22.67</v>
      </c>
      <c r="H118" s="14">
        <v>20.98</v>
      </c>
      <c r="I118" s="14"/>
      <c r="J118" s="14">
        <v>25.11</v>
      </c>
      <c r="K118" s="14">
        <v>28.49</v>
      </c>
      <c r="L118" s="14">
        <v>33.96</v>
      </c>
      <c r="M118" s="54"/>
      <c r="N118" s="14">
        <v>67.817134101999997</v>
      </c>
      <c r="O118" s="31">
        <v>75.880275454999989</v>
      </c>
      <c r="P118" s="31" t="s">
        <v>27</v>
      </c>
      <c r="Q118" s="17" t="s">
        <v>27</v>
      </c>
      <c r="R118" s="38" t="s">
        <v>664</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198</v>
      </c>
      <c r="D119" s="16" t="s">
        <v>199</v>
      </c>
      <c r="E119" s="16">
        <v>7</v>
      </c>
      <c r="F119" s="15">
        <v>26.41</v>
      </c>
      <c r="G119" s="15">
        <v>24.98</v>
      </c>
      <c r="H119" s="15">
        <v>23.56</v>
      </c>
      <c r="I119" s="14"/>
      <c r="J119" s="15">
        <v>27.18</v>
      </c>
      <c r="K119" s="15">
        <v>30.02</v>
      </c>
      <c r="L119" s="15">
        <v>34.630000000000003</v>
      </c>
      <c r="M119" s="54"/>
      <c r="N119" s="15">
        <v>65.693814394</v>
      </c>
      <c r="O119" s="15">
        <v>66.882290091000002</v>
      </c>
      <c r="P119" s="15" t="s">
        <v>27</v>
      </c>
      <c r="Q119" s="16" t="s">
        <v>27</v>
      </c>
      <c r="R119" s="37" t="s">
        <v>665</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200</v>
      </c>
      <c r="D120" s="17" t="s">
        <v>201</v>
      </c>
      <c r="E120" s="17">
        <v>9</v>
      </c>
      <c r="F120" s="14">
        <v>102.56</v>
      </c>
      <c r="G120" s="14">
        <v>86.26</v>
      </c>
      <c r="H120" s="14">
        <v>69.97</v>
      </c>
      <c r="I120" s="14"/>
      <c r="J120" s="14">
        <v>106.17</v>
      </c>
      <c r="K120" s="14">
        <v>138.75</v>
      </c>
      <c r="L120" s="14">
        <v>191.48</v>
      </c>
      <c r="M120" s="54"/>
      <c r="N120" s="14">
        <v>79.348123751000003</v>
      </c>
      <c r="O120" s="31">
        <v>38.300628105000001</v>
      </c>
      <c r="P120" s="31" t="s">
        <v>27</v>
      </c>
      <c r="Q120" s="17" t="s">
        <v>27</v>
      </c>
      <c r="R120" s="38" t="s">
        <v>666</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202</v>
      </c>
      <c r="D121" s="16" t="s">
        <v>203</v>
      </c>
      <c r="E121" s="16">
        <v>3</v>
      </c>
      <c r="F121" s="15">
        <v>14.25</v>
      </c>
      <c r="G121" s="15">
        <v>13.18</v>
      </c>
      <c r="H121" s="15">
        <v>12.12</v>
      </c>
      <c r="I121" s="14"/>
      <c r="J121" s="15">
        <v>14.69</v>
      </c>
      <c r="K121" s="15">
        <v>16.809999999999999</v>
      </c>
      <c r="L121" s="15">
        <v>20.260000000000002</v>
      </c>
      <c r="M121" s="54"/>
      <c r="N121" s="15">
        <v>39.481228924</v>
      </c>
      <c r="O121" s="15">
        <v>14.96784409</v>
      </c>
      <c r="P121" s="15" t="s">
        <v>27</v>
      </c>
      <c r="Q121" s="16" t="s">
        <v>26</v>
      </c>
      <c r="R121" s="37" t="s">
        <v>667</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204</v>
      </c>
      <c r="D122" s="17" t="s">
        <v>205</v>
      </c>
      <c r="E122" s="17">
        <v>0</v>
      </c>
      <c r="F122" s="14">
        <v>27</v>
      </c>
      <c r="G122" s="14">
        <v>24.81</v>
      </c>
      <c r="H122" s="14">
        <v>22.63</v>
      </c>
      <c r="I122" s="14"/>
      <c r="J122" s="14">
        <v>28.8</v>
      </c>
      <c r="K122" s="14">
        <v>33.159999999999997</v>
      </c>
      <c r="L122" s="14">
        <v>40.22</v>
      </c>
      <c r="M122" s="54"/>
      <c r="N122" s="14">
        <v>37.589457146999997</v>
      </c>
      <c r="O122" s="31">
        <v>76.223258440000009</v>
      </c>
      <c r="P122" s="31" t="s">
        <v>26</v>
      </c>
      <c r="Q122" s="17" t="s">
        <v>26</v>
      </c>
      <c r="R122" s="38" t="s">
        <v>668</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206</v>
      </c>
      <c r="D123" s="16" t="s">
        <v>207</v>
      </c>
      <c r="E123" s="16">
        <v>0</v>
      </c>
      <c r="F123" s="15">
        <v>9.31</v>
      </c>
      <c r="G123" s="15">
        <v>8.86</v>
      </c>
      <c r="H123" s="15">
        <v>8.41</v>
      </c>
      <c r="I123" s="14"/>
      <c r="J123" s="15">
        <v>9.52</v>
      </c>
      <c r="K123" s="15">
        <v>10.41</v>
      </c>
      <c r="L123" s="15">
        <v>11.86</v>
      </c>
      <c r="M123" s="54"/>
      <c r="N123" s="15">
        <v>42.495941444000003</v>
      </c>
      <c r="O123" s="15">
        <v>6.9839186363999994</v>
      </c>
      <c r="P123" s="15" t="s">
        <v>26</v>
      </c>
      <c r="Q123" s="16" t="s">
        <v>26</v>
      </c>
      <c r="R123" s="37" t="s">
        <v>669</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208</v>
      </c>
      <c r="D124" s="17" t="s">
        <v>209</v>
      </c>
      <c r="E124" s="17">
        <v>6</v>
      </c>
      <c r="F124" s="14">
        <v>7.88</v>
      </c>
      <c r="G124" s="14">
        <v>7.54</v>
      </c>
      <c r="H124" s="14">
        <v>7.2</v>
      </c>
      <c r="I124" s="14"/>
      <c r="J124" s="14">
        <v>8.09</v>
      </c>
      <c r="K124" s="14">
        <v>8.76</v>
      </c>
      <c r="L124" s="14">
        <v>9.84</v>
      </c>
      <c r="M124" s="54"/>
      <c r="N124" s="14">
        <v>55.486415117</v>
      </c>
      <c r="O124" s="31">
        <v>4.9731084545000002</v>
      </c>
      <c r="P124" s="31" t="s">
        <v>26</v>
      </c>
      <c r="Q124" s="17" t="s">
        <v>27</v>
      </c>
      <c r="R124" s="38" t="s">
        <v>670</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210</v>
      </c>
      <c r="D125" s="16" t="s">
        <v>211</v>
      </c>
      <c r="E125" s="16">
        <v>7</v>
      </c>
      <c r="F125" s="15">
        <v>59.08</v>
      </c>
      <c r="G125" s="15">
        <v>54</v>
      </c>
      <c r="H125" s="15">
        <v>48.93</v>
      </c>
      <c r="I125" s="14"/>
      <c r="J125" s="15">
        <v>65.05</v>
      </c>
      <c r="K125" s="15">
        <v>75.19</v>
      </c>
      <c r="L125" s="15">
        <v>91.6</v>
      </c>
      <c r="M125" s="54"/>
      <c r="N125" s="15">
        <v>46.920769927999999</v>
      </c>
      <c r="O125" s="15">
        <v>56.365482454999999</v>
      </c>
      <c r="P125" s="15" t="s">
        <v>27</v>
      </c>
      <c r="Q125" s="16" t="s">
        <v>27</v>
      </c>
      <c r="R125" s="37" t="s">
        <v>671</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212</v>
      </c>
      <c r="D126" s="17" t="s">
        <v>213</v>
      </c>
      <c r="E126" s="17">
        <v>1</v>
      </c>
      <c r="F126" s="14">
        <v>26.96</v>
      </c>
      <c r="G126" s="14">
        <v>25.36</v>
      </c>
      <c r="H126" s="14">
        <v>23.76</v>
      </c>
      <c r="I126" s="14"/>
      <c r="J126" s="14">
        <v>27.44</v>
      </c>
      <c r="K126" s="14">
        <v>30.63</v>
      </c>
      <c r="L126" s="14">
        <v>35.799999999999997</v>
      </c>
      <c r="M126" s="54"/>
      <c r="N126" s="14">
        <v>43.431625617999998</v>
      </c>
      <c r="O126" s="31">
        <v>89.891868317999993</v>
      </c>
      <c r="P126" s="31" t="s">
        <v>26</v>
      </c>
      <c r="Q126" s="17" t="s">
        <v>26</v>
      </c>
      <c r="R126" s="38" t="s">
        <v>672</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214</v>
      </c>
      <c r="D127" s="16" t="s">
        <v>473</v>
      </c>
      <c r="E127" s="16">
        <v>7</v>
      </c>
      <c r="F127" s="15">
        <v>14.14</v>
      </c>
      <c r="G127" s="15">
        <v>13.45</v>
      </c>
      <c r="H127" s="15">
        <v>12.77</v>
      </c>
      <c r="I127" s="14"/>
      <c r="J127" s="15">
        <v>14.59</v>
      </c>
      <c r="K127" s="15">
        <v>15.95</v>
      </c>
      <c r="L127" s="15">
        <v>18.16</v>
      </c>
      <c r="M127" s="54"/>
      <c r="N127" s="15">
        <v>56.212184055999998</v>
      </c>
      <c r="O127" s="15">
        <v>1.8142936364</v>
      </c>
      <c r="P127" s="15" t="s">
        <v>27</v>
      </c>
      <c r="Q127" s="16" t="s">
        <v>27</v>
      </c>
      <c r="R127" s="37" t="s">
        <v>673</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214</v>
      </c>
      <c r="D128" s="17" t="s">
        <v>215</v>
      </c>
      <c r="E128" s="17">
        <v>7</v>
      </c>
      <c r="F128" s="14">
        <v>14.09</v>
      </c>
      <c r="G128" s="14">
        <v>13.35</v>
      </c>
      <c r="H128" s="14">
        <v>12.61</v>
      </c>
      <c r="I128" s="14"/>
      <c r="J128" s="14">
        <v>14.48</v>
      </c>
      <c r="K128" s="14">
        <v>15.95</v>
      </c>
      <c r="L128" s="14">
        <v>18.329999999999998</v>
      </c>
      <c r="M128" s="54"/>
      <c r="N128" s="14">
        <v>56.761613335</v>
      </c>
      <c r="O128" s="31">
        <v>328.87657631999997</v>
      </c>
      <c r="P128" s="31" t="s">
        <v>27</v>
      </c>
      <c r="Q128" s="17" t="s">
        <v>27</v>
      </c>
      <c r="R128" s="38" t="s">
        <v>674</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216</v>
      </c>
      <c r="D129" s="16" t="s">
        <v>217</v>
      </c>
      <c r="E129" s="16">
        <v>7</v>
      </c>
      <c r="F129" s="15">
        <v>46.29</v>
      </c>
      <c r="G129" s="15">
        <v>43.63</v>
      </c>
      <c r="H129" s="15">
        <v>40.97</v>
      </c>
      <c r="I129" s="14"/>
      <c r="J129" s="15">
        <v>47.82</v>
      </c>
      <c r="K129" s="15">
        <v>53.13</v>
      </c>
      <c r="L129" s="15">
        <v>61.72</v>
      </c>
      <c r="M129" s="54"/>
      <c r="N129" s="15">
        <v>55.473342270000003</v>
      </c>
      <c r="O129" s="15">
        <v>80.214036636000003</v>
      </c>
      <c r="P129" s="15" t="s">
        <v>27</v>
      </c>
      <c r="Q129" s="16" t="s">
        <v>27</v>
      </c>
      <c r="R129" s="37" t="s">
        <v>675</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216</v>
      </c>
      <c r="D130" s="17" t="s">
        <v>218</v>
      </c>
      <c r="E130" s="17">
        <v>7</v>
      </c>
      <c r="F130" s="14">
        <v>42.35</v>
      </c>
      <c r="G130" s="14">
        <v>40.1</v>
      </c>
      <c r="H130" s="14">
        <v>37.85</v>
      </c>
      <c r="I130" s="14"/>
      <c r="J130" s="14">
        <v>43.72</v>
      </c>
      <c r="K130" s="14">
        <v>48.21</v>
      </c>
      <c r="L130" s="14">
        <v>55.47</v>
      </c>
      <c r="M130" s="54"/>
      <c r="N130" s="14">
        <v>55.143263586000003</v>
      </c>
      <c r="O130" s="31">
        <v>1026.4255496000001</v>
      </c>
      <c r="P130" s="31" t="s">
        <v>27</v>
      </c>
      <c r="Q130" s="17" t="s">
        <v>27</v>
      </c>
      <c r="R130" s="38" t="s">
        <v>676</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219</v>
      </c>
      <c r="D131" s="16" t="s">
        <v>220</v>
      </c>
      <c r="E131" s="16">
        <v>2</v>
      </c>
      <c r="F131" s="15">
        <v>2.25</v>
      </c>
      <c r="G131" s="15">
        <v>1.92</v>
      </c>
      <c r="H131" s="15">
        <v>1.6</v>
      </c>
      <c r="I131" s="14"/>
      <c r="J131" s="15">
        <v>2.3199999999999998</v>
      </c>
      <c r="K131" s="15">
        <v>2.96</v>
      </c>
      <c r="L131" s="15">
        <v>4</v>
      </c>
      <c r="M131" s="54"/>
      <c r="N131" s="15">
        <v>42.005944700999997</v>
      </c>
      <c r="O131" s="15">
        <v>2.8118416364000001</v>
      </c>
      <c r="P131" s="15" t="s">
        <v>26</v>
      </c>
      <c r="Q131" s="16" t="s">
        <v>26</v>
      </c>
      <c r="R131" s="37" t="s">
        <v>677</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221</v>
      </c>
      <c r="D132" s="17" t="s">
        <v>222</v>
      </c>
      <c r="E132" s="17">
        <v>0</v>
      </c>
      <c r="F132" s="14">
        <v>58.93</v>
      </c>
      <c r="G132" s="14">
        <v>54.31</v>
      </c>
      <c r="H132" s="14">
        <v>49.7</v>
      </c>
      <c r="I132" s="14"/>
      <c r="J132" s="14">
        <v>61.1</v>
      </c>
      <c r="K132" s="14">
        <v>70.319999999999993</v>
      </c>
      <c r="L132" s="14">
        <v>85.24</v>
      </c>
      <c r="M132" s="54"/>
      <c r="N132" s="14">
        <v>18.822632628000001</v>
      </c>
      <c r="O132" s="31">
        <v>85.980741018999993</v>
      </c>
      <c r="P132" s="31" t="s">
        <v>26</v>
      </c>
      <c r="Q132" s="17" t="s">
        <v>26</v>
      </c>
      <c r="R132" s="38" t="s">
        <v>678</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223</v>
      </c>
      <c r="D133" s="16" t="s">
        <v>224</v>
      </c>
      <c r="E133" s="16">
        <v>7</v>
      </c>
      <c r="F133" s="15">
        <v>11.67</v>
      </c>
      <c r="G133" s="15">
        <v>10.87</v>
      </c>
      <c r="H133" s="15">
        <v>10.07</v>
      </c>
      <c r="I133" s="14"/>
      <c r="J133" s="15">
        <v>12.26</v>
      </c>
      <c r="K133" s="15">
        <v>13.85</v>
      </c>
      <c r="L133" s="15">
        <v>16.440000000000001</v>
      </c>
      <c r="M133" s="54"/>
      <c r="N133" s="15">
        <v>60.669353739000002</v>
      </c>
      <c r="O133" s="15">
        <v>49.034737364000001</v>
      </c>
      <c r="P133" s="15" t="s">
        <v>27</v>
      </c>
      <c r="Q133" s="16" t="s">
        <v>27</v>
      </c>
      <c r="R133" s="37" t="s">
        <v>679</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225</v>
      </c>
      <c r="D134" s="17" t="s">
        <v>226</v>
      </c>
      <c r="E134" s="17">
        <v>5</v>
      </c>
      <c r="F134" s="14">
        <v>173</v>
      </c>
      <c r="G134" s="14">
        <v>159.62</v>
      </c>
      <c r="H134" s="14">
        <v>146.25</v>
      </c>
      <c r="I134" s="14"/>
      <c r="J134" s="14">
        <v>176.06</v>
      </c>
      <c r="K134" s="14">
        <v>202.8</v>
      </c>
      <c r="L134" s="14">
        <v>246.09</v>
      </c>
      <c r="M134" s="54"/>
      <c r="N134" s="14">
        <v>30.699234969999999</v>
      </c>
      <c r="O134" s="31">
        <v>4.7059703618000004</v>
      </c>
      <c r="P134" s="31" t="s">
        <v>27</v>
      </c>
      <c r="Q134" s="17" t="s">
        <v>26</v>
      </c>
      <c r="R134" s="38" t="s">
        <v>680</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227</v>
      </c>
      <c r="D135" s="16" t="s">
        <v>228</v>
      </c>
      <c r="E135" s="16">
        <v>10</v>
      </c>
      <c r="F135" s="15">
        <v>6.28</v>
      </c>
      <c r="G135" s="15">
        <v>5.5</v>
      </c>
      <c r="H135" s="15">
        <v>4.7300000000000004</v>
      </c>
      <c r="I135" s="14"/>
      <c r="J135" s="15">
        <v>6.72</v>
      </c>
      <c r="K135" s="15">
        <v>8.26</v>
      </c>
      <c r="L135" s="15">
        <v>10.76</v>
      </c>
      <c r="M135" s="54"/>
      <c r="N135" s="15">
        <v>66.247506551000001</v>
      </c>
      <c r="O135" s="15">
        <v>5.8423128636000001</v>
      </c>
      <c r="P135" s="15" t="s">
        <v>27</v>
      </c>
      <c r="Q135" s="16" t="s">
        <v>27</v>
      </c>
      <c r="R135" s="37" t="s">
        <v>681</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229</v>
      </c>
      <c r="D136" s="17" t="s">
        <v>230</v>
      </c>
      <c r="E136" s="17">
        <v>1</v>
      </c>
      <c r="F136" s="14">
        <v>6.46</v>
      </c>
      <c r="G136" s="14">
        <v>5.96</v>
      </c>
      <c r="H136" s="14">
        <v>5.47</v>
      </c>
      <c r="I136" s="14"/>
      <c r="J136" s="14">
        <v>6.56</v>
      </c>
      <c r="K136" s="14">
        <v>7.54</v>
      </c>
      <c r="L136" s="14">
        <v>9.14</v>
      </c>
      <c r="M136" s="54"/>
      <c r="N136" s="14">
        <v>49.584391586999999</v>
      </c>
      <c r="O136" s="31">
        <v>7.6902934090999997</v>
      </c>
      <c r="P136" s="31" t="s">
        <v>26</v>
      </c>
      <c r="Q136" s="17" t="s">
        <v>26</v>
      </c>
      <c r="R136" s="38" t="s">
        <v>682</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231</v>
      </c>
      <c r="D137" s="16" t="s">
        <v>517</v>
      </c>
      <c r="E137" s="16">
        <v>4</v>
      </c>
      <c r="F137" s="15">
        <v>3.92</v>
      </c>
      <c r="G137" s="15">
        <v>3.63</v>
      </c>
      <c r="H137" s="15">
        <v>3.35</v>
      </c>
      <c r="I137" s="14"/>
      <c r="J137" s="15">
        <v>4.03</v>
      </c>
      <c r="K137" s="15">
        <v>4.59</v>
      </c>
      <c r="L137" s="15">
        <v>5.5</v>
      </c>
      <c r="M137" s="54"/>
      <c r="N137" s="15">
        <v>45.351473970000001</v>
      </c>
      <c r="O137" s="15">
        <v>2.7195594090999999</v>
      </c>
      <c r="P137" s="15" t="s">
        <v>27</v>
      </c>
      <c r="Q137" s="16" t="s">
        <v>26</v>
      </c>
      <c r="R137" s="37" t="s">
        <v>683</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231</v>
      </c>
      <c r="D138" s="17" t="s">
        <v>232</v>
      </c>
      <c r="E138" s="17">
        <v>4</v>
      </c>
      <c r="F138" s="14">
        <v>3.67</v>
      </c>
      <c r="G138" s="14">
        <v>3.46</v>
      </c>
      <c r="H138" s="14">
        <v>3.26</v>
      </c>
      <c r="I138" s="14"/>
      <c r="J138" s="14">
        <v>3.79</v>
      </c>
      <c r="K138" s="14">
        <v>4.1900000000000004</v>
      </c>
      <c r="L138" s="14">
        <v>4.84</v>
      </c>
      <c r="M138" s="54"/>
      <c r="N138" s="14">
        <v>32.647323178999997</v>
      </c>
      <c r="O138" s="31">
        <v>12.564527409</v>
      </c>
      <c r="P138" s="31" t="s">
        <v>27</v>
      </c>
      <c r="Q138" s="17" t="s">
        <v>26</v>
      </c>
      <c r="R138" s="38" t="s">
        <v>684</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231</v>
      </c>
      <c r="D139" s="16" t="s">
        <v>233</v>
      </c>
      <c r="E139" s="16">
        <v>4</v>
      </c>
      <c r="F139" s="15">
        <v>18.61</v>
      </c>
      <c r="G139" s="15">
        <v>17.52</v>
      </c>
      <c r="H139" s="15">
        <v>16.440000000000001</v>
      </c>
      <c r="I139" s="14"/>
      <c r="J139" s="15">
        <v>19.190000000000001</v>
      </c>
      <c r="K139" s="15">
        <v>21.35</v>
      </c>
      <c r="L139" s="15">
        <v>24.85</v>
      </c>
      <c r="M139" s="54"/>
      <c r="N139" s="15">
        <v>35.879357478000003</v>
      </c>
      <c r="O139" s="15">
        <v>94.11315759099999</v>
      </c>
      <c r="P139" s="15" t="s">
        <v>27</v>
      </c>
      <c r="Q139" s="16" t="s">
        <v>26</v>
      </c>
      <c r="R139" s="37" t="s">
        <v>685</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234</v>
      </c>
      <c r="D140" s="17" t="s">
        <v>235</v>
      </c>
      <c r="E140" s="17">
        <v>4</v>
      </c>
      <c r="F140" s="14">
        <v>10.42</v>
      </c>
      <c r="G140" s="14">
        <v>9.4700000000000006</v>
      </c>
      <c r="H140" s="14">
        <v>8.52</v>
      </c>
      <c r="I140" s="14"/>
      <c r="J140" s="14">
        <v>11.18</v>
      </c>
      <c r="K140" s="14">
        <v>13.07</v>
      </c>
      <c r="L140" s="14">
        <v>16.14</v>
      </c>
      <c r="M140" s="54"/>
      <c r="N140" s="14">
        <v>50.434929486000001</v>
      </c>
      <c r="O140" s="31">
        <v>6.2546859091</v>
      </c>
      <c r="P140" s="31" t="s">
        <v>26</v>
      </c>
      <c r="Q140" s="17" t="s">
        <v>27</v>
      </c>
      <c r="R140" s="38" t="s">
        <v>686</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236</v>
      </c>
      <c r="D141" s="16" t="s">
        <v>237</v>
      </c>
      <c r="E141" s="16">
        <v>1</v>
      </c>
      <c r="F141" s="15">
        <v>3.43</v>
      </c>
      <c r="G141" s="15">
        <v>3</v>
      </c>
      <c r="H141" s="15">
        <v>2.57</v>
      </c>
      <c r="I141" s="14"/>
      <c r="J141" s="15">
        <v>3.6</v>
      </c>
      <c r="K141" s="15">
        <v>4.45</v>
      </c>
      <c r="L141" s="15">
        <v>5.83</v>
      </c>
      <c r="M141" s="54"/>
      <c r="N141" s="15">
        <v>42.221870729000003</v>
      </c>
      <c r="O141" s="15">
        <v>11.353747</v>
      </c>
      <c r="P141" s="15" t="s">
        <v>26</v>
      </c>
      <c r="Q141" s="16" t="s">
        <v>26</v>
      </c>
      <c r="R141" s="37" t="s">
        <v>687</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238</v>
      </c>
      <c r="D142" s="17" t="s">
        <v>239</v>
      </c>
      <c r="E142" s="17">
        <v>7</v>
      </c>
      <c r="F142" s="14">
        <v>37.380000000000003</v>
      </c>
      <c r="G142" s="14">
        <v>33.4</v>
      </c>
      <c r="H142" s="14">
        <v>29.43</v>
      </c>
      <c r="I142" s="14"/>
      <c r="J142" s="14">
        <v>39.229999999999997</v>
      </c>
      <c r="K142" s="14">
        <v>47.17</v>
      </c>
      <c r="L142" s="14">
        <v>60.02</v>
      </c>
      <c r="M142" s="54"/>
      <c r="N142" s="14">
        <v>67.871101025000002</v>
      </c>
      <c r="O142" s="31">
        <v>349.11409623000003</v>
      </c>
      <c r="P142" s="31" t="s">
        <v>26</v>
      </c>
      <c r="Q142" s="17" t="s">
        <v>27</v>
      </c>
      <c r="R142" s="38" t="s">
        <v>688</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238</v>
      </c>
      <c r="D143" s="16" t="s">
        <v>497</v>
      </c>
      <c r="E143" s="16">
        <v>4</v>
      </c>
      <c r="F143" s="15">
        <v>36.700000000000003</v>
      </c>
      <c r="G143" s="15">
        <v>32.94</v>
      </c>
      <c r="H143" s="15">
        <v>29.18</v>
      </c>
      <c r="I143" s="14"/>
      <c r="J143" s="15">
        <v>38.15</v>
      </c>
      <c r="K143" s="15">
        <v>45.66</v>
      </c>
      <c r="L143" s="15">
        <v>57.81</v>
      </c>
      <c r="M143" s="54"/>
      <c r="N143" s="15">
        <v>60.143645046000003</v>
      </c>
      <c r="O143" s="15">
        <v>5.8357988636</v>
      </c>
      <c r="P143" s="15" t="s">
        <v>26</v>
      </c>
      <c r="Q143" s="16" t="s">
        <v>27</v>
      </c>
      <c r="R143" s="37" t="s">
        <v>689</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240</v>
      </c>
      <c r="D144" s="17" t="s">
        <v>241</v>
      </c>
      <c r="E144" s="17">
        <v>10</v>
      </c>
      <c r="F144" s="14">
        <v>25.3</v>
      </c>
      <c r="G144" s="14">
        <v>23.38</v>
      </c>
      <c r="H144" s="14">
        <v>21.46</v>
      </c>
      <c r="I144" s="14"/>
      <c r="J144" s="14">
        <v>26.21</v>
      </c>
      <c r="K144" s="14">
        <v>30.04</v>
      </c>
      <c r="L144" s="14">
        <v>36.25</v>
      </c>
      <c r="M144" s="54"/>
      <c r="N144" s="14">
        <v>67.793422707000005</v>
      </c>
      <c r="O144" s="31">
        <v>12.859566408999999</v>
      </c>
      <c r="P144" s="31" t="s">
        <v>27</v>
      </c>
      <c r="Q144" s="17" t="s">
        <v>27</v>
      </c>
      <c r="R144" s="38" t="s">
        <v>690</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242</v>
      </c>
      <c r="D145" s="16" t="s">
        <v>243</v>
      </c>
      <c r="E145" s="16">
        <v>4</v>
      </c>
      <c r="F145" s="15">
        <v>11.11</v>
      </c>
      <c r="G145" s="15">
        <v>9.5</v>
      </c>
      <c r="H145" s="15">
        <v>7.89</v>
      </c>
      <c r="I145" s="14"/>
      <c r="J145" s="15">
        <v>11.61</v>
      </c>
      <c r="K145" s="15">
        <v>14.82</v>
      </c>
      <c r="L145" s="15">
        <v>20.03</v>
      </c>
      <c r="M145" s="54"/>
      <c r="N145" s="15">
        <v>51.767643495999998</v>
      </c>
      <c r="O145" s="15">
        <v>198.89718922999998</v>
      </c>
      <c r="P145" s="15" t="s">
        <v>26</v>
      </c>
      <c r="Q145" s="16" t="s">
        <v>27</v>
      </c>
      <c r="R145" s="37" t="s">
        <v>691</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244</v>
      </c>
      <c r="D146" s="17" t="s">
        <v>245</v>
      </c>
      <c r="E146" s="17">
        <v>4</v>
      </c>
      <c r="F146" s="14">
        <v>3.99</v>
      </c>
      <c r="G146" s="14">
        <v>3.71</v>
      </c>
      <c r="H146" s="14">
        <v>3.43</v>
      </c>
      <c r="I146" s="14"/>
      <c r="J146" s="14">
        <v>4.18</v>
      </c>
      <c r="K146" s="14">
        <v>4.7300000000000004</v>
      </c>
      <c r="L146" s="14">
        <v>5.63</v>
      </c>
      <c r="M146" s="54"/>
      <c r="N146" s="14">
        <v>50.534320059000002</v>
      </c>
      <c r="O146" s="31">
        <v>13.707695863000001</v>
      </c>
      <c r="P146" s="31" t="s">
        <v>27</v>
      </c>
      <c r="Q146" s="17" t="s">
        <v>26</v>
      </c>
      <c r="R146" s="38" t="s">
        <v>692</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246</v>
      </c>
      <c r="D147" s="16" t="s">
        <v>247</v>
      </c>
      <c r="E147" s="16">
        <v>1</v>
      </c>
      <c r="F147" s="15">
        <v>16.8</v>
      </c>
      <c r="G147" s="15">
        <v>15.71</v>
      </c>
      <c r="H147" s="15">
        <v>14.62</v>
      </c>
      <c r="I147" s="14"/>
      <c r="J147" s="15">
        <v>17.149999999999999</v>
      </c>
      <c r="K147" s="15">
        <v>19.32</v>
      </c>
      <c r="L147" s="15">
        <v>22.84</v>
      </c>
      <c r="M147" s="54"/>
      <c r="N147" s="15">
        <v>44.034265716999997</v>
      </c>
      <c r="O147" s="15">
        <v>12.938895135999999</v>
      </c>
      <c r="P147" s="15" t="s">
        <v>26</v>
      </c>
      <c r="Q147" s="16" t="s">
        <v>26</v>
      </c>
      <c r="R147" s="37" t="s">
        <v>693</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248</v>
      </c>
      <c r="D148" s="17" t="s">
        <v>249</v>
      </c>
      <c r="E148" s="17">
        <v>7</v>
      </c>
      <c r="F148" s="14">
        <v>5.78</v>
      </c>
      <c r="G148" s="14">
        <v>4.8099999999999996</v>
      </c>
      <c r="H148" s="14">
        <v>3.85</v>
      </c>
      <c r="I148" s="14"/>
      <c r="J148" s="14">
        <v>6.29</v>
      </c>
      <c r="K148" s="14">
        <v>8.2100000000000009</v>
      </c>
      <c r="L148" s="14">
        <v>11.33</v>
      </c>
      <c r="M148" s="54"/>
      <c r="N148" s="14">
        <v>67.728303799000003</v>
      </c>
      <c r="O148" s="31">
        <v>153.12027214</v>
      </c>
      <c r="P148" s="31" t="s">
        <v>26</v>
      </c>
      <c r="Q148" s="17" t="s">
        <v>27</v>
      </c>
      <c r="R148" s="38" t="s">
        <v>694</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250</v>
      </c>
      <c r="D149" s="16" t="s">
        <v>251</v>
      </c>
      <c r="E149" s="16">
        <v>0</v>
      </c>
      <c r="F149" s="15">
        <v>3.92</v>
      </c>
      <c r="G149" s="15">
        <v>3.21</v>
      </c>
      <c r="H149" s="15">
        <v>2.5</v>
      </c>
      <c r="I149" s="14"/>
      <c r="J149" s="15">
        <v>4.01</v>
      </c>
      <c r="K149" s="15">
        <v>5.42</v>
      </c>
      <c r="L149" s="15">
        <v>7.72</v>
      </c>
      <c r="M149" s="54"/>
      <c r="N149" s="15">
        <v>32.091304557000001</v>
      </c>
      <c r="O149" s="15">
        <v>9.1934819091000008</v>
      </c>
      <c r="P149" s="15" t="s">
        <v>26</v>
      </c>
      <c r="Q149" s="16" t="s">
        <v>26</v>
      </c>
      <c r="R149" s="37" t="s">
        <v>695</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250</v>
      </c>
      <c r="D150" s="17" t="s">
        <v>252</v>
      </c>
      <c r="E150" s="17">
        <v>0</v>
      </c>
      <c r="F150" s="14">
        <v>4.13</v>
      </c>
      <c r="G150" s="14">
        <v>3.44</v>
      </c>
      <c r="H150" s="14">
        <v>2.75</v>
      </c>
      <c r="I150" s="14"/>
      <c r="J150" s="14">
        <v>4.26</v>
      </c>
      <c r="K150" s="14">
        <v>5.63</v>
      </c>
      <c r="L150" s="14">
        <v>7.85</v>
      </c>
      <c r="M150" s="54"/>
      <c r="N150" s="14">
        <v>29.761231528</v>
      </c>
      <c r="O150" s="31">
        <v>69.553198545000001</v>
      </c>
      <c r="P150" s="31" t="s">
        <v>26</v>
      </c>
      <c r="Q150" s="17" t="s">
        <v>26</v>
      </c>
      <c r="R150" s="38" t="s">
        <v>696</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253</v>
      </c>
      <c r="D151" s="16" t="s">
        <v>12</v>
      </c>
      <c r="E151" s="16">
        <v>0</v>
      </c>
      <c r="F151" s="15">
        <v>16.84</v>
      </c>
      <c r="G151" s="15">
        <v>15.25</v>
      </c>
      <c r="H151" s="15">
        <v>13.67</v>
      </c>
      <c r="I151" s="14"/>
      <c r="J151" s="15">
        <v>17.23</v>
      </c>
      <c r="K151" s="15">
        <v>20.39</v>
      </c>
      <c r="L151" s="15">
        <v>25.51</v>
      </c>
      <c r="M151" s="54"/>
      <c r="N151" s="15">
        <v>44.071093654000002</v>
      </c>
      <c r="O151" s="15">
        <v>81.508662318000006</v>
      </c>
      <c r="P151" s="15" t="s">
        <v>26</v>
      </c>
      <c r="Q151" s="16" t="s">
        <v>26</v>
      </c>
      <c r="R151" s="37" t="s">
        <v>697</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254</v>
      </c>
      <c r="D152" s="17" t="s">
        <v>255</v>
      </c>
      <c r="E152" s="17">
        <v>9</v>
      </c>
      <c r="F152" s="14">
        <v>132.4</v>
      </c>
      <c r="G152" s="14">
        <v>105.4</v>
      </c>
      <c r="H152" s="14">
        <v>78.400000000000006</v>
      </c>
      <c r="I152" s="14"/>
      <c r="J152" s="14">
        <v>135.74</v>
      </c>
      <c r="K152" s="14">
        <v>189.73</v>
      </c>
      <c r="L152" s="14">
        <v>277.10000000000002</v>
      </c>
      <c r="M152" s="54"/>
      <c r="N152" s="14">
        <v>71.391021074999998</v>
      </c>
      <c r="O152" s="31">
        <v>8.4080076422999994</v>
      </c>
      <c r="P152" s="31" t="s">
        <v>27</v>
      </c>
      <c r="Q152" s="17" t="s">
        <v>27</v>
      </c>
      <c r="R152" s="38" t="s">
        <v>698</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518</v>
      </c>
      <c r="D153" s="16" t="s">
        <v>519</v>
      </c>
      <c r="E153" s="16">
        <v>0</v>
      </c>
      <c r="F153" s="15">
        <v>60.52</v>
      </c>
      <c r="G153" s="15">
        <v>56.15</v>
      </c>
      <c r="H153" s="15">
        <v>51.79</v>
      </c>
      <c r="I153" s="14"/>
      <c r="J153" s="15">
        <v>64.7</v>
      </c>
      <c r="K153" s="15">
        <v>73.42</v>
      </c>
      <c r="L153" s="15">
        <v>87.54</v>
      </c>
      <c r="M153" s="54"/>
      <c r="N153" s="15">
        <v>21.925228467</v>
      </c>
      <c r="O153" s="15">
        <v>1.4098397299999998</v>
      </c>
      <c r="P153" s="15" t="s">
        <v>26</v>
      </c>
      <c r="Q153" s="16" t="s">
        <v>26</v>
      </c>
      <c r="R153" s="37" t="s">
        <v>699</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256</v>
      </c>
      <c r="D154" s="17" t="s">
        <v>257</v>
      </c>
      <c r="E154" s="17">
        <v>4</v>
      </c>
      <c r="F154" s="14">
        <v>5.34</v>
      </c>
      <c r="G154" s="14">
        <v>4.59</v>
      </c>
      <c r="H154" s="14">
        <v>3.85</v>
      </c>
      <c r="I154" s="14"/>
      <c r="J154" s="14">
        <v>5.58</v>
      </c>
      <c r="K154" s="14">
        <v>7.06</v>
      </c>
      <c r="L154" s="14">
        <v>9.4600000000000009</v>
      </c>
      <c r="M154" s="54"/>
      <c r="N154" s="14">
        <v>45.594011307999999</v>
      </c>
      <c r="O154" s="31">
        <v>8.3332786364000011</v>
      </c>
      <c r="P154" s="31" t="s">
        <v>27</v>
      </c>
      <c r="Q154" s="17" t="s">
        <v>26</v>
      </c>
      <c r="R154" s="38" t="s">
        <v>700</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258</v>
      </c>
      <c r="D155" s="16" t="s">
        <v>259</v>
      </c>
      <c r="E155" s="16">
        <v>0</v>
      </c>
      <c r="F155" s="15">
        <v>76.569999999999993</v>
      </c>
      <c r="G155" s="15">
        <v>69.930000000000007</v>
      </c>
      <c r="H155" s="15">
        <v>63.3</v>
      </c>
      <c r="I155" s="14"/>
      <c r="J155" s="15">
        <v>78.59</v>
      </c>
      <c r="K155" s="15">
        <v>91.85</v>
      </c>
      <c r="L155" s="15">
        <v>113.32</v>
      </c>
      <c r="M155" s="54"/>
      <c r="N155" s="15">
        <v>29.975470447999999</v>
      </c>
      <c r="O155" s="15">
        <v>82.822688053000007</v>
      </c>
      <c r="P155" s="15" t="s">
        <v>26</v>
      </c>
      <c r="Q155" s="16" t="s">
        <v>26</v>
      </c>
      <c r="R155" s="37" t="s">
        <v>701</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520</v>
      </c>
      <c r="D156" s="17" t="s">
        <v>521</v>
      </c>
      <c r="E156" s="17">
        <v>1</v>
      </c>
      <c r="F156" s="14">
        <v>58.42</v>
      </c>
      <c r="G156" s="14">
        <v>49.06</v>
      </c>
      <c r="H156" s="14">
        <v>39.700000000000003</v>
      </c>
      <c r="I156" s="14"/>
      <c r="J156" s="14">
        <v>60.5</v>
      </c>
      <c r="K156" s="14">
        <v>79.209999999999994</v>
      </c>
      <c r="L156" s="14">
        <v>109.49</v>
      </c>
      <c r="M156" s="54"/>
      <c r="N156" s="14">
        <v>45.711139607</v>
      </c>
      <c r="O156" s="31">
        <v>1.4940546364</v>
      </c>
      <c r="P156" s="31" t="s">
        <v>26</v>
      </c>
      <c r="Q156" s="17" t="s">
        <v>26</v>
      </c>
      <c r="R156" s="38" t="s">
        <v>702</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260</v>
      </c>
      <c r="D157" s="16" t="s">
        <v>261</v>
      </c>
      <c r="E157" s="16">
        <v>10</v>
      </c>
      <c r="F157" s="15">
        <v>135</v>
      </c>
      <c r="G157" s="15">
        <v>121.07</v>
      </c>
      <c r="H157" s="15">
        <v>107.15</v>
      </c>
      <c r="I157" s="14"/>
      <c r="J157" s="15">
        <v>140.26</v>
      </c>
      <c r="K157" s="15">
        <v>168.1</v>
      </c>
      <c r="L157" s="15">
        <v>213.14</v>
      </c>
      <c r="M157" s="54"/>
      <c r="N157" s="15">
        <v>80.700948687999997</v>
      </c>
      <c r="O157" s="15">
        <v>49.328049878999998</v>
      </c>
      <c r="P157" s="15" t="s">
        <v>27</v>
      </c>
      <c r="Q157" s="16" t="s">
        <v>27</v>
      </c>
      <c r="R157" s="37" t="s">
        <v>703</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262</v>
      </c>
      <c r="D158" s="17" t="s">
        <v>263</v>
      </c>
      <c r="E158" s="17">
        <v>10</v>
      </c>
      <c r="F158" s="14">
        <v>32.76</v>
      </c>
      <c r="G158" s="14">
        <v>31.69</v>
      </c>
      <c r="H158" s="14">
        <v>30.63</v>
      </c>
      <c r="I158" s="14"/>
      <c r="J158" s="14">
        <v>33.4</v>
      </c>
      <c r="K158" s="14">
        <v>35.520000000000003</v>
      </c>
      <c r="L158" s="14">
        <v>38.96</v>
      </c>
      <c r="M158" s="54"/>
      <c r="N158" s="14">
        <v>60.329214657999998</v>
      </c>
      <c r="O158" s="31">
        <v>6.7532836364000008</v>
      </c>
      <c r="P158" s="31" t="s">
        <v>27</v>
      </c>
      <c r="Q158" s="17" t="s">
        <v>27</v>
      </c>
      <c r="R158" s="38" t="s">
        <v>704</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264</v>
      </c>
      <c r="D159" s="16" t="s">
        <v>265</v>
      </c>
      <c r="E159" s="16">
        <v>7</v>
      </c>
      <c r="F159" s="15">
        <v>917</v>
      </c>
      <c r="G159" s="15">
        <v>770.53</v>
      </c>
      <c r="H159" s="15">
        <v>624.05999999999995</v>
      </c>
      <c r="I159" s="14"/>
      <c r="J159" s="15">
        <v>943</v>
      </c>
      <c r="K159" s="15">
        <v>1235.93</v>
      </c>
      <c r="L159" s="15">
        <v>1709.93</v>
      </c>
      <c r="M159" s="54"/>
      <c r="N159" s="15">
        <v>69.083284016999997</v>
      </c>
      <c r="O159" s="15">
        <v>108.26125501999999</v>
      </c>
      <c r="P159" s="15" t="s">
        <v>27</v>
      </c>
      <c r="Q159" s="16" t="s">
        <v>27</v>
      </c>
      <c r="R159" s="37" t="s">
        <v>705</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266</v>
      </c>
      <c r="D160" s="17" t="s">
        <v>267</v>
      </c>
      <c r="E160" s="17">
        <v>8</v>
      </c>
      <c r="F160" s="14">
        <v>106.31</v>
      </c>
      <c r="G160" s="14">
        <v>94.8</v>
      </c>
      <c r="H160" s="14">
        <v>83.29</v>
      </c>
      <c r="I160" s="14"/>
      <c r="J160" s="14">
        <v>112.54</v>
      </c>
      <c r="K160" s="14">
        <v>135.55000000000001</v>
      </c>
      <c r="L160" s="14">
        <v>172.78</v>
      </c>
      <c r="M160" s="54"/>
      <c r="N160" s="14">
        <v>57.217968094</v>
      </c>
      <c r="O160" s="31">
        <v>28.50582897</v>
      </c>
      <c r="P160" s="31" t="s">
        <v>27</v>
      </c>
      <c r="Q160" s="17" t="s">
        <v>27</v>
      </c>
      <c r="R160" s="38" t="s">
        <v>706</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268</v>
      </c>
      <c r="D161" s="16" t="s">
        <v>269</v>
      </c>
      <c r="E161" s="16">
        <v>10</v>
      </c>
      <c r="F161" s="15">
        <v>15.86</v>
      </c>
      <c r="G161" s="15">
        <v>14.91</v>
      </c>
      <c r="H161" s="15">
        <v>13.96</v>
      </c>
      <c r="I161" s="14"/>
      <c r="J161" s="15">
        <v>16</v>
      </c>
      <c r="K161" s="15">
        <v>17.89</v>
      </c>
      <c r="L161" s="15">
        <v>20.96</v>
      </c>
      <c r="M161" s="54"/>
      <c r="N161" s="15">
        <v>72.492022968000001</v>
      </c>
      <c r="O161" s="15">
        <v>11.895345318</v>
      </c>
      <c r="P161" s="15" t="s">
        <v>27</v>
      </c>
      <c r="Q161" s="16" t="s">
        <v>27</v>
      </c>
      <c r="R161" s="37" t="s">
        <v>707</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270</v>
      </c>
      <c r="D162" s="17" t="s">
        <v>271</v>
      </c>
      <c r="E162" s="17">
        <v>4</v>
      </c>
      <c r="F162" s="14">
        <v>3.92</v>
      </c>
      <c r="G162" s="14">
        <v>3.53</v>
      </c>
      <c r="H162" s="14">
        <v>3.15</v>
      </c>
      <c r="I162" s="14"/>
      <c r="J162" s="14">
        <v>4.2</v>
      </c>
      <c r="K162" s="14">
        <v>4.96</v>
      </c>
      <c r="L162" s="14">
        <v>6.19</v>
      </c>
      <c r="M162" s="54"/>
      <c r="N162" s="14">
        <v>56.389116395999999</v>
      </c>
      <c r="O162" s="31">
        <v>83.858649908999993</v>
      </c>
      <c r="P162" s="31" t="s">
        <v>26</v>
      </c>
      <c r="Q162" s="17" t="s">
        <v>27</v>
      </c>
      <c r="R162" s="38" t="s">
        <v>708</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489</v>
      </c>
      <c r="D163" s="16" t="s">
        <v>490</v>
      </c>
      <c r="E163" s="16">
        <v>6</v>
      </c>
      <c r="F163" s="15">
        <v>3.34</v>
      </c>
      <c r="G163" s="15">
        <v>3.07</v>
      </c>
      <c r="H163" s="15">
        <v>2.81</v>
      </c>
      <c r="I163" s="14"/>
      <c r="J163" s="15">
        <v>3.61</v>
      </c>
      <c r="K163" s="15">
        <v>4.13</v>
      </c>
      <c r="L163" s="15">
        <v>4.9800000000000004</v>
      </c>
      <c r="M163" s="54"/>
      <c r="N163" s="15">
        <v>55.902256645000001</v>
      </c>
      <c r="O163" s="15">
        <v>2.3450739999999999</v>
      </c>
      <c r="P163" s="15" t="s">
        <v>26</v>
      </c>
      <c r="Q163" s="16" t="s">
        <v>27</v>
      </c>
      <c r="R163" s="37" t="s">
        <v>709</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272</v>
      </c>
      <c r="D164" s="17" t="s">
        <v>273</v>
      </c>
      <c r="E164" s="17">
        <v>7</v>
      </c>
      <c r="F164" s="14">
        <v>46.18</v>
      </c>
      <c r="G164" s="14">
        <v>34.340000000000003</v>
      </c>
      <c r="H164" s="14">
        <v>22.51</v>
      </c>
      <c r="I164" s="14"/>
      <c r="J164" s="14">
        <v>49.34</v>
      </c>
      <c r="K164" s="14">
        <v>73</v>
      </c>
      <c r="L164" s="14">
        <v>111.29</v>
      </c>
      <c r="M164" s="54"/>
      <c r="N164" s="14">
        <v>75.200509006999994</v>
      </c>
      <c r="O164" s="31">
        <v>4.3499780922999998</v>
      </c>
      <c r="P164" s="31" t="s">
        <v>27</v>
      </c>
      <c r="Q164" s="17" t="s">
        <v>27</v>
      </c>
      <c r="R164" s="38" t="s">
        <v>710</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274</v>
      </c>
      <c r="D165" s="16" t="s">
        <v>275</v>
      </c>
      <c r="E165" s="16">
        <v>7</v>
      </c>
      <c r="F165" s="15">
        <v>16.420000000000002</v>
      </c>
      <c r="G165" s="15">
        <v>15.21</v>
      </c>
      <c r="H165" s="15">
        <v>14.01</v>
      </c>
      <c r="I165" s="14"/>
      <c r="J165" s="15">
        <v>16.829999999999998</v>
      </c>
      <c r="K165" s="15">
        <v>19.23</v>
      </c>
      <c r="L165" s="15">
        <v>23.12</v>
      </c>
      <c r="M165" s="54"/>
      <c r="N165" s="15">
        <v>66.332314882000006</v>
      </c>
      <c r="O165" s="15">
        <v>265.87320568000001</v>
      </c>
      <c r="P165" s="15" t="s">
        <v>27</v>
      </c>
      <c r="Q165" s="16" t="s">
        <v>27</v>
      </c>
      <c r="R165" s="37" t="s">
        <v>711</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276</v>
      </c>
      <c r="D166" s="17" t="s">
        <v>277</v>
      </c>
      <c r="E166" s="17">
        <v>1</v>
      </c>
      <c r="F166" s="14">
        <v>24.44</v>
      </c>
      <c r="G166" s="14">
        <v>21.83</v>
      </c>
      <c r="H166" s="14">
        <v>19.22</v>
      </c>
      <c r="I166" s="14"/>
      <c r="J166" s="14">
        <v>25.45</v>
      </c>
      <c r="K166" s="14">
        <v>30.66</v>
      </c>
      <c r="L166" s="14">
        <v>39.1</v>
      </c>
      <c r="M166" s="54"/>
      <c r="N166" s="14">
        <v>50.603812114</v>
      </c>
      <c r="O166" s="31">
        <v>34.954252636</v>
      </c>
      <c r="P166" s="31" t="s">
        <v>26</v>
      </c>
      <c r="Q166" s="17" t="s">
        <v>26</v>
      </c>
      <c r="R166" s="38" t="s">
        <v>712</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278</v>
      </c>
      <c r="D167" s="16" t="s">
        <v>279</v>
      </c>
      <c r="E167" s="16">
        <v>7</v>
      </c>
      <c r="F167" s="15">
        <v>8.31</v>
      </c>
      <c r="G167" s="15">
        <v>7.06</v>
      </c>
      <c r="H167" s="15">
        <v>5.81</v>
      </c>
      <c r="I167" s="14"/>
      <c r="J167" s="15">
        <v>8.92</v>
      </c>
      <c r="K167" s="15">
        <v>11.41</v>
      </c>
      <c r="L167" s="15">
        <v>15.45</v>
      </c>
      <c r="M167" s="54"/>
      <c r="N167" s="15">
        <v>69.612001922000005</v>
      </c>
      <c r="O167" s="15">
        <v>50.450559726999998</v>
      </c>
      <c r="P167" s="15" t="s">
        <v>26</v>
      </c>
      <c r="Q167" s="16" t="s">
        <v>27</v>
      </c>
      <c r="R167" s="37" t="s">
        <v>713</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280</v>
      </c>
      <c r="D168" s="17" t="s">
        <v>281</v>
      </c>
      <c r="E168" s="17">
        <v>0</v>
      </c>
      <c r="F168" s="14">
        <v>5.22</v>
      </c>
      <c r="G168" s="14">
        <v>4.54</v>
      </c>
      <c r="H168" s="14">
        <v>3.86</v>
      </c>
      <c r="I168" s="14"/>
      <c r="J168" s="14">
        <v>5.5</v>
      </c>
      <c r="K168" s="14">
        <v>6.85</v>
      </c>
      <c r="L168" s="14">
        <v>9.0399999999999991</v>
      </c>
      <c r="M168" s="54"/>
      <c r="N168" s="14">
        <v>41.152405446000003</v>
      </c>
      <c r="O168" s="31">
        <v>74.789916136000002</v>
      </c>
      <c r="P168" s="31" t="s">
        <v>26</v>
      </c>
      <c r="Q168" s="17" t="s">
        <v>26</v>
      </c>
      <c r="R168" s="38" t="s">
        <v>714</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282</v>
      </c>
      <c r="D169" s="16" t="s">
        <v>283</v>
      </c>
      <c r="E169" s="16">
        <v>10</v>
      </c>
      <c r="F169" s="15">
        <v>1.86</v>
      </c>
      <c r="G169" s="15">
        <v>1.69</v>
      </c>
      <c r="H169" s="15">
        <v>1.53</v>
      </c>
      <c r="I169" s="14"/>
      <c r="J169" s="15">
        <v>2</v>
      </c>
      <c r="K169" s="15">
        <v>2.3199999999999998</v>
      </c>
      <c r="L169" s="15">
        <v>2.84</v>
      </c>
      <c r="M169" s="54"/>
      <c r="N169" s="15">
        <v>59.269540872</v>
      </c>
      <c r="O169" s="15">
        <v>3.9494793181999999</v>
      </c>
      <c r="P169" s="15" t="s">
        <v>27</v>
      </c>
      <c r="Q169" s="16" t="s">
        <v>27</v>
      </c>
      <c r="R169" s="37" t="s">
        <v>715</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284</v>
      </c>
      <c r="D170" s="17" t="s">
        <v>285</v>
      </c>
      <c r="E170" s="17">
        <v>7</v>
      </c>
      <c r="F170" s="14">
        <v>30.83</v>
      </c>
      <c r="G170" s="14">
        <v>29.01</v>
      </c>
      <c r="H170" s="14">
        <v>27.19</v>
      </c>
      <c r="I170" s="14"/>
      <c r="J170" s="14">
        <v>32.01</v>
      </c>
      <c r="K170" s="14">
        <v>35.64</v>
      </c>
      <c r="L170" s="14">
        <v>41.52</v>
      </c>
      <c r="M170" s="54"/>
      <c r="N170" s="14">
        <v>71.840407462000002</v>
      </c>
      <c r="O170" s="31">
        <v>142.05580731999999</v>
      </c>
      <c r="P170" s="31" t="s">
        <v>27</v>
      </c>
      <c r="Q170" s="17" t="s">
        <v>27</v>
      </c>
      <c r="R170" s="38" t="s">
        <v>716</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286</v>
      </c>
      <c r="D171" s="16" t="s">
        <v>287</v>
      </c>
      <c r="E171" s="16">
        <v>0</v>
      </c>
      <c r="F171" s="15">
        <v>7.65</v>
      </c>
      <c r="G171" s="15">
        <v>6.64</v>
      </c>
      <c r="H171" s="15">
        <v>5.64</v>
      </c>
      <c r="I171" s="14"/>
      <c r="J171" s="15">
        <v>7.92</v>
      </c>
      <c r="K171" s="15">
        <v>9.92</v>
      </c>
      <c r="L171" s="15">
        <v>13.16</v>
      </c>
      <c r="M171" s="54"/>
      <c r="N171" s="15">
        <v>24.998366809</v>
      </c>
      <c r="O171" s="15">
        <v>62.315155545000003</v>
      </c>
      <c r="P171" s="15" t="s">
        <v>26</v>
      </c>
      <c r="Q171" s="16" t="s">
        <v>26</v>
      </c>
      <c r="R171" s="37" t="s">
        <v>717</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288</v>
      </c>
      <c r="D172" s="17" t="s">
        <v>289</v>
      </c>
      <c r="E172" s="17">
        <v>2</v>
      </c>
      <c r="F172" s="14">
        <v>7.31</v>
      </c>
      <c r="G172" s="14">
        <v>6.58</v>
      </c>
      <c r="H172" s="14">
        <v>5.85</v>
      </c>
      <c r="I172" s="14"/>
      <c r="J172" s="14">
        <v>7.46</v>
      </c>
      <c r="K172" s="14">
        <v>8.91</v>
      </c>
      <c r="L172" s="14">
        <v>11.26</v>
      </c>
      <c r="M172" s="54"/>
      <c r="N172" s="14">
        <v>33.702828384999997</v>
      </c>
      <c r="O172" s="31">
        <v>6.3023170954999994</v>
      </c>
      <c r="P172" s="31" t="s">
        <v>26</v>
      </c>
      <c r="Q172" s="17" t="s">
        <v>26</v>
      </c>
      <c r="R172" s="38" t="s">
        <v>718</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719</v>
      </c>
      <c r="D173" s="16" t="s">
        <v>720</v>
      </c>
      <c r="E173" s="16">
        <v>2</v>
      </c>
      <c r="F173" s="15">
        <v>18.399999999999999</v>
      </c>
      <c r="G173" s="15">
        <v>16.66</v>
      </c>
      <c r="H173" s="15">
        <v>14.93</v>
      </c>
      <c r="I173" s="14"/>
      <c r="J173" s="15">
        <v>18.79</v>
      </c>
      <c r="K173" s="15">
        <v>22.25</v>
      </c>
      <c r="L173" s="15">
        <v>27.85</v>
      </c>
      <c r="M173" s="54"/>
      <c r="N173" s="15">
        <v>34.218402165000001</v>
      </c>
      <c r="O173" s="15">
        <v>1.5041747476999998</v>
      </c>
      <c r="P173" s="15" t="s">
        <v>26</v>
      </c>
      <c r="Q173" s="16" t="s">
        <v>26</v>
      </c>
      <c r="R173" s="37" t="s">
        <v>721</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290</v>
      </c>
      <c r="D174" s="17" t="s">
        <v>291</v>
      </c>
      <c r="E174" s="17">
        <v>0</v>
      </c>
      <c r="F174" s="14">
        <v>11.61</v>
      </c>
      <c r="G174" s="14">
        <v>10.24</v>
      </c>
      <c r="H174" s="14">
        <v>8.8800000000000008</v>
      </c>
      <c r="I174" s="14"/>
      <c r="J174" s="14">
        <v>12.15</v>
      </c>
      <c r="K174" s="14">
        <v>14.87</v>
      </c>
      <c r="L174" s="14">
        <v>19.28</v>
      </c>
      <c r="M174" s="54"/>
      <c r="N174" s="14">
        <v>34.865338586</v>
      </c>
      <c r="O174" s="31">
        <v>111.22381776</v>
      </c>
      <c r="P174" s="31" t="s">
        <v>26</v>
      </c>
      <c r="Q174" s="17" t="s">
        <v>26</v>
      </c>
      <c r="R174" s="38" t="s">
        <v>722</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292</v>
      </c>
      <c r="D175" s="16" t="s">
        <v>293</v>
      </c>
      <c r="E175" s="16">
        <v>7</v>
      </c>
      <c r="F175" s="15">
        <v>24.07</v>
      </c>
      <c r="G175" s="15">
        <v>22.58</v>
      </c>
      <c r="H175" s="15">
        <v>21.09</v>
      </c>
      <c r="I175" s="14"/>
      <c r="J175" s="15">
        <v>25.05</v>
      </c>
      <c r="K175" s="15">
        <v>28.02</v>
      </c>
      <c r="L175" s="15">
        <v>32.82</v>
      </c>
      <c r="M175" s="54"/>
      <c r="N175" s="15">
        <v>61.664458203999999</v>
      </c>
      <c r="O175" s="15">
        <v>127.5528491</v>
      </c>
      <c r="P175" s="15" t="s">
        <v>27</v>
      </c>
      <c r="Q175" s="16" t="s">
        <v>27</v>
      </c>
      <c r="R175" s="37" t="s">
        <v>723</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294</v>
      </c>
      <c r="D176" s="17" t="s">
        <v>295</v>
      </c>
      <c r="E176" s="17">
        <v>2</v>
      </c>
      <c r="F176" s="14">
        <v>8.75</v>
      </c>
      <c r="G176" s="14">
        <v>7.83</v>
      </c>
      <c r="H176" s="14">
        <v>6.92</v>
      </c>
      <c r="I176" s="14"/>
      <c r="J176" s="14">
        <v>9.08</v>
      </c>
      <c r="K176" s="14">
        <v>10.9</v>
      </c>
      <c r="L176" s="14">
        <v>13.85</v>
      </c>
      <c r="M176" s="54"/>
      <c r="N176" s="14">
        <v>24.355419306000002</v>
      </c>
      <c r="O176" s="31">
        <v>13.997110136</v>
      </c>
      <c r="P176" s="31" t="s">
        <v>26</v>
      </c>
      <c r="Q176" s="17" t="s">
        <v>26</v>
      </c>
      <c r="R176" s="38" t="s">
        <v>724</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725</v>
      </c>
      <c r="D177" s="16" t="s">
        <v>726</v>
      </c>
      <c r="E177" s="16">
        <v>10</v>
      </c>
      <c r="F177" s="15">
        <v>51.45</v>
      </c>
      <c r="G177" s="15">
        <v>41.73</v>
      </c>
      <c r="H177" s="15">
        <v>32.01</v>
      </c>
      <c r="I177" s="14"/>
      <c r="J177" s="15">
        <v>53.44</v>
      </c>
      <c r="K177" s="15">
        <v>72.87</v>
      </c>
      <c r="L177" s="15">
        <v>104.32</v>
      </c>
      <c r="M177" s="54"/>
      <c r="N177" s="15">
        <v>76.750484647999997</v>
      </c>
      <c r="O177" s="15">
        <v>1.3036871722999999</v>
      </c>
      <c r="P177" s="15" t="s">
        <v>27</v>
      </c>
      <c r="Q177" s="16" t="s">
        <v>27</v>
      </c>
      <c r="R177" s="37" t="s">
        <v>727</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296</v>
      </c>
      <c r="D178" s="17" t="s">
        <v>297</v>
      </c>
      <c r="E178" s="17">
        <v>3</v>
      </c>
      <c r="F178" s="14">
        <v>1.1399999999999999</v>
      </c>
      <c r="G178" s="14">
        <v>0.61</v>
      </c>
      <c r="H178" s="14">
        <v>0.08</v>
      </c>
      <c r="I178" s="14"/>
      <c r="J178" s="14">
        <v>1.3</v>
      </c>
      <c r="K178" s="14">
        <v>2.35</v>
      </c>
      <c r="L178" s="14">
        <v>4.0599999999999996</v>
      </c>
      <c r="M178" s="54"/>
      <c r="N178" s="14">
        <v>53.071024690000002</v>
      </c>
      <c r="O178" s="31">
        <v>37.0536235</v>
      </c>
      <c r="P178" s="31" t="s">
        <v>26</v>
      </c>
      <c r="Q178" s="17" t="s">
        <v>26</v>
      </c>
      <c r="R178" s="38" t="s">
        <v>728</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298</v>
      </c>
      <c r="D179" s="16" t="s">
        <v>299</v>
      </c>
      <c r="E179" s="16">
        <v>0</v>
      </c>
      <c r="F179" s="15">
        <v>124.26</v>
      </c>
      <c r="G179" s="15">
        <v>89.89</v>
      </c>
      <c r="H179" s="15">
        <v>55.52</v>
      </c>
      <c r="I179" s="14"/>
      <c r="J179" s="15">
        <v>127.2</v>
      </c>
      <c r="K179" s="15">
        <v>195.93</v>
      </c>
      <c r="L179" s="15">
        <v>307.16000000000003</v>
      </c>
      <c r="M179" s="54"/>
      <c r="N179" s="15">
        <v>46.281636868</v>
      </c>
      <c r="O179" s="15">
        <v>22.769109167</v>
      </c>
      <c r="P179" s="15" t="s">
        <v>26</v>
      </c>
      <c r="Q179" s="16" t="s">
        <v>26</v>
      </c>
      <c r="R179" s="37" t="s">
        <v>729</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300</v>
      </c>
      <c r="D180" s="17" t="s">
        <v>301</v>
      </c>
      <c r="E180" s="17">
        <v>7</v>
      </c>
      <c r="F180" s="14">
        <v>7.11</v>
      </c>
      <c r="G180" s="14">
        <v>6.47</v>
      </c>
      <c r="H180" s="14">
        <v>5.83</v>
      </c>
      <c r="I180" s="14"/>
      <c r="J180" s="14">
        <v>7.77</v>
      </c>
      <c r="K180" s="14">
        <v>9.0399999999999991</v>
      </c>
      <c r="L180" s="14">
        <v>11.1</v>
      </c>
      <c r="M180" s="54"/>
      <c r="N180" s="14">
        <v>57.617934157000001</v>
      </c>
      <c r="O180" s="31">
        <v>14.187758862999999</v>
      </c>
      <c r="P180" s="31" t="s">
        <v>27</v>
      </c>
      <c r="Q180" s="17" t="s">
        <v>27</v>
      </c>
      <c r="R180" s="38" t="s">
        <v>730</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302</v>
      </c>
      <c r="D181" s="16" t="s">
        <v>303</v>
      </c>
      <c r="E181" s="16">
        <v>1</v>
      </c>
      <c r="F181" s="15">
        <v>16.649999999999999</v>
      </c>
      <c r="G181" s="15">
        <v>15.04</v>
      </c>
      <c r="H181" s="15">
        <v>13.43</v>
      </c>
      <c r="I181" s="14"/>
      <c r="J181" s="15">
        <v>17.18</v>
      </c>
      <c r="K181" s="15">
        <v>20.39</v>
      </c>
      <c r="L181" s="15">
        <v>25.6</v>
      </c>
      <c r="M181" s="54"/>
      <c r="N181" s="15">
        <v>41.521037538000002</v>
      </c>
      <c r="O181" s="15">
        <v>43.151273500000002</v>
      </c>
      <c r="P181" s="15" t="s">
        <v>26</v>
      </c>
      <c r="Q181" s="16" t="s">
        <v>26</v>
      </c>
      <c r="R181" s="37" t="s">
        <v>731</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304</v>
      </c>
      <c r="D182" s="17" t="s">
        <v>305</v>
      </c>
      <c r="E182" s="17">
        <v>3</v>
      </c>
      <c r="F182" s="14">
        <v>2.85</v>
      </c>
      <c r="G182" s="14">
        <v>2.23</v>
      </c>
      <c r="H182" s="14">
        <v>1.62</v>
      </c>
      <c r="I182" s="14"/>
      <c r="J182" s="14">
        <v>2.93</v>
      </c>
      <c r="K182" s="14">
        <v>4.1500000000000004</v>
      </c>
      <c r="L182" s="14">
        <v>6.14</v>
      </c>
      <c r="M182" s="54"/>
      <c r="N182" s="14">
        <v>42.875521843999998</v>
      </c>
      <c r="O182" s="31">
        <v>16.232046273000002</v>
      </c>
      <c r="P182" s="31" t="s">
        <v>27</v>
      </c>
      <c r="Q182" s="17" t="s">
        <v>26</v>
      </c>
      <c r="R182" s="38" t="s">
        <v>732</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306</v>
      </c>
      <c r="D183" s="16" t="s">
        <v>307</v>
      </c>
      <c r="E183" s="16">
        <v>4</v>
      </c>
      <c r="F183" s="15">
        <v>3.68</v>
      </c>
      <c r="G183" s="15">
        <v>3.17</v>
      </c>
      <c r="H183" s="15">
        <v>2.67</v>
      </c>
      <c r="I183" s="14"/>
      <c r="J183" s="15">
        <v>4.05</v>
      </c>
      <c r="K183" s="15">
        <v>5.05</v>
      </c>
      <c r="L183" s="15">
        <v>6.67</v>
      </c>
      <c r="M183" s="54"/>
      <c r="N183" s="15">
        <v>49.680082292999998</v>
      </c>
      <c r="O183" s="15">
        <v>21.388766773</v>
      </c>
      <c r="P183" s="15" t="s">
        <v>26</v>
      </c>
      <c r="Q183" s="16" t="s">
        <v>27</v>
      </c>
      <c r="R183" s="37" t="s">
        <v>733</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308</v>
      </c>
      <c r="D184" s="17" t="s">
        <v>309</v>
      </c>
      <c r="E184" s="17">
        <v>10</v>
      </c>
      <c r="F184" s="14">
        <v>312.81</v>
      </c>
      <c r="G184" s="14">
        <v>267.07</v>
      </c>
      <c r="H184" s="14">
        <v>221.34</v>
      </c>
      <c r="I184" s="14"/>
      <c r="J184" s="14">
        <v>332</v>
      </c>
      <c r="K184" s="14">
        <v>423.46</v>
      </c>
      <c r="L184" s="14">
        <v>571.46</v>
      </c>
      <c r="M184" s="54"/>
      <c r="N184" s="14">
        <v>73.240084518000003</v>
      </c>
      <c r="O184" s="31">
        <v>9.4705228003999995</v>
      </c>
      <c r="P184" s="31" t="s">
        <v>27</v>
      </c>
      <c r="Q184" s="17" t="s">
        <v>27</v>
      </c>
      <c r="R184" s="38" t="s">
        <v>734</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481</v>
      </c>
      <c r="D185" s="16" t="s">
        <v>482</v>
      </c>
      <c r="E185" s="16">
        <v>10</v>
      </c>
      <c r="F185" s="15">
        <v>32.130000000000003</v>
      </c>
      <c r="G185" s="15">
        <v>27.67</v>
      </c>
      <c r="H185" s="15">
        <v>23.22</v>
      </c>
      <c r="I185" s="14"/>
      <c r="J185" s="15">
        <v>33.92</v>
      </c>
      <c r="K185" s="15">
        <v>42.82</v>
      </c>
      <c r="L185" s="15">
        <v>57.23</v>
      </c>
      <c r="M185" s="54"/>
      <c r="N185" s="15">
        <v>70.377961309</v>
      </c>
      <c r="O185" s="15">
        <v>3.5698892509000002</v>
      </c>
      <c r="P185" s="15" t="s">
        <v>27</v>
      </c>
      <c r="Q185" s="16" t="s">
        <v>27</v>
      </c>
      <c r="R185" s="37" t="s">
        <v>735</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469</v>
      </c>
      <c r="D186" s="17" t="s">
        <v>470</v>
      </c>
      <c r="E186" s="17">
        <v>0</v>
      </c>
      <c r="F186" s="14">
        <v>0.33</v>
      </c>
      <c r="G186" s="14">
        <v>0.01</v>
      </c>
      <c r="H186" s="14">
        <v>-0.28999999999999998</v>
      </c>
      <c r="I186" s="14"/>
      <c r="J186" s="14">
        <v>0.38</v>
      </c>
      <c r="K186" s="14">
        <v>1</v>
      </c>
      <c r="L186" s="14">
        <v>2.0099999999999998</v>
      </c>
      <c r="M186" s="54"/>
      <c r="N186" s="14">
        <v>46.158285841000001</v>
      </c>
      <c r="O186" s="31">
        <v>10.754904863</v>
      </c>
      <c r="P186" s="31" t="s">
        <v>26</v>
      </c>
      <c r="Q186" s="17" t="s">
        <v>26</v>
      </c>
      <c r="R186" s="38" t="s">
        <v>736</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310</v>
      </c>
      <c r="D187" s="16" t="s">
        <v>311</v>
      </c>
      <c r="E187" s="16">
        <v>9</v>
      </c>
      <c r="F187" s="15">
        <v>53.36</v>
      </c>
      <c r="G187" s="15">
        <v>48.27</v>
      </c>
      <c r="H187" s="15">
        <v>43.18</v>
      </c>
      <c r="I187" s="14"/>
      <c r="J187" s="15">
        <v>56.65</v>
      </c>
      <c r="K187" s="15">
        <v>66.819999999999993</v>
      </c>
      <c r="L187" s="15">
        <v>83.28</v>
      </c>
      <c r="M187" s="54"/>
      <c r="N187" s="15">
        <v>62.558015107999999</v>
      </c>
      <c r="O187" s="15">
        <v>589.23556140999995</v>
      </c>
      <c r="P187" s="15" t="s">
        <v>27</v>
      </c>
      <c r="Q187" s="16" t="s">
        <v>27</v>
      </c>
      <c r="R187" s="37" t="s">
        <v>737</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310</v>
      </c>
      <c r="D188" s="17" t="s">
        <v>312</v>
      </c>
      <c r="E188" s="17">
        <v>9</v>
      </c>
      <c r="F188" s="14">
        <v>48.52</v>
      </c>
      <c r="G188" s="14">
        <v>44.05</v>
      </c>
      <c r="H188" s="14">
        <v>39.590000000000003</v>
      </c>
      <c r="I188" s="14"/>
      <c r="J188" s="14">
        <v>50.7</v>
      </c>
      <c r="K188" s="14">
        <v>59.62</v>
      </c>
      <c r="L188" s="14">
        <v>74.06</v>
      </c>
      <c r="M188" s="54"/>
      <c r="N188" s="14">
        <v>67.171069252999999</v>
      </c>
      <c r="O188" s="31">
        <v>2176.5230048000003</v>
      </c>
      <c r="P188" s="31" t="s">
        <v>27</v>
      </c>
      <c r="Q188" s="17" t="s">
        <v>27</v>
      </c>
      <c r="R188" s="38" t="s">
        <v>738</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474</v>
      </c>
      <c r="D189" s="16" t="s">
        <v>313</v>
      </c>
      <c r="E189" s="16">
        <v>3</v>
      </c>
      <c r="F189" s="15">
        <v>10.86</v>
      </c>
      <c r="G189" s="15">
        <v>9.91</v>
      </c>
      <c r="H189" s="15">
        <v>8.9600000000000009</v>
      </c>
      <c r="I189" s="14"/>
      <c r="J189" s="15">
        <v>11.11</v>
      </c>
      <c r="K189" s="15">
        <v>13</v>
      </c>
      <c r="L189" s="15">
        <v>16.059999999999999</v>
      </c>
      <c r="M189" s="54"/>
      <c r="N189" s="15">
        <v>44.329999027</v>
      </c>
      <c r="O189" s="15">
        <v>23.704986135999999</v>
      </c>
      <c r="P189" s="15" t="s">
        <v>27</v>
      </c>
      <c r="Q189" s="16" t="s">
        <v>26</v>
      </c>
      <c r="R189" s="37" t="s">
        <v>739</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314</v>
      </c>
      <c r="D190" s="17" t="s">
        <v>315</v>
      </c>
      <c r="E190" s="17">
        <v>6</v>
      </c>
      <c r="F190" s="14">
        <v>59.64</v>
      </c>
      <c r="G190" s="14">
        <v>53.74</v>
      </c>
      <c r="H190" s="14">
        <v>47.85</v>
      </c>
      <c r="I190" s="14"/>
      <c r="J190" s="14">
        <v>61.49</v>
      </c>
      <c r="K190" s="14">
        <v>73.27</v>
      </c>
      <c r="L190" s="14">
        <v>92.34</v>
      </c>
      <c r="M190" s="54"/>
      <c r="N190" s="14">
        <v>42.106991297</v>
      </c>
      <c r="O190" s="31">
        <v>509.50467641</v>
      </c>
      <c r="P190" s="31" t="s">
        <v>27</v>
      </c>
      <c r="Q190" s="17" t="s">
        <v>26</v>
      </c>
      <c r="R190" s="38" t="s">
        <v>740</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486</v>
      </c>
      <c r="D191" s="16" t="s">
        <v>316</v>
      </c>
      <c r="E191" s="16">
        <v>9</v>
      </c>
      <c r="F191" s="15">
        <v>4.1399999999999997</v>
      </c>
      <c r="G191" s="15">
        <v>3.74</v>
      </c>
      <c r="H191" s="15">
        <v>3.35</v>
      </c>
      <c r="I191" s="14"/>
      <c r="J191" s="15">
        <v>4.32</v>
      </c>
      <c r="K191" s="15">
        <v>5.0999999999999996</v>
      </c>
      <c r="L191" s="15">
        <v>6.37</v>
      </c>
      <c r="M191" s="54"/>
      <c r="N191" s="15">
        <v>71.636573157000001</v>
      </c>
      <c r="O191" s="15">
        <v>16.814420364</v>
      </c>
      <c r="P191" s="15" t="s">
        <v>27</v>
      </c>
      <c r="Q191" s="16" t="s">
        <v>27</v>
      </c>
      <c r="R191" s="37" t="s">
        <v>741</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319</v>
      </c>
      <c r="D192" s="17" t="s">
        <v>317</v>
      </c>
      <c r="E192" s="17">
        <v>6</v>
      </c>
      <c r="F192" s="14">
        <v>11.72</v>
      </c>
      <c r="G192" s="14">
        <v>9.85</v>
      </c>
      <c r="H192" s="14">
        <v>7.98</v>
      </c>
      <c r="I192" s="14"/>
      <c r="J192" s="14">
        <v>12.1</v>
      </c>
      <c r="K192" s="14">
        <v>15.83</v>
      </c>
      <c r="L192" s="14">
        <v>21.88</v>
      </c>
      <c r="M192" s="54"/>
      <c r="N192" s="14">
        <v>61.295411528000002</v>
      </c>
      <c r="O192" s="31">
        <v>10.967223089999999</v>
      </c>
      <c r="P192" s="31" t="s">
        <v>26</v>
      </c>
      <c r="Q192" s="17" t="s">
        <v>27</v>
      </c>
      <c r="R192" s="38" t="s">
        <v>742</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743</v>
      </c>
      <c r="D193" s="16" t="s">
        <v>318</v>
      </c>
      <c r="E193" s="16">
        <v>1</v>
      </c>
      <c r="F193" s="15">
        <v>6.71</v>
      </c>
      <c r="G193" s="15">
        <v>5.46</v>
      </c>
      <c r="H193" s="15">
        <v>4.21</v>
      </c>
      <c r="I193" s="14"/>
      <c r="J193" s="15">
        <v>7.17</v>
      </c>
      <c r="K193" s="15">
        <v>9.66</v>
      </c>
      <c r="L193" s="15">
        <v>13.7</v>
      </c>
      <c r="M193" s="54"/>
      <c r="N193" s="15">
        <v>46.062316680000002</v>
      </c>
      <c r="O193" s="15">
        <v>16.696116318000001</v>
      </c>
      <c r="P193" s="15" t="s">
        <v>26</v>
      </c>
      <c r="Q193" s="16" t="s">
        <v>26</v>
      </c>
      <c r="R193" s="37" t="s">
        <v>744</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483</v>
      </c>
      <c r="D194" s="17" t="s">
        <v>320</v>
      </c>
      <c r="E194" s="17">
        <v>0</v>
      </c>
      <c r="F194" s="14">
        <v>47.52</v>
      </c>
      <c r="G194" s="14">
        <v>44.53</v>
      </c>
      <c r="H194" s="14">
        <v>41.55</v>
      </c>
      <c r="I194" s="14"/>
      <c r="J194" s="14">
        <v>48.27</v>
      </c>
      <c r="K194" s="14">
        <v>54.23</v>
      </c>
      <c r="L194" s="14">
        <v>63.88</v>
      </c>
      <c r="M194" s="54"/>
      <c r="N194" s="14">
        <v>32.608770041</v>
      </c>
      <c r="O194" s="31">
        <v>79.587180408999998</v>
      </c>
      <c r="P194" s="31" t="s">
        <v>26</v>
      </c>
      <c r="Q194" s="17" t="s">
        <v>26</v>
      </c>
      <c r="R194" s="38" t="s">
        <v>745</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509</v>
      </c>
      <c r="D195" s="16" t="s">
        <v>510</v>
      </c>
      <c r="E195" s="16">
        <v>4</v>
      </c>
      <c r="F195" s="15">
        <v>3.42</v>
      </c>
      <c r="G195" s="15">
        <v>3.09</v>
      </c>
      <c r="H195" s="15">
        <v>2.76</v>
      </c>
      <c r="I195" s="14"/>
      <c r="J195" s="15">
        <v>3.55</v>
      </c>
      <c r="K195" s="15">
        <v>4.2</v>
      </c>
      <c r="L195" s="15">
        <v>5.26</v>
      </c>
      <c r="M195" s="54"/>
      <c r="N195" s="15">
        <v>53.714005493999998</v>
      </c>
      <c r="O195" s="15">
        <v>2.4950932272999999</v>
      </c>
      <c r="P195" s="15" t="s">
        <v>26</v>
      </c>
      <c r="Q195" s="16" t="s">
        <v>27</v>
      </c>
      <c r="R195" s="37" t="s">
        <v>746</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321</v>
      </c>
      <c r="D196" s="17" t="s">
        <v>322</v>
      </c>
      <c r="E196" s="17">
        <v>10</v>
      </c>
      <c r="F196" s="14">
        <v>18.690000000000001</v>
      </c>
      <c r="G196" s="14">
        <v>17.45</v>
      </c>
      <c r="H196" s="14">
        <v>16.21</v>
      </c>
      <c r="I196" s="14"/>
      <c r="J196" s="14">
        <v>19.39</v>
      </c>
      <c r="K196" s="14">
        <v>21.86</v>
      </c>
      <c r="L196" s="14">
        <v>25.87</v>
      </c>
      <c r="M196" s="54"/>
      <c r="N196" s="14">
        <v>73.577027028000003</v>
      </c>
      <c r="O196" s="31">
        <v>9.5056218181999999</v>
      </c>
      <c r="P196" s="31" t="s">
        <v>27</v>
      </c>
      <c r="Q196" s="17" t="s">
        <v>27</v>
      </c>
      <c r="R196" s="38" t="s">
        <v>747</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323</v>
      </c>
      <c r="D197" s="16" t="s">
        <v>324</v>
      </c>
      <c r="E197" s="16">
        <v>4</v>
      </c>
      <c r="F197" s="15">
        <v>1.58</v>
      </c>
      <c r="G197" s="15">
        <v>1.4</v>
      </c>
      <c r="H197" s="15">
        <v>1.23</v>
      </c>
      <c r="I197" s="14"/>
      <c r="J197" s="15">
        <v>1.74</v>
      </c>
      <c r="K197" s="15">
        <v>2.08</v>
      </c>
      <c r="L197" s="15">
        <v>2.64</v>
      </c>
      <c r="M197" s="54"/>
      <c r="N197" s="15">
        <v>52.284258233000003</v>
      </c>
      <c r="O197" s="15">
        <v>5.9609550000000002</v>
      </c>
      <c r="P197" s="15" t="s">
        <v>26</v>
      </c>
      <c r="Q197" s="16" t="s">
        <v>27</v>
      </c>
      <c r="R197" s="37" t="s">
        <v>748</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522</v>
      </c>
      <c r="D198" s="17" t="s">
        <v>464</v>
      </c>
      <c r="E198" s="17">
        <v>4</v>
      </c>
      <c r="F198" s="14">
        <v>1.32</v>
      </c>
      <c r="G198" s="14">
        <v>1.1399999999999999</v>
      </c>
      <c r="H198" s="14">
        <v>0.97</v>
      </c>
      <c r="I198" s="14"/>
      <c r="J198" s="14">
        <v>1.4</v>
      </c>
      <c r="K198" s="14">
        <v>1.74</v>
      </c>
      <c r="L198" s="14">
        <v>2.2999999999999998</v>
      </c>
      <c r="M198" s="54"/>
      <c r="N198" s="14">
        <v>57.797360959000002</v>
      </c>
      <c r="O198" s="31">
        <v>2.5215585455</v>
      </c>
      <c r="P198" s="31" t="s">
        <v>26</v>
      </c>
      <c r="Q198" s="17" t="s">
        <v>27</v>
      </c>
      <c r="R198" s="38" t="s">
        <v>749</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325</v>
      </c>
      <c r="D199" s="16" t="s">
        <v>326</v>
      </c>
      <c r="E199" s="16">
        <v>1</v>
      </c>
      <c r="F199" s="15">
        <v>19.18</v>
      </c>
      <c r="G199" s="15">
        <v>17.71</v>
      </c>
      <c r="H199" s="15">
        <v>16.25</v>
      </c>
      <c r="I199" s="14"/>
      <c r="J199" s="15">
        <v>20.350000000000001</v>
      </c>
      <c r="K199" s="15">
        <v>23.27</v>
      </c>
      <c r="L199" s="15">
        <v>28.01</v>
      </c>
      <c r="M199" s="54"/>
      <c r="N199" s="15">
        <v>44.546669383000001</v>
      </c>
      <c r="O199" s="15">
        <v>169.65723714000001</v>
      </c>
      <c r="P199" s="15" t="s">
        <v>26</v>
      </c>
      <c r="Q199" s="16" t="s">
        <v>26</v>
      </c>
      <c r="R199" s="37" t="s">
        <v>750</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327</v>
      </c>
      <c r="D200" s="17" t="s">
        <v>328</v>
      </c>
      <c r="E200" s="17">
        <v>4</v>
      </c>
      <c r="F200" s="14">
        <v>0.27</v>
      </c>
      <c r="G200" s="14">
        <v>0.16</v>
      </c>
      <c r="H200" s="14">
        <v>0.05</v>
      </c>
      <c r="I200" s="14"/>
      <c r="J200" s="14">
        <v>0.3</v>
      </c>
      <c r="K200" s="14">
        <v>0.51</v>
      </c>
      <c r="L200" s="14">
        <v>0.85</v>
      </c>
      <c r="M200" s="54"/>
      <c r="N200" s="14">
        <v>60.023540560000001</v>
      </c>
      <c r="O200" s="31">
        <v>4.0336764545000001</v>
      </c>
      <c r="P200" s="31" t="s">
        <v>26</v>
      </c>
      <c r="Q200" s="17" t="s">
        <v>27</v>
      </c>
      <c r="R200" s="38" t="s">
        <v>751</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329</v>
      </c>
      <c r="D201" s="16" t="s">
        <v>330</v>
      </c>
      <c r="E201" s="16">
        <v>4</v>
      </c>
      <c r="F201" s="15">
        <v>5.04</v>
      </c>
      <c r="G201" s="15">
        <v>4.67</v>
      </c>
      <c r="H201" s="15">
        <v>4.3</v>
      </c>
      <c r="I201" s="14"/>
      <c r="J201" s="15">
        <v>5.37</v>
      </c>
      <c r="K201" s="15">
        <v>6.1</v>
      </c>
      <c r="L201" s="15">
        <v>7.29</v>
      </c>
      <c r="M201" s="54"/>
      <c r="N201" s="15">
        <v>54.503393002999999</v>
      </c>
      <c r="O201" s="15">
        <v>14.972242454</v>
      </c>
      <c r="P201" s="15" t="s">
        <v>26</v>
      </c>
      <c r="Q201" s="16" t="s">
        <v>27</v>
      </c>
      <c r="R201" s="37" t="s">
        <v>752</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753</v>
      </c>
      <c r="D202" s="17" t="s">
        <v>754</v>
      </c>
      <c r="E202" s="17">
        <v>2</v>
      </c>
      <c r="F202" s="14">
        <v>0.3</v>
      </c>
      <c r="G202" s="14">
        <v>0.14000000000000001</v>
      </c>
      <c r="H202" s="14">
        <v>0</v>
      </c>
      <c r="I202" s="14"/>
      <c r="J202" s="14">
        <v>0.35</v>
      </c>
      <c r="K202" s="14">
        <v>0.65</v>
      </c>
      <c r="L202" s="14">
        <v>1.1499999999999999</v>
      </c>
      <c r="M202" s="54"/>
      <c r="N202" s="14">
        <v>35.765893138000003</v>
      </c>
      <c r="O202" s="31">
        <v>2.2556711817999999</v>
      </c>
      <c r="P202" s="31" t="s">
        <v>26</v>
      </c>
      <c r="Q202" s="17" t="s">
        <v>26</v>
      </c>
      <c r="R202" s="38" t="s">
        <v>755</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331</v>
      </c>
      <c r="D203" s="16" t="s">
        <v>332</v>
      </c>
      <c r="E203" s="16">
        <v>7</v>
      </c>
      <c r="F203" s="15">
        <v>37.700000000000003</v>
      </c>
      <c r="G203" s="15">
        <v>35.64</v>
      </c>
      <c r="H203" s="15">
        <v>33.590000000000003</v>
      </c>
      <c r="I203" s="14"/>
      <c r="J203" s="15">
        <v>38.81</v>
      </c>
      <c r="K203" s="15">
        <v>42.91</v>
      </c>
      <c r="L203" s="15">
        <v>49.55</v>
      </c>
      <c r="M203" s="54"/>
      <c r="N203" s="15">
        <v>64.300869762999994</v>
      </c>
      <c r="O203" s="15">
        <v>242.91228049999998</v>
      </c>
      <c r="P203" s="15" t="s">
        <v>27</v>
      </c>
      <c r="Q203" s="16" t="s">
        <v>27</v>
      </c>
      <c r="R203" s="37" t="s">
        <v>756</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333</v>
      </c>
      <c r="D204" s="17" t="s">
        <v>334</v>
      </c>
      <c r="E204" s="17">
        <v>1</v>
      </c>
      <c r="F204" s="14">
        <v>6.94</v>
      </c>
      <c r="G204" s="14">
        <v>6.03</v>
      </c>
      <c r="H204" s="14">
        <v>5.13</v>
      </c>
      <c r="I204" s="14"/>
      <c r="J204" s="14">
        <v>7.22</v>
      </c>
      <c r="K204" s="14">
        <v>9.02</v>
      </c>
      <c r="L204" s="14">
        <v>11.95</v>
      </c>
      <c r="M204" s="54"/>
      <c r="N204" s="14">
        <v>45.597352680999997</v>
      </c>
      <c r="O204" s="31">
        <v>12.225716044999999</v>
      </c>
      <c r="P204" s="31" t="s">
        <v>26</v>
      </c>
      <c r="Q204" s="17" t="s">
        <v>26</v>
      </c>
      <c r="R204" s="38" t="s">
        <v>757</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335</v>
      </c>
      <c r="D205" s="16" t="s">
        <v>336</v>
      </c>
      <c r="E205" s="16">
        <v>10</v>
      </c>
      <c r="F205" s="15">
        <v>15.44</v>
      </c>
      <c r="G205" s="15">
        <v>14.22</v>
      </c>
      <c r="H205" s="15">
        <v>13.01</v>
      </c>
      <c r="I205" s="14"/>
      <c r="J205" s="15">
        <v>16.09</v>
      </c>
      <c r="K205" s="15">
        <v>18.510000000000002</v>
      </c>
      <c r="L205" s="15">
        <v>22.44</v>
      </c>
      <c r="M205" s="54"/>
      <c r="N205" s="15">
        <v>76.969846703000002</v>
      </c>
      <c r="O205" s="15">
        <v>171.26624476999999</v>
      </c>
      <c r="P205" s="15" t="s">
        <v>27</v>
      </c>
      <c r="Q205" s="16" t="s">
        <v>27</v>
      </c>
      <c r="R205" s="37" t="s">
        <v>758</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337</v>
      </c>
      <c r="D206" s="17" t="s">
        <v>338</v>
      </c>
      <c r="E206" s="17">
        <v>4</v>
      </c>
      <c r="F206" s="14">
        <v>26.7</v>
      </c>
      <c r="G206" s="14">
        <v>24.22</v>
      </c>
      <c r="H206" s="14">
        <v>21.74</v>
      </c>
      <c r="I206" s="14"/>
      <c r="J206" s="14">
        <v>28.08</v>
      </c>
      <c r="K206" s="14">
        <v>33.03</v>
      </c>
      <c r="L206" s="14">
        <v>41.04</v>
      </c>
      <c r="M206" s="54"/>
      <c r="N206" s="14">
        <v>50.147991937</v>
      </c>
      <c r="O206" s="31">
        <v>601.28082131999997</v>
      </c>
      <c r="P206" s="31" t="s">
        <v>26</v>
      </c>
      <c r="Q206" s="17" t="s">
        <v>27</v>
      </c>
      <c r="R206" s="38" t="s">
        <v>759</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760</v>
      </c>
      <c r="D207" s="16" t="s">
        <v>761</v>
      </c>
      <c r="E207" s="16">
        <v>5</v>
      </c>
      <c r="F207" s="15">
        <v>54.35</v>
      </c>
      <c r="G207" s="15">
        <v>45.77</v>
      </c>
      <c r="H207" s="15">
        <v>37.19</v>
      </c>
      <c r="I207" s="14"/>
      <c r="J207" s="15">
        <v>56.56</v>
      </c>
      <c r="K207" s="15">
        <v>73.709999999999994</v>
      </c>
      <c r="L207" s="15">
        <v>101.47</v>
      </c>
      <c r="M207" s="54"/>
      <c r="N207" s="15">
        <v>48.892954240999998</v>
      </c>
      <c r="O207" s="15">
        <v>1.5711957364</v>
      </c>
      <c r="P207" s="15" t="s">
        <v>27</v>
      </c>
      <c r="Q207" s="16" t="s">
        <v>26</v>
      </c>
      <c r="R207" s="37" t="s">
        <v>762</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339</v>
      </c>
      <c r="D208" s="17" t="s">
        <v>340</v>
      </c>
      <c r="E208" s="17">
        <v>1</v>
      </c>
      <c r="F208" s="14">
        <v>6.66</v>
      </c>
      <c r="G208" s="14">
        <v>6.2</v>
      </c>
      <c r="H208" s="14">
        <v>5.75</v>
      </c>
      <c r="I208" s="14"/>
      <c r="J208" s="14">
        <v>6.84</v>
      </c>
      <c r="K208" s="14">
        <v>7.74</v>
      </c>
      <c r="L208" s="14">
        <v>9.1999999999999993</v>
      </c>
      <c r="M208" s="54"/>
      <c r="N208" s="14">
        <v>43.89755976</v>
      </c>
      <c r="O208" s="31">
        <v>8.0809804545000006</v>
      </c>
      <c r="P208" s="31" t="s">
        <v>26</v>
      </c>
      <c r="Q208" s="17" t="s">
        <v>26</v>
      </c>
      <c r="R208" s="38" t="s">
        <v>763</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339</v>
      </c>
      <c r="D209" s="16" t="s">
        <v>341</v>
      </c>
      <c r="E209" s="16">
        <v>1</v>
      </c>
      <c r="F209" s="15">
        <v>33.83</v>
      </c>
      <c r="G209" s="15">
        <v>31.33</v>
      </c>
      <c r="H209" s="15">
        <v>28.84</v>
      </c>
      <c r="I209" s="14"/>
      <c r="J209" s="15">
        <v>34.799999999999997</v>
      </c>
      <c r="K209" s="15">
        <v>39.78</v>
      </c>
      <c r="L209" s="15">
        <v>47.85</v>
      </c>
      <c r="M209" s="54"/>
      <c r="N209" s="15">
        <v>44.839971286999997</v>
      </c>
      <c r="O209" s="15">
        <v>52.717507318000003</v>
      </c>
      <c r="P209" s="15" t="s">
        <v>26</v>
      </c>
      <c r="Q209" s="16" t="s">
        <v>26</v>
      </c>
      <c r="R209" s="37" t="s">
        <v>764</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342</v>
      </c>
      <c r="D210" s="17" t="s">
        <v>498</v>
      </c>
      <c r="E210" s="17">
        <v>4</v>
      </c>
      <c r="F210" s="14">
        <v>14.63</v>
      </c>
      <c r="G210" s="14">
        <v>13.57</v>
      </c>
      <c r="H210" s="14">
        <v>12.52</v>
      </c>
      <c r="I210" s="14"/>
      <c r="J210" s="14">
        <v>14.94</v>
      </c>
      <c r="K210" s="14">
        <v>17.04</v>
      </c>
      <c r="L210" s="14">
        <v>20.440000000000001</v>
      </c>
      <c r="M210" s="54"/>
      <c r="N210" s="14">
        <v>46.383041636999998</v>
      </c>
      <c r="O210" s="31">
        <v>2.7579971818</v>
      </c>
      <c r="P210" s="31" t="s">
        <v>27</v>
      </c>
      <c r="Q210" s="17" t="s">
        <v>26</v>
      </c>
      <c r="R210" s="38" t="s">
        <v>765</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342</v>
      </c>
      <c r="D211" s="16" t="s">
        <v>499</v>
      </c>
      <c r="E211" s="16">
        <v>0</v>
      </c>
      <c r="F211" s="15">
        <v>14.58</v>
      </c>
      <c r="G211" s="15">
        <v>13.83</v>
      </c>
      <c r="H211" s="15">
        <v>13.08</v>
      </c>
      <c r="I211" s="14"/>
      <c r="J211" s="15">
        <v>14.85</v>
      </c>
      <c r="K211" s="15">
        <v>16.34</v>
      </c>
      <c r="L211" s="15">
        <v>18.760000000000002</v>
      </c>
      <c r="M211" s="54"/>
      <c r="N211" s="15">
        <v>42.864161250000002</v>
      </c>
      <c r="O211" s="15">
        <v>3.1821541818000001</v>
      </c>
      <c r="P211" s="15" t="s">
        <v>26</v>
      </c>
      <c r="Q211" s="16" t="s">
        <v>26</v>
      </c>
      <c r="R211" s="37" t="s">
        <v>766</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342</v>
      </c>
      <c r="D212" s="17" t="s">
        <v>343</v>
      </c>
      <c r="E212" s="17">
        <v>0</v>
      </c>
      <c r="F212" s="14">
        <v>29.22</v>
      </c>
      <c r="G212" s="14">
        <v>27.43</v>
      </c>
      <c r="H212" s="14">
        <v>25.64</v>
      </c>
      <c r="I212" s="14"/>
      <c r="J212" s="14">
        <v>29.81</v>
      </c>
      <c r="K212" s="14">
        <v>33.380000000000003</v>
      </c>
      <c r="L212" s="14">
        <v>39.159999999999997</v>
      </c>
      <c r="M212" s="54"/>
      <c r="N212" s="14">
        <v>43.848999659</v>
      </c>
      <c r="O212" s="31">
        <v>93.942985454999999</v>
      </c>
      <c r="P212" s="31" t="s">
        <v>26</v>
      </c>
      <c r="Q212" s="17" t="s">
        <v>26</v>
      </c>
      <c r="R212" s="38" t="s">
        <v>767</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344</v>
      </c>
      <c r="D213" s="16" t="s">
        <v>345</v>
      </c>
      <c r="E213" s="16">
        <v>6</v>
      </c>
      <c r="F213" s="15">
        <v>18.02</v>
      </c>
      <c r="G213" s="15">
        <v>15.66</v>
      </c>
      <c r="H213" s="15">
        <v>13.3</v>
      </c>
      <c r="I213" s="14"/>
      <c r="J213" s="15">
        <v>18.52</v>
      </c>
      <c r="K213" s="15">
        <v>23.23</v>
      </c>
      <c r="L213" s="15">
        <v>30.86</v>
      </c>
      <c r="M213" s="54"/>
      <c r="N213" s="15">
        <v>39.188458711000003</v>
      </c>
      <c r="O213" s="15">
        <v>43.276992817999997</v>
      </c>
      <c r="P213" s="15" t="s">
        <v>27</v>
      </c>
      <c r="Q213" s="16" t="s">
        <v>26</v>
      </c>
      <c r="R213" s="37" t="s">
        <v>768</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346</v>
      </c>
      <c r="D214" s="17" t="s">
        <v>347</v>
      </c>
      <c r="E214" s="17">
        <v>0</v>
      </c>
      <c r="F214" s="14">
        <v>4.32</v>
      </c>
      <c r="G214" s="14">
        <v>4.0599999999999996</v>
      </c>
      <c r="H214" s="14">
        <v>3.8</v>
      </c>
      <c r="I214" s="14"/>
      <c r="J214" s="14">
        <v>4.37</v>
      </c>
      <c r="K214" s="14">
        <v>4.88</v>
      </c>
      <c r="L214" s="14">
        <v>5.7</v>
      </c>
      <c r="M214" s="54"/>
      <c r="N214" s="14">
        <v>36.496105034000003</v>
      </c>
      <c r="O214" s="31">
        <v>2.4303050908999997</v>
      </c>
      <c r="P214" s="31" t="s">
        <v>26</v>
      </c>
      <c r="Q214" s="17" t="s">
        <v>26</v>
      </c>
      <c r="R214" s="38" t="s">
        <v>769</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348</v>
      </c>
      <c r="D215" s="16" t="s">
        <v>349</v>
      </c>
      <c r="E215" s="16">
        <v>7</v>
      </c>
      <c r="F215" s="15">
        <v>13.85</v>
      </c>
      <c r="G215" s="15">
        <v>12.46</v>
      </c>
      <c r="H215" s="15">
        <v>11.08</v>
      </c>
      <c r="I215" s="14"/>
      <c r="J215" s="15">
        <v>14.35</v>
      </c>
      <c r="K215" s="15">
        <v>17.11</v>
      </c>
      <c r="L215" s="15">
        <v>21.59</v>
      </c>
      <c r="M215" s="54"/>
      <c r="N215" s="15">
        <v>61.887700950999999</v>
      </c>
      <c r="O215" s="15">
        <v>20.058287908999997</v>
      </c>
      <c r="P215" s="15" t="s">
        <v>27</v>
      </c>
      <c r="Q215" s="16" t="s">
        <v>27</v>
      </c>
      <c r="R215" s="37" t="s">
        <v>770</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350</v>
      </c>
      <c r="D216" s="17" t="s">
        <v>351</v>
      </c>
      <c r="E216" s="17">
        <v>1</v>
      </c>
      <c r="F216" s="14">
        <v>6</v>
      </c>
      <c r="G216" s="14">
        <v>5.03</v>
      </c>
      <c r="H216" s="14">
        <v>4.07</v>
      </c>
      <c r="I216" s="14"/>
      <c r="J216" s="14">
        <v>6.24</v>
      </c>
      <c r="K216" s="14">
        <v>8.16</v>
      </c>
      <c r="L216" s="14">
        <v>11.27</v>
      </c>
      <c r="M216" s="54"/>
      <c r="N216" s="14">
        <v>48.573090956000001</v>
      </c>
      <c r="O216" s="31">
        <v>150.56249890999999</v>
      </c>
      <c r="P216" s="31" t="s">
        <v>26</v>
      </c>
      <c r="Q216" s="17" t="s">
        <v>26</v>
      </c>
      <c r="R216" s="38" t="s">
        <v>771</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352</v>
      </c>
      <c r="D217" s="16" t="s">
        <v>353</v>
      </c>
      <c r="E217" s="16">
        <v>7</v>
      </c>
      <c r="F217" s="15">
        <v>7.86</v>
      </c>
      <c r="G217" s="15">
        <v>6.66</v>
      </c>
      <c r="H217" s="15">
        <v>5.46</v>
      </c>
      <c r="I217" s="14"/>
      <c r="J217" s="15">
        <v>8.44</v>
      </c>
      <c r="K217" s="15">
        <v>10.83</v>
      </c>
      <c r="L217" s="15">
        <v>14.72</v>
      </c>
      <c r="M217" s="54"/>
      <c r="N217" s="15">
        <v>62.079253762</v>
      </c>
      <c r="O217" s="15">
        <v>27.535350455</v>
      </c>
      <c r="P217" s="15" t="s">
        <v>26</v>
      </c>
      <c r="Q217" s="16" t="s">
        <v>27</v>
      </c>
      <c r="R217" s="37" t="s">
        <v>772</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491</v>
      </c>
      <c r="D218" s="17" t="s">
        <v>492</v>
      </c>
      <c r="E218" s="17">
        <v>4</v>
      </c>
      <c r="F218" s="14">
        <v>60.3</v>
      </c>
      <c r="G218" s="14">
        <v>54.14</v>
      </c>
      <c r="H218" s="14">
        <v>47.98</v>
      </c>
      <c r="I218" s="14"/>
      <c r="J218" s="14">
        <v>65.2</v>
      </c>
      <c r="K218" s="14">
        <v>77.510000000000005</v>
      </c>
      <c r="L218" s="14">
        <v>97.44</v>
      </c>
      <c r="M218" s="54"/>
      <c r="N218" s="14">
        <v>61.188155749000003</v>
      </c>
      <c r="O218" s="31">
        <v>1.7389233859000002</v>
      </c>
      <c r="P218" s="31" t="s">
        <v>26</v>
      </c>
      <c r="Q218" s="17" t="s">
        <v>27</v>
      </c>
      <c r="R218" s="38" t="s">
        <v>773</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354</v>
      </c>
      <c r="D219" s="16" t="s">
        <v>355</v>
      </c>
      <c r="E219" s="16">
        <v>7</v>
      </c>
      <c r="F219" s="15">
        <v>17.62</v>
      </c>
      <c r="G219" s="15">
        <v>15.72</v>
      </c>
      <c r="H219" s="15">
        <v>13.83</v>
      </c>
      <c r="I219" s="14"/>
      <c r="J219" s="15">
        <v>18.7</v>
      </c>
      <c r="K219" s="15">
        <v>22.48</v>
      </c>
      <c r="L219" s="15">
        <v>28.6</v>
      </c>
      <c r="M219" s="54"/>
      <c r="N219" s="15">
        <v>57.114280727999997</v>
      </c>
      <c r="O219" s="15">
        <v>61.688988591000005</v>
      </c>
      <c r="P219" s="15" t="s">
        <v>27</v>
      </c>
      <c r="Q219" s="16" t="s">
        <v>27</v>
      </c>
      <c r="R219" s="37" t="s">
        <v>774</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356</v>
      </c>
      <c r="D220" s="17" t="s">
        <v>357</v>
      </c>
      <c r="E220" s="17">
        <v>0</v>
      </c>
      <c r="F220" s="14">
        <v>16.96</v>
      </c>
      <c r="G220" s="14">
        <v>15.42</v>
      </c>
      <c r="H220" s="14">
        <v>13.88</v>
      </c>
      <c r="I220" s="14"/>
      <c r="J220" s="14">
        <v>17.510000000000002</v>
      </c>
      <c r="K220" s="14">
        <v>20.58</v>
      </c>
      <c r="L220" s="14">
        <v>25.57</v>
      </c>
      <c r="M220" s="54"/>
      <c r="N220" s="14">
        <v>42.216532403999999</v>
      </c>
      <c r="O220" s="31">
        <v>148.29611063999999</v>
      </c>
      <c r="P220" s="31" t="s">
        <v>26</v>
      </c>
      <c r="Q220" s="17" t="s">
        <v>26</v>
      </c>
      <c r="R220" s="38" t="s">
        <v>775</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358</v>
      </c>
      <c r="D221" s="16" t="s">
        <v>359</v>
      </c>
      <c r="E221" s="16">
        <v>4</v>
      </c>
      <c r="F221" s="15">
        <v>50.96</v>
      </c>
      <c r="G221" s="15">
        <v>38.590000000000003</v>
      </c>
      <c r="H221" s="15">
        <v>26.22</v>
      </c>
      <c r="I221" s="14"/>
      <c r="J221" s="15">
        <v>53.96</v>
      </c>
      <c r="K221" s="15">
        <v>78.69</v>
      </c>
      <c r="L221" s="15">
        <v>118.71</v>
      </c>
      <c r="M221" s="54"/>
      <c r="N221" s="15">
        <v>51.870573112000002</v>
      </c>
      <c r="O221" s="15">
        <v>70.457154764999999</v>
      </c>
      <c r="P221" s="15" t="s">
        <v>26</v>
      </c>
      <c r="Q221" s="16" t="s">
        <v>27</v>
      </c>
      <c r="R221" s="37" t="s">
        <v>776</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360</v>
      </c>
      <c r="D222" s="17" t="s">
        <v>361</v>
      </c>
      <c r="E222" s="17">
        <v>0</v>
      </c>
      <c r="F222" s="14">
        <v>48.9</v>
      </c>
      <c r="G222" s="14">
        <v>45.02</v>
      </c>
      <c r="H222" s="14">
        <v>41.15</v>
      </c>
      <c r="I222" s="14"/>
      <c r="J222" s="14">
        <v>51.36</v>
      </c>
      <c r="K222" s="14">
        <v>59.1</v>
      </c>
      <c r="L222" s="14">
        <v>71.64</v>
      </c>
      <c r="M222" s="54"/>
      <c r="N222" s="14">
        <v>42.832162361000002</v>
      </c>
      <c r="O222" s="31">
        <v>7.4903978995999996</v>
      </c>
      <c r="P222" s="31" t="s">
        <v>26</v>
      </c>
      <c r="Q222" s="17" t="s">
        <v>26</v>
      </c>
      <c r="R222" s="38" t="s">
        <v>777</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362</v>
      </c>
      <c r="D223" s="16" t="s">
        <v>363</v>
      </c>
      <c r="E223" s="16">
        <v>7</v>
      </c>
      <c r="F223" s="15">
        <v>11.92</v>
      </c>
      <c r="G223" s="15">
        <v>9.92</v>
      </c>
      <c r="H223" s="15">
        <v>7.92</v>
      </c>
      <c r="I223" s="14"/>
      <c r="J223" s="15">
        <v>12.52</v>
      </c>
      <c r="K223" s="15">
        <v>16.510000000000002</v>
      </c>
      <c r="L223" s="15">
        <v>22.97</v>
      </c>
      <c r="M223" s="54"/>
      <c r="N223" s="15">
        <v>70.793356790999994</v>
      </c>
      <c r="O223" s="15">
        <v>35.736481178000005</v>
      </c>
      <c r="P223" s="15" t="s">
        <v>27</v>
      </c>
      <c r="Q223" s="16" t="s">
        <v>27</v>
      </c>
      <c r="R223" s="37" t="s">
        <v>778</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364</v>
      </c>
      <c r="D224" s="17" t="s">
        <v>365</v>
      </c>
      <c r="E224" s="17">
        <v>7</v>
      </c>
      <c r="F224" s="14">
        <v>47.43</v>
      </c>
      <c r="G224" s="14">
        <v>44.48</v>
      </c>
      <c r="H224" s="14">
        <v>41.54</v>
      </c>
      <c r="I224" s="14"/>
      <c r="J224" s="14">
        <v>48.69</v>
      </c>
      <c r="K224" s="14">
        <v>54.57</v>
      </c>
      <c r="L224" s="14">
        <v>64.09</v>
      </c>
      <c r="M224" s="54"/>
      <c r="N224" s="14">
        <v>54.433043773999998</v>
      </c>
      <c r="O224" s="31">
        <v>317.45905823000004</v>
      </c>
      <c r="P224" s="31" t="s">
        <v>27</v>
      </c>
      <c r="Q224" s="17" t="s">
        <v>27</v>
      </c>
      <c r="R224" s="38" t="s">
        <v>779</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543</v>
      </c>
      <c r="D225" s="16" t="s">
        <v>544</v>
      </c>
      <c r="E225" s="16">
        <v>1</v>
      </c>
      <c r="F225" s="15">
        <v>3.61</v>
      </c>
      <c r="G225" s="15">
        <v>3.27</v>
      </c>
      <c r="H225" s="15">
        <v>2.94</v>
      </c>
      <c r="I225" s="14"/>
      <c r="J225" s="15">
        <v>3.72</v>
      </c>
      <c r="K225" s="15">
        <v>4.38</v>
      </c>
      <c r="L225" s="15">
        <v>5.46</v>
      </c>
      <c r="M225" s="54"/>
      <c r="N225" s="15">
        <v>49.436763384999999</v>
      </c>
      <c r="O225" s="15">
        <v>1.6166914999999999</v>
      </c>
      <c r="P225" s="15" t="s">
        <v>26</v>
      </c>
      <c r="Q225" s="16" t="s">
        <v>26</v>
      </c>
      <c r="R225" s="37" t="s">
        <v>780</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366</v>
      </c>
      <c r="D226" s="17" t="s">
        <v>367</v>
      </c>
      <c r="E226" s="17">
        <v>7</v>
      </c>
      <c r="F226" s="14">
        <v>13.85</v>
      </c>
      <c r="G226" s="14">
        <v>13.26</v>
      </c>
      <c r="H226" s="14">
        <v>12.67</v>
      </c>
      <c r="I226" s="14"/>
      <c r="J226" s="14">
        <v>14.21</v>
      </c>
      <c r="K226" s="14">
        <v>15.38</v>
      </c>
      <c r="L226" s="14">
        <v>17.27</v>
      </c>
      <c r="M226" s="54"/>
      <c r="N226" s="14">
        <v>58.646190089000001</v>
      </c>
      <c r="O226" s="31">
        <v>2.3233349091000002</v>
      </c>
      <c r="P226" s="31" t="s">
        <v>27</v>
      </c>
      <c r="Q226" s="17" t="s">
        <v>27</v>
      </c>
      <c r="R226" s="38" t="s">
        <v>781</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366</v>
      </c>
      <c r="D227" s="16" t="s">
        <v>368</v>
      </c>
      <c r="E227" s="16">
        <v>7</v>
      </c>
      <c r="F227" s="15">
        <v>41.13</v>
      </c>
      <c r="G227" s="15">
        <v>39.36</v>
      </c>
      <c r="H227" s="15">
        <v>37.590000000000003</v>
      </c>
      <c r="I227" s="14"/>
      <c r="J227" s="15">
        <v>42.41</v>
      </c>
      <c r="K227" s="15">
        <v>45.94</v>
      </c>
      <c r="L227" s="15">
        <v>51.66</v>
      </c>
      <c r="M227" s="54"/>
      <c r="N227" s="15">
        <v>56.638431658000002</v>
      </c>
      <c r="O227" s="15">
        <v>66.122083408999998</v>
      </c>
      <c r="P227" s="15" t="s">
        <v>27</v>
      </c>
      <c r="Q227" s="16" t="s">
        <v>27</v>
      </c>
      <c r="R227" s="37" t="s">
        <v>782</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369</v>
      </c>
      <c r="D228" s="17" t="s">
        <v>370</v>
      </c>
      <c r="E228" s="17">
        <v>9</v>
      </c>
      <c r="F228" s="14">
        <v>285.05</v>
      </c>
      <c r="G228" s="14">
        <v>264.06</v>
      </c>
      <c r="H228" s="14">
        <v>243.08</v>
      </c>
      <c r="I228" s="14"/>
      <c r="J228" s="14">
        <v>289.7</v>
      </c>
      <c r="K228" s="14">
        <v>331.66</v>
      </c>
      <c r="L228" s="14">
        <v>399.57</v>
      </c>
      <c r="M228" s="54"/>
      <c r="N228" s="14">
        <v>70.412062876999997</v>
      </c>
      <c r="O228" s="31">
        <v>26.408938767999999</v>
      </c>
      <c r="P228" s="31" t="s">
        <v>27</v>
      </c>
      <c r="Q228" s="17" t="s">
        <v>27</v>
      </c>
      <c r="R228" s="38" t="s">
        <v>783</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371</v>
      </c>
      <c r="D229" s="16" t="s">
        <v>372</v>
      </c>
      <c r="E229" s="16">
        <v>7</v>
      </c>
      <c r="F229" s="15">
        <v>7.74</v>
      </c>
      <c r="G229" s="15">
        <v>6.06</v>
      </c>
      <c r="H229" s="15">
        <v>4.38</v>
      </c>
      <c r="I229" s="14"/>
      <c r="J229" s="15">
        <v>9.49</v>
      </c>
      <c r="K229" s="15">
        <v>12.84</v>
      </c>
      <c r="L229" s="15">
        <v>18.27</v>
      </c>
      <c r="M229" s="54"/>
      <c r="N229" s="15">
        <v>66.899991944000007</v>
      </c>
      <c r="O229" s="15">
        <v>7.5000141363999999</v>
      </c>
      <c r="P229" s="15" t="s">
        <v>27</v>
      </c>
      <c r="Q229" s="16" t="s">
        <v>27</v>
      </c>
      <c r="R229" s="37" t="s">
        <v>784</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373</v>
      </c>
      <c r="D230" s="17" t="s">
        <v>374</v>
      </c>
      <c r="E230" s="17">
        <v>7</v>
      </c>
      <c r="F230" s="14">
        <v>35.85</v>
      </c>
      <c r="G230" s="14">
        <v>33.31</v>
      </c>
      <c r="H230" s="14">
        <v>30.77</v>
      </c>
      <c r="I230" s="14"/>
      <c r="J230" s="14">
        <v>36.65</v>
      </c>
      <c r="K230" s="14">
        <v>41.72</v>
      </c>
      <c r="L230" s="14">
        <v>49.93</v>
      </c>
      <c r="M230" s="54"/>
      <c r="N230" s="14">
        <v>63.918591452000001</v>
      </c>
      <c r="O230" s="31">
        <v>10.138757363</v>
      </c>
      <c r="P230" s="31" t="s">
        <v>27</v>
      </c>
      <c r="Q230" s="17" t="s">
        <v>27</v>
      </c>
      <c r="R230" s="38" t="s">
        <v>785</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375</v>
      </c>
      <c r="D231" s="16" t="s">
        <v>376</v>
      </c>
      <c r="E231" s="16">
        <v>1</v>
      </c>
      <c r="F231" s="15">
        <v>30.09</v>
      </c>
      <c r="G231" s="15">
        <v>27.77</v>
      </c>
      <c r="H231" s="15">
        <v>25.46</v>
      </c>
      <c r="I231" s="14"/>
      <c r="J231" s="15">
        <v>30.55</v>
      </c>
      <c r="K231" s="15">
        <v>35.17</v>
      </c>
      <c r="L231" s="15">
        <v>42.65</v>
      </c>
      <c r="M231" s="54"/>
      <c r="N231" s="15">
        <v>40.142225588999999</v>
      </c>
      <c r="O231" s="15">
        <v>145.59531354999999</v>
      </c>
      <c r="P231" s="15" t="s">
        <v>26</v>
      </c>
      <c r="Q231" s="16" t="s">
        <v>26</v>
      </c>
      <c r="R231" s="37" t="s">
        <v>786</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377</v>
      </c>
      <c r="D232" s="17" t="s">
        <v>378</v>
      </c>
      <c r="E232" s="17">
        <v>0</v>
      </c>
      <c r="F232" s="14">
        <v>26.88</v>
      </c>
      <c r="G232" s="14">
        <v>23.68</v>
      </c>
      <c r="H232" s="14">
        <v>20.48</v>
      </c>
      <c r="I232" s="14"/>
      <c r="J232" s="14">
        <v>29.23</v>
      </c>
      <c r="K232" s="14">
        <v>35.619999999999997</v>
      </c>
      <c r="L232" s="14">
        <v>45.97</v>
      </c>
      <c r="M232" s="54"/>
      <c r="N232" s="14">
        <v>24.281574482</v>
      </c>
      <c r="O232" s="31">
        <v>115.96907113</v>
      </c>
      <c r="P232" s="31" t="s">
        <v>26</v>
      </c>
      <c r="Q232" s="17" t="s">
        <v>26</v>
      </c>
      <c r="R232" s="38" t="s">
        <v>787</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379</v>
      </c>
      <c r="D233" s="16" t="s">
        <v>380</v>
      </c>
      <c r="E233" s="16">
        <v>6</v>
      </c>
      <c r="F233" s="15">
        <v>60.55</v>
      </c>
      <c r="G233" s="15">
        <v>53.41</v>
      </c>
      <c r="H233" s="15">
        <v>46.27</v>
      </c>
      <c r="I233" s="14"/>
      <c r="J233" s="15">
        <v>62.08</v>
      </c>
      <c r="K233" s="15">
        <v>76.349999999999994</v>
      </c>
      <c r="L233" s="15">
        <v>99.45</v>
      </c>
      <c r="M233" s="54"/>
      <c r="N233" s="15">
        <v>67.791654112000003</v>
      </c>
      <c r="O233" s="15">
        <v>86.286816250999991</v>
      </c>
      <c r="P233" s="15" t="s">
        <v>26</v>
      </c>
      <c r="Q233" s="16" t="s">
        <v>27</v>
      </c>
      <c r="R233" s="37" t="s">
        <v>788</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545</v>
      </c>
      <c r="D234" s="17" t="s">
        <v>546</v>
      </c>
      <c r="E234" s="17">
        <v>2</v>
      </c>
      <c r="F234" s="14">
        <v>159.97</v>
      </c>
      <c r="G234" s="14">
        <v>148.69999999999999</v>
      </c>
      <c r="H234" s="14">
        <v>137.44</v>
      </c>
      <c r="I234" s="14"/>
      <c r="J234" s="14">
        <v>163.98</v>
      </c>
      <c r="K234" s="14">
        <v>186.5</v>
      </c>
      <c r="L234" s="14">
        <v>222.94</v>
      </c>
      <c r="M234" s="54"/>
      <c r="N234" s="14">
        <v>37.826712884000003</v>
      </c>
      <c r="O234" s="31">
        <v>1.5323623027000002</v>
      </c>
      <c r="P234" s="31" t="s">
        <v>26</v>
      </c>
      <c r="Q234" s="17" t="s">
        <v>26</v>
      </c>
      <c r="R234" s="38" t="s">
        <v>789</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381</v>
      </c>
      <c r="D235" s="16" t="s">
        <v>382</v>
      </c>
      <c r="E235" s="16">
        <v>1</v>
      </c>
      <c r="F235" s="15">
        <v>18.64</v>
      </c>
      <c r="G235" s="15">
        <v>17.010000000000002</v>
      </c>
      <c r="H235" s="15">
        <v>15.38</v>
      </c>
      <c r="I235" s="14"/>
      <c r="J235" s="15">
        <v>19.02</v>
      </c>
      <c r="K235" s="15">
        <v>22.27</v>
      </c>
      <c r="L235" s="15">
        <v>27.53</v>
      </c>
      <c r="M235" s="54"/>
      <c r="N235" s="15">
        <v>34.845472950000001</v>
      </c>
      <c r="O235" s="15">
        <v>124.79218863</v>
      </c>
      <c r="P235" s="15" t="s">
        <v>26</v>
      </c>
      <c r="Q235" s="16" t="s">
        <v>26</v>
      </c>
      <c r="R235" s="37" t="s">
        <v>790</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383</v>
      </c>
      <c r="D236" s="17" t="s">
        <v>384</v>
      </c>
      <c r="E236" s="17">
        <v>7</v>
      </c>
      <c r="F236" s="14">
        <v>35.4</v>
      </c>
      <c r="G236" s="14">
        <v>32.43</v>
      </c>
      <c r="H236" s="14">
        <v>29.47</v>
      </c>
      <c r="I236" s="14"/>
      <c r="J236" s="14">
        <v>36.340000000000003</v>
      </c>
      <c r="K236" s="14">
        <v>42.26</v>
      </c>
      <c r="L236" s="14">
        <v>51.84</v>
      </c>
      <c r="M236" s="54"/>
      <c r="N236" s="14">
        <v>64.366184880999995</v>
      </c>
      <c r="O236" s="31">
        <v>167.70712377000001</v>
      </c>
      <c r="P236" s="31" t="s">
        <v>27</v>
      </c>
      <c r="Q236" s="17" t="s">
        <v>27</v>
      </c>
      <c r="R236" s="38" t="s">
        <v>791</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385</v>
      </c>
      <c r="D237" s="16" t="s">
        <v>386</v>
      </c>
      <c r="E237" s="16">
        <v>7</v>
      </c>
      <c r="F237" s="15">
        <v>13.08</v>
      </c>
      <c r="G237" s="15">
        <v>11.91</v>
      </c>
      <c r="H237" s="15">
        <v>10.74</v>
      </c>
      <c r="I237" s="14"/>
      <c r="J237" s="15">
        <v>13.84</v>
      </c>
      <c r="K237" s="15">
        <v>16.170000000000002</v>
      </c>
      <c r="L237" s="15">
        <v>19.940000000000001</v>
      </c>
      <c r="M237" s="54"/>
      <c r="N237" s="15">
        <v>60.133859878999999</v>
      </c>
      <c r="O237" s="15">
        <v>10.640447271999999</v>
      </c>
      <c r="P237" s="15" t="s">
        <v>26</v>
      </c>
      <c r="Q237" s="16" t="s">
        <v>27</v>
      </c>
      <c r="R237" s="37" t="s">
        <v>792</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793</v>
      </c>
      <c r="D238" s="17" t="s">
        <v>794</v>
      </c>
      <c r="E238" s="17">
        <v>4</v>
      </c>
      <c r="F238" s="14">
        <v>4.97</v>
      </c>
      <c r="G238" s="14">
        <v>4.5599999999999996</v>
      </c>
      <c r="H238" s="14">
        <v>4.16</v>
      </c>
      <c r="I238" s="14"/>
      <c r="J238" s="14">
        <v>5.16</v>
      </c>
      <c r="K238" s="14">
        <v>5.96</v>
      </c>
      <c r="L238" s="14">
        <v>7.27</v>
      </c>
      <c r="M238" s="54"/>
      <c r="N238" s="14">
        <v>64.709720622999995</v>
      </c>
      <c r="O238" s="31">
        <v>1.3348334091</v>
      </c>
      <c r="P238" s="31" t="s">
        <v>26</v>
      </c>
      <c r="Q238" s="17" t="s">
        <v>27</v>
      </c>
      <c r="R238" s="38" t="s">
        <v>795</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387</v>
      </c>
      <c r="D239" s="16" t="s">
        <v>388</v>
      </c>
      <c r="E239" s="16">
        <v>7</v>
      </c>
      <c r="F239" s="15">
        <v>16</v>
      </c>
      <c r="G239" s="15">
        <v>14.65</v>
      </c>
      <c r="H239" s="15">
        <v>13.31</v>
      </c>
      <c r="I239" s="14"/>
      <c r="J239" s="15">
        <v>16.670000000000002</v>
      </c>
      <c r="K239" s="15">
        <v>19.350000000000001</v>
      </c>
      <c r="L239" s="15">
        <v>23.7</v>
      </c>
      <c r="M239" s="54"/>
      <c r="N239" s="15">
        <v>60.736775108000003</v>
      </c>
      <c r="O239" s="15">
        <v>6.4943366818000001</v>
      </c>
      <c r="P239" s="15" t="s">
        <v>27</v>
      </c>
      <c r="Q239" s="16" t="s">
        <v>27</v>
      </c>
      <c r="R239" s="37" t="s">
        <v>796</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523</v>
      </c>
      <c r="D240" s="17" t="s">
        <v>524</v>
      </c>
      <c r="E240" s="17">
        <v>3</v>
      </c>
      <c r="F240" s="14">
        <v>88.24</v>
      </c>
      <c r="G240" s="14">
        <v>81.22</v>
      </c>
      <c r="H240" s="14">
        <v>74.209999999999994</v>
      </c>
      <c r="I240" s="14"/>
      <c r="J240" s="14">
        <v>90.3</v>
      </c>
      <c r="K240" s="14">
        <v>104.32</v>
      </c>
      <c r="L240" s="14">
        <v>127.01</v>
      </c>
      <c r="M240" s="54"/>
      <c r="N240" s="14">
        <v>30.193044616000002</v>
      </c>
      <c r="O240" s="31">
        <v>1.4086068295</v>
      </c>
      <c r="P240" s="31" t="s">
        <v>26</v>
      </c>
      <c r="Q240" s="17" t="s">
        <v>26</v>
      </c>
      <c r="R240" s="38" t="s">
        <v>797</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389</v>
      </c>
      <c r="D241" s="16" t="s">
        <v>390</v>
      </c>
      <c r="E241" s="16">
        <v>10</v>
      </c>
      <c r="F241" s="15">
        <v>38.770000000000003</v>
      </c>
      <c r="G241" s="15">
        <v>33.39</v>
      </c>
      <c r="H241" s="15">
        <v>28.02</v>
      </c>
      <c r="I241" s="14"/>
      <c r="J241" s="15">
        <v>40.22</v>
      </c>
      <c r="K241" s="15">
        <v>50.96</v>
      </c>
      <c r="L241" s="15">
        <v>68.349999999999994</v>
      </c>
      <c r="M241" s="54"/>
      <c r="N241" s="15">
        <v>80.176031924</v>
      </c>
      <c r="O241" s="15">
        <v>370.82718468000002</v>
      </c>
      <c r="P241" s="15" t="s">
        <v>27</v>
      </c>
      <c r="Q241" s="16" t="s">
        <v>27</v>
      </c>
      <c r="R241" s="37" t="s">
        <v>798</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391</v>
      </c>
      <c r="D242" s="17" t="s">
        <v>392</v>
      </c>
      <c r="E242" s="17">
        <v>4</v>
      </c>
      <c r="F242" s="14">
        <v>5.0599999999999996</v>
      </c>
      <c r="G242" s="14">
        <v>4.32</v>
      </c>
      <c r="H242" s="14">
        <v>3.59</v>
      </c>
      <c r="I242" s="14"/>
      <c r="J242" s="14">
        <v>5.26</v>
      </c>
      <c r="K242" s="14">
        <v>6.72</v>
      </c>
      <c r="L242" s="14">
        <v>9.08</v>
      </c>
      <c r="M242" s="54"/>
      <c r="N242" s="14">
        <v>49.665528338000001</v>
      </c>
      <c r="O242" s="31">
        <v>3.2944599091</v>
      </c>
      <c r="P242" s="31" t="s">
        <v>26</v>
      </c>
      <c r="Q242" s="17" t="s">
        <v>27</v>
      </c>
      <c r="R242" s="38" t="s">
        <v>799</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393</v>
      </c>
      <c r="D243" s="16" t="s">
        <v>394</v>
      </c>
      <c r="E243" s="16">
        <v>4</v>
      </c>
      <c r="F243" s="15">
        <v>57.2</v>
      </c>
      <c r="G243" s="15">
        <v>54.17</v>
      </c>
      <c r="H243" s="15">
        <v>51.14</v>
      </c>
      <c r="I243" s="14"/>
      <c r="J243" s="15">
        <v>58.88</v>
      </c>
      <c r="K243" s="15">
        <v>64.930000000000007</v>
      </c>
      <c r="L243" s="15">
        <v>74.72</v>
      </c>
      <c r="M243" s="54"/>
      <c r="N243" s="15">
        <v>47.690808705999999</v>
      </c>
      <c r="O243" s="15">
        <v>18.154330455</v>
      </c>
      <c r="P243" s="15" t="s">
        <v>26</v>
      </c>
      <c r="Q243" s="16" t="s">
        <v>27</v>
      </c>
      <c r="R243" s="37" t="s">
        <v>800</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395</v>
      </c>
      <c r="D244" s="17" t="s">
        <v>396</v>
      </c>
      <c r="E244" s="17">
        <v>0</v>
      </c>
      <c r="F244" s="14">
        <v>6.43</v>
      </c>
      <c r="G244" s="14">
        <v>4.68</v>
      </c>
      <c r="H244" s="14">
        <v>2.94</v>
      </c>
      <c r="I244" s="14"/>
      <c r="J244" s="14">
        <v>6.59</v>
      </c>
      <c r="K244" s="14">
        <v>10.07</v>
      </c>
      <c r="L244" s="14">
        <v>15.71</v>
      </c>
      <c r="M244" s="54"/>
      <c r="N244" s="14">
        <v>43.617541019999997</v>
      </c>
      <c r="O244" s="31">
        <v>8.5918617272999995</v>
      </c>
      <c r="P244" s="31" t="s">
        <v>26</v>
      </c>
      <c r="Q244" s="17" t="s">
        <v>26</v>
      </c>
      <c r="R244" s="38" t="s">
        <v>801</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395</v>
      </c>
      <c r="D245" s="16" t="s">
        <v>397</v>
      </c>
      <c r="E245" s="16">
        <v>0</v>
      </c>
      <c r="F245" s="15">
        <v>6.9</v>
      </c>
      <c r="G245" s="15">
        <v>4.99</v>
      </c>
      <c r="H245" s="15">
        <v>3.09</v>
      </c>
      <c r="I245" s="14"/>
      <c r="J245" s="15">
        <v>7.1</v>
      </c>
      <c r="K245" s="15">
        <v>10.9</v>
      </c>
      <c r="L245" s="15">
        <v>17.059999999999999</v>
      </c>
      <c r="M245" s="54"/>
      <c r="N245" s="15">
        <v>44.370190890000003</v>
      </c>
      <c r="O245" s="15">
        <v>82.266127226999998</v>
      </c>
      <c r="P245" s="15" t="s">
        <v>26</v>
      </c>
      <c r="Q245" s="16" t="s">
        <v>26</v>
      </c>
      <c r="R245" s="37" t="s">
        <v>802</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398</v>
      </c>
      <c r="D246" s="17" t="s">
        <v>399</v>
      </c>
      <c r="E246" s="17">
        <v>0</v>
      </c>
      <c r="F246" s="14">
        <v>71.44</v>
      </c>
      <c r="G246" s="14">
        <v>67.37</v>
      </c>
      <c r="H246" s="14">
        <v>63.31</v>
      </c>
      <c r="I246" s="14"/>
      <c r="J246" s="14">
        <v>72.5</v>
      </c>
      <c r="K246" s="14">
        <v>80.62</v>
      </c>
      <c r="L246" s="14">
        <v>93.76</v>
      </c>
      <c r="M246" s="54"/>
      <c r="N246" s="14">
        <v>29.208446748</v>
      </c>
      <c r="O246" s="31">
        <v>1624.2917794999998</v>
      </c>
      <c r="P246" s="31" t="s">
        <v>26</v>
      </c>
      <c r="Q246" s="17" t="s">
        <v>26</v>
      </c>
      <c r="R246" s="38" t="s">
        <v>803</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400</v>
      </c>
      <c r="D247" s="16" t="s">
        <v>401</v>
      </c>
      <c r="E247" s="16">
        <v>1</v>
      </c>
      <c r="F247" s="15">
        <v>17.329999999999998</v>
      </c>
      <c r="G247" s="15">
        <v>16.5</v>
      </c>
      <c r="H247" s="15">
        <v>15.67</v>
      </c>
      <c r="I247" s="14"/>
      <c r="J247" s="15">
        <v>17.8</v>
      </c>
      <c r="K247" s="15">
        <v>19.45</v>
      </c>
      <c r="L247" s="15">
        <v>22.13</v>
      </c>
      <c r="M247" s="54"/>
      <c r="N247" s="15">
        <v>43.739209090000003</v>
      </c>
      <c r="O247" s="15">
        <v>3.2048500908999999</v>
      </c>
      <c r="P247" s="15" t="s">
        <v>26</v>
      </c>
      <c r="Q247" s="16" t="s">
        <v>26</v>
      </c>
      <c r="R247" s="37" t="s">
        <v>804</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402</v>
      </c>
      <c r="D248" s="17" t="s">
        <v>403</v>
      </c>
      <c r="E248" s="17">
        <v>10</v>
      </c>
      <c r="F248" s="14">
        <v>3.63</v>
      </c>
      <c r="G248" s="14">
        <v>3.2</v>
      </c>
      <c r="H248" s="14">
        <v>2.77</v>
      </c>
      <c r="I248" s="14"/>
      <c r="J248" s="14">
        <v>3.84</v>
      </c>
      <c r="K248" s="14">
        <v>4.6900000000000004</v>
      </c>
      <c r="L248" s="14">
        <v>6.07</v>
      </c>
      <c r="M248" s="54"/>
      <c r="N248" s="14">
        <v>76.518436105999996</v>
      </c>
      <c r="O248" s="31">
        <v>57.807136182000001</v>
      </c>
      <c r="P248" s="31" t="s">
        <v>27</v>
      </c>
      <c r="Q248" s="17" t="s">
        <v>27</v>
      </c>
      <c r="R248" s="38" t="s">
        <v>805</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404</v>
      </c>
      <c r="D249" s="16" t="s">
        <v>405</v>
      </c>
      <c r="E249" s="16">
        <v>10</v>
      </c>
      <c r="F249" s="15">
        <v>39.130000000000003</v>
      </c>
      <c r="G249" s="15">
        <v>34.92</v>
      </c>
      <c r="H249" s="15">
        <v>30.71</v>
      </c>
      <c r="I249" s="14"/>
      <c r="J249" s="15">
        <v>40.479999999999997</v>
      </c>
      <c r="K249" s="15">
        <v>48.89</v>
      </c>
      <c r="L249" s="15">
        <v>62.52</v>
      </c>
      <c r="M249" s="54"/>
      <c r="N249" s="15">
        <v>83.857624853000004</v>
      </c>
      <c r="O249" s="15">
        <v>416.29859282000001</v>
      </c>
      <c r="P249" s="15" t="s">
        <v>27</v>
      </c>
      <c r="Q249" s="16" t="s">
        <v>27</v>
      </c>
      <c r="R249" s="37" t="s">
        <v>806</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807</v>
      </c>
      <c r="D250" s="17" t="s">
        <v>808</v>
      </c>
      <c r="E250" s="17">
        <v>6</v>
      </c>
      <c r="F250" s="14">
        <v>92.33</v>
      </c>
      <c r="G250" s="14">
        <v>85.43</v>
      </c>
      <c r="H250" s="14">
        <v>78.540000000000006</v>
      </c>
      <c r="I250" s="14"/>
      <c r="J250" s="14">
        <v>93.99</v>
      </c>
      <c r="K250" s="14">
        <v>107.77</v>
      </c>
      <c r="L250" s="14">
        <v>130.08000000000001</v>
      </c>
      <c r="M250" s="54"/>
      <c r="N250" s="14">
        <v>41.003813745000002</v>
      </c>
      <c r="O250" s="31">
        <v>1.3339990273</v>
      </c>
      <c r="P250" s="31" t="s">
        <v>27</v>
      </c>
      <c r="Q250" s="17" t="s">
        <v>26</v>
      </c>
      <c r="R250" s="38" t="s">
        <v>809</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406</v>
      </c>
      <c r="D251" s="16" t="s">
        <v>407</v>
      </c>
      <c r="E251" s="16">
        <v>7</v>
      </c>
      <c r="F251" s="15">
        <v>14.9</v>
      </c>
      <c r="G251" s="15">
        <v>13.77</v>
      </c>
      <c r="H251" s="15">
        <v>12.64</v>
      </c>
      <c r="I251" s="14"/>
      <c r="J251" s="15">
        <v>15.4</v>
      </c>
      <c r="K251" s="15">
        <v>17.649999999999999</v>
      </c>
      <c r="L251" s="15">
        <v>21.3</v>
      </c>
      <c r="M251" s="54"/>
      <c r="N251" s="15">
        <v>67.122510716999997</v>
      </c>
      <c r="O251" s="15">
        <v>9.9291373182000005</v>
      </c>
      <c r="P251" s="15" t="s">
        <v>27</v>
      </c>
      <c r="Q251" s="16" t="s">
        <v>27</v>
      </c>
      <c r="R251" s="37" t="s">
        <v>810</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408</v>
      </c>
      <c r="D252" s="17" t="s">
        <v>409</v>
      </c>
      <c r="E252" s="17">
        <v>1</v>
      </c>
      <c r="F252" s="14">
        <v>22.23</v>
      </c>
      <c r="G252" s="14">
        <v>20.73</v>
      </c>
      <c r="H252" s="14">
        <v>19.23</v>
      </c>
      <c r="I252" s="14"/>
      <c r="J252" s="14">
        <v>23.17</v>
      </c>
      <c r="K252" s="14">
        <v>26.16</v>
      </c>
      <c r="L252" s="14">
        <v>31</v>
      </c>
      <c r="M252" s="54"/>
      <c r="N252" s="14">
        <v>46.439769241</v>
      </c>
      <c r="O252" s="31">
        <v>58.719104681999994</v>
      </c>
      <c r="P252" s="31" t="s">
        <v>26</v>
      </c>
      <c r="Q252" s="17" t="s">
        <v>26</v>
      </c>
      <c r="R252" s="38" t="s">
        <v>811</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410</v>
      </c>
      <c r="D253" s="16" t="s">
        <v>411</v>
      </c>
      <c r="E253" s="16">
        <v>4</v>
      </c>
      <c r="F253" s="15">
        <v>13.39</v>
      </c>
      <c r="G253" s="15">
        <v>12.48</v>
      </c>
      <c r="H253" s="15">
        <v>11.57</v>
      </c>
      <c r="I253" s="14"/>
      <c r="J253" s="15">
        <v>14.12</v>
      </c>
      <c r="K253" s="15">
        <v>15.93</v>
      </c>
      <c r="L253" s="15">
        <v>18.87</v>
      </c>
      <c r="M253" s="54"/>
      <c r="N253" s="15">
        <v>48.087329052999998</v>
      </c>
      <c r="O253" s="15">
        <v>38.994654455000003</v>
      </c>
      <c r="P253" s="15" t="s">
        <v>26</v>
      </c>
      <c r="Q253" s="16" t="s">
        <v>27</v>
      </c>
      <c r="R253" s="37" t="s">
        <v>812</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412</v>
      </c>
      <c r="D254" s="17" t="s">
        <v>413</v>
      </c>
      <c r="E254" s="17">
        <v>7</v>
      </c>
      <c r="F254" s="14">
        <v>51.13</v>
      </c>
      <c r="G254" s="14">
        <v>47.49</v>
      </c>
      <c r="H254" s="14">
        <v>43.85</v>
      </c>
      <c r="I254" s="14"/>
      <c r="J254" s="14">
        <v>52.88</v>
      </c>
      <c r="K254" s="14">
        <v>60.15</v>
      </c>
      <c r="L254" s="14">
        <v>71.92</v>
      </c>
      <c r="M254" s="54"/>
      <c r="N254" s="14">
        <v>52.364541039999999</v>
      </c>
      <c r="O254" s="31">
        <v>405.16945981999999</v>
      </c>
      <c r="P254" s="31" t="s">
        <v>27</v>
      </c>
      <c r="Q254" s="17" t="s">
        <v>27</v>
      </c>
      <c r="R254" s="38" t="s">
        <v>813</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414</v>
      </c>
      <c r="D255" s="16" t="s">
        <v>415</v>
      </c>
      <c r="E255" s="16">
        <v>0</v>
      </c>
      <c r="F255" s="15">
        <v>7.78</v>
      </c>
      <c r="G255" s="15">
        <v>7.39</v>
      </c>
      <c r="H255" s="15">
        <v>7</v>
      </c>
      <c r="I255" s="14"/>
      <c r="J255" s="15">
        <v>8</v>
      </c>
      <c r="K255" s="15">
        <v>8.77</v>
      </c>
      <c r="L255" s="15">
        <v>10.029999999999999</v>
      </c>
      <c r="M255" s="54"/>
      <c r="N255" s="15">
        <v>42.857009189000003</v>
      </c>
      <c r="O255" s="15">
        <v>2.3514685909000002</v>
      </c>
      <c r="P255" s="15" t="s">
        <v>26</v>
      </c>
      <c r="Q255" s="16" t="s">
        <v>26</v>
      </c>
      <c r="R255" s="37" t="s">
        <v>814</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416</v>
      </c>
      <c r="D256" s="17" t="s">
        <v>417</v>
      </c>
      <c r="E256" s="17">
        <v>10</v>
      </c>
      <c r="F256" s="14" t="s">
        <v>123</v>
      </c>
      <c r="G256" s="14" t="s">
        <v>123</v>
      </c>
      <c r="H256" s="14" t="s">
        <v>123</v>
      </c>
      <c r="I256" s="14"/>
      <c r="J256" s="14" t="s">
        <v>123</v>
      </c>
      <c r="K256" s="14" t="s">
        <v>123</v>
      </c>
      <c r="L256" s="14" t="s">
        <v>123</v>
      </c>
      <c r="M256" s="54"/>
      <c r="N256" s="14" t="s">
        <v>123</v>
      </c>
      <c r="O256" s="31" t="s">
        <v>123</v>
      </c>
      <c r="P256" s="31" t="s">
        <v>123</v>
      </c>
      <c r="Q256" s="17" t="s">
        <v>123</v>
      </c>
      <c r="R256" s="38" t="s">
        <v>124</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418</v>
      </c>
      <c r="D257" s="16" t="s">
        <v>419</v>
      </c>
      <c r="E257" s="16">
        <v>7</v>
      </c>
      <c r="F257" s="15">
        <v>10.58</v>
      </c>
      <c r="G257" s="15">
        <v>9.26</v>
      </c>
      <c r="H257" s="15">
        <v>7.95</v>
      </c>
      <c r="I257" s="14"/>
      <c r="J257" s="15">
        <v>11.27</v>
      </c>
      <c r="K257" s="15">
        <v>13.89</v>
      </c>
      <c r="L257" s="15">
        <v>18.14</v>
      </c>
      <c r="M257" s="54"/>
      <c r="N257" s="15">
        <v>71.687648988000007</v>
      </c>
      <c r="O257" s="15">
        <v>58.754624636000003</v>
      </c>
      <c r="P257" s="15" t="s">
        <v>27</v>
      </c>
      <c r="Q257" s="16" t="s">
        <v>27</v>
      </c>
      <c r="R257" s="37" t="s">
        <v>815</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465</v>
      </c>
      <c r="D258" s="17" t="s">
        <v>466</v>
      </c>
      <c r="E258" s="17">
        <v>9</v>
      </c>
      <c r="F258" s="14">
        <v>10.18</v>
      </c>
      <c r="G258" s="14">
        <v>9.92</v>
      </c>
      <c r="H258" s="14">
        <v>9.67</v>
      </c>
      <c r="I258" s="14"/>
      <c r="J258" s="14">
        <v>10.35</v>
      </c>
      <c r="K258" s="14">
        <v>10.85</v>
      </c>
      <c r="L258" s="14">
        <v>11.66</v>
      </c>
      <c r="M258" s="54"/>
      <c r="N258" s="14">
        <v>56.648141881999997</v>
      </c>
      <c r="O258" s="31">
        <v>3.3481820308999999</v>
      </c>
      <c r="P258" s="31" t="s">
        <v>27</v>
      </c>
      <c r="Q258" s="17" t="s">
        <v>27</v>
      </c>
      <c r="R258" s="38" t="s">
        <v>816</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525</v>
      </c>
      <c r="D259" s="16" t="s">
        <v>526</v>
      </c>
      <c r="E259" s="16">
        <v>7</v>
      </c>
      <c r="F259" s="15">
        <v>97.5</v>
      </c>
      <c r="G259" s="15">
        <v>93.56</v>
      </c>
      <c r="H259" s="15">
        <v>89.62</v>
      </c>
      <c r="I259" s="14"/>
      <c r="J259" s="15">
        <v>99.5</v>
      </c>
      <c r="K259" s="15">
        <v>107.37</v>
      </c>
      <c r="L259" s="15">
        <v>120.11</v>
      </c>
      <c r="M259" s="54"/>
      <c r="N259" s="15">
        <v>59.254028403</v>
      </c>
      <c r="O259" s="15">
        <v>14.438650429999999</v>
      </c>
      <c r="P259" s="15" t="s">
        <v>27</v>
      </c>
      <c r="Q259" s="16" t="s">
        <v>27</v>
      </c>
      <c r="R259" s="37" t="s">
        <v>817</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467</v>
      </c>
      <c r="D260" s="17" t="s">
        <v>468</v>
      </c>
      <c r="E260" s="17">
        <v>7</v>
      </c>
      <c r="F260" s="14">
        <v>122.83</v>
      </c>
      <c r="G260" s="14">
        <v>119.28</v>
      </c>
      <c r="H260" s="14">
        <v>115.74</v>
      </c>
      <c r="I260" s="14"/>
      <c r="J260" s="14">
        <v>124.36</v>
      </c>
      <c r="K260" s="14">
        <v>131.44</v>
      </c>
      <c r="L260" s="14">
        <v>142.9</v>
      </c>
      <c r="M260" s="54"/>
      <c r="N260" s="14">
        <v>58.025432823000003</v>
      </c>
      <c r="O260" s="31">
        <v>3.8041461386000002</v>
      </c>
      <c r="P260" s="31" t="s">
        <v>27</v>
      </c>
      <c r="Q260" s="17" t="s">
        <v>27</v>
      </c>
      <c r="R260" s="38" t="s">
        <v>818</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547</v>
      </c>
      <c r="D261" s="16" t="s">
        <v>548</v>
      </c>
      <c r="E261" s="16">
        <v>4</v>
      </c>
      <c r="F261" s="15">
        <v>105.58</v>
      </c>
      <c r="G261" s="15">
        <v>101.72</v>
      </c>
      <c r="H261" s="15">
        <v>97.87</v>
      </c>
      <c r="I261" s="14"/>
      <c r="J261" s="15">
        <v>108.35</v>
      </c>
      <c r="K261" s="15">
        <v>116.05</v>
      </c>
      <c r="L261" s="15">
        <v>128.52000000000001</v>
      </c>
      <c r="M261" s="54"/>
      <c r="N261" s="15">
        <v>53.899874615000002</v>
      </c>
      <c r="O261" s="15">
        <v>20.812493471000003</v>
      </c>
      <c r="P261" s="15" t="s">
        <v>26</v>
      </c>
      <c r="Q261" s="16" t="s">
        <v>27</v>
      </c>
      <c r="R261" s="37" t="s">
        <v>819</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511</v>
      </c>
      <c r="D262" s="17" t="s">
        <v>512</v>
      </c>
      <c r="E262" s="17">
        <v>7</v>
      </c>
      <c r="F262" s="14">
        <v>130.61000000000001</v>
      </c>
      <c r="G262" s="14">
        <v>124.6</v>
      </c>
      <c r="H262" s="14">
        <v>118.6</v>
      </c>
      <c r="I262" s="14"/>
      <c r="J262" s="14">
        <v>133.72999999999999</v>
      </c>
      <c r="K262" s="14">
        <v>145.72999999999999</v>
      </c>
      <c r="L262" s="14">
        <v>165.16</v>
      </c>
      <c r="M262" s="54"/>
      <c r="N262" s="14">
        <v>64.157391017999998</v>
      </c>
      <c r="O262" s="31">
        <v>1.3515908176999998</v>
      </c>
      <c r="P262" s="31" t="s">
        <v>27</v>
      </c>
      <c r="Q262" s="17" t="s">
        <v>27</v>
      </c>
      <c r="R262" s="38" t="s">
        <v>820</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549</v>
      </c>
      <c r="D263" s="16" t="s">
        <v>550</v>
      </c>
      <c r="E263" s="16">
        <v>7</v>
      </c>
      <c r="F263" s="15">
        <v>188.77</v>
      </c>
      <c r="G263" s="15">
        <v>181.02</v>
      </c>
      <c r="H263" s="15">
        <v>173.28</v>
      </c>
      <c r="I263" s="14"/>
      <c r="J263" s="15">
        <v>194</v>
      </c>
      <c r="K263" s="15">
        <v>209.48</v>
      </c>
      <c r="L263" s="15">
        <v>234.53</v>
      </c>
      <c r="M263" s="54"/>
      <c r="N263" s="15">
        <v>58.391520448000001</v>
      </c>
      <c r="O263" s="15">
        <v>7.7892667726999996</v>
      </c>
      <c r="P263" s="15" t="s">
        <v>27</v>
      </c>
      <c r="Q263" s="16" t="s">
        <v>27</v>
      </c>
      <c r="R263" s="37" t="s">
        <v>821</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513</v>
      </c>
      <c r="D264" s="17" t="s">
        <v>514</v>
      </c>
      <c r="E264" s="17">
        <v>7</v>
      </c>
      <c r="F264" s="14">
        <v>45.33</v>
      </c>
      <c r="G264" s="14">
        <v>41.45</v>
      </c>
      <c r="H264" s="14">
        <v>37.57</v>
      </c>
      <c r="I264" s="14"/>
      <c r="J264" s="14">
        <v>46.66</v>
      </c>
      <c r="K264" s="14">
        <v>54.41</v>
      </c>
      <c r="L264" s="14">
        <v>66.95</v>
      </c>
      <c r="M264" s="54"/>
      <c r="N264" s="14">
        <v>70.812099414000002</v>
      </c>
      <c r="O264" s="31">
        <v>2.7036532623</v>
      </c>
      <c r="P264" s="31" t="s">
        <v>27</v>
      </c>
      <c r="Q264" s="17" t="s">
        <v>27</v>
      </c>
      <c r="R264" s="38" t="s">
        <v>822</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471</v>
      </c>
      <c r="D265" s="16" t="s">
        <v>472</v>
      </c>
      <c r="E265" s="16">
        <v>10</v>
      </c>
      <c r="F265" s="15">
        <v>108.24</v>
      </c>
      <c r="G265" s="15">
        <v>105.32</v>
      </c>
      <c r="H265" s="15">
        <v>102.4</v>
      </c>
      <c r="I265" s="14"/>
      <c r="J265" s="15">
        <v>109.74</v>
      </c>
      <c r="K265" s="15">
        <v>115.57</v>
      </c>
      <c r="L265" s="15">
        <v>125.01</v>
      </c>
      <c r="M265" s="54"/>
      <c r="N265" s="15">
        <v>64.005649167000001</v>
      </c>
      <c r="O265" s="15">
        <v>2.5011754067999998</v>
      </c>
      <c r="P265" s="15" t="s">
        <v>27</v>
      </c>
      <c r="Q265" s="16" t="s">
        <v>27</v>
      </c>
      <c r="R265" s="37" t="s">
        <v>823</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551</v>
      </c>
      <c r="D266" s="17" t="s">
        <v>552</v>
      </c>
      <c r="E266" s="17">
        <v>10</v>
      </c>
      <c r="F266" s="14">
        <v>97.36</v>
      </c>
      <c r="G266" s="14">
        <v>94.05</v>
      </c>
      <c r="H266" s="14">
        <v>90.75</v>
      </c>
      <c r="I266" s="14"/>
      <c r="J266" s="14">
        <v>98.05</v>
      </c>
      <c r="K266" s="14">
        <v>104.65</v>
      </c>
      <c r="L266" s="14">
        <v>115.35</v>
      </c>
      <c r="M266" s="54"/>
      <c r="N266" s="14">
        <v>73.362774740999996</v>
      </c>
      <c r="O266" s="31">
        <v>2.1196891918</v>
      </c>
      <c r="P266" s="31" t="s">
        <v>27</v>
      </c>
      <c r="Q266" s="17" t="s">
        <v>27</v>
      </c>
      <c r="R266" s="38" t="s">
        <v>824</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553</v>
      </c>
      <c r="D267" s="16" t="s">
        <v>554</v>
      </c>
      <c r="E267" s="16">
        <v>4</v>
      </c>
      <c r="F267" s="15">
        <v>44.33</v>
      </c>
      <c r="G267" s="15">
        <v>40.06</v>
      </c>
      <c r="H267" s="15">
        <v>35.799999999999997</v>
      </c>
      <c r="I267" s="14"/>
      <c r="J267" s="15">
        <v>45.49</v>
      </c>
      <c r="K267" s="15">
        <v>54.01</v>
      </c>
      <c r="L267" s="15">
        <v>67.8</v>
      </c>
      <c r="M267" s="54"/>
      <c r="N267" s="15">
        <v>47.545718905999998</v>
      </c>
      <c r="O267" s="15">
        <v>2.0501902813999999</v>
      </c>
      <c r="P267" s="15" t="s">
        <v>27</v>
      </c>
      <c r="Q267" s="16" t="s">
        <v>26</v>
      </c>
      <c r="R267" s="37" t="s">
        <v>825</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527</v>
      </c>
      <c r="D268" s="17" t="s">
        <v>528</v>
      </c>
      <c r="E268" s="17">
        <v>4</v>
      </c>
      <c r="F268" s="14">
        <v>47.21</v>
      </c>
      <c r="G268" s="14">
        <v>41.58</v>
      </c>
      <c r="H268" s="14">
        <v>35.96</v>
      </c>
      <c r="I268" s="14"/>
      <c r="J268" s="14">
        <v>48.6</v>
      </c>
      <c r="K268" s="14">
        <v>59.84</v>
      </c>
      <c r="L268" s="14">
        <v>78.040000000000006</v>
      </c>
      <c r="M268" s="54"/>
      <c r="N268" s="14">
        <v>44.393337778999999</v>
      </c>
      <c r="O268" s="31">
        <v>2.5150516714000002</v>
      </c>
      <c r="P268" s="31" t="s">
        <v>27</v>
      </c>
      <c r="Q268" s="17" t="s">
        <v>26</v>
      </c>
      <c r="R268" s="38" t="s">
        <v>826</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827</v>
      </c>
      <c r="D269" s="16" t="s">
        <v>828</v>
      </c>
      <c r="E269" s="16">
        <v>0</v>
      </c>
      <c r="F269" s="15">
        <v>36.049999999999997</v>
      </c>
      <c r="G269" s="15">
        <v>32.07</v>
      </c>
      <c r="H269" s="15">
        <v>28.09</v>
      </c>
      <c r="I269" s="14"/>
      <c r="J269" s="15">
        <v>37.57</v>
      </c>
      <c r="K269" s="15">
        <v>45.52</v>
      </c>
      <c r="L269" s="15">
        <v>58.39</v>
      </c>
      <c r="M269" s="54"/>
      <c r="N269" s="15">
        <v>41.140544040999998</v>
      </c>
      <c r="O269" s="15">
        <v>1.2793688490999999</v>
      </c>
      <c r="P269" s="15" t="s">
        <v>26</v>
      </c>
      <c r="Q269" s="16" t="s">
        <v>26</v>
      </c>
      <c r="R269" s="37" t="s">
        <v>829</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420</v>
      </c>
      <c r="D270" s="17" t="s">
        <v>421</v>
      </c>
      <c r="E270" s="17">
        <v>7</v>
      </c>
      <c r="F270" s="14">
        <v>96.5</v>
      </c>
      <c r="G270" s="14">
        <v>86.6</v>
      </c>
      <c r="H270" s="14">
        <v>76.7</v>
      </c>
      <c r="I270" s="14"/>
      <c r="J270" s="14">
        <v>99.88</v>
      </c>
      <c r="K270" s="14">
        <v>119.67</v>
      </c>
      <c r="L270" s="14">
        <v>151.69999999999999</v>
      </c>
      <c r="M270" s="54"/>
      <c r="N270" s="14">
        <v>66.804633722000005</v>
      </c>
      <c r="O270" s="31">
        <v>9.4398681264000004</v>
      </c>
      <c r="P270" s="31" t="s">
        <v>27</v>
      </c>
      <c r="Q270" s="17" t="s">
        <v>27</v>
      </c>
      <c r="R270" s="38" t="s">
        <v>830</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422</v>
      </c>
      <c r="D271" s="16" t="s">
        <v>423</v>
      </c>
      <c r="E271" s="16">
        <v>7</v>
      </c>
      <c r="F271" s="15">
        <v>39.229999999999997</v>
      </c>
      <c r="G271" s="15">
        <v>33.61</v>
      </c>
      <c r="H271" s="15">
        <v>27.99</v>
      </c>
      <c r="I271" s="14"/>
      <c r="J271" s="15">
        <v>41</v>
      </c>
      <c r="K271" s="15">
        <v>52.23</v>
      </c>
      <c r="L271" s="15">
        <v>70.41</v>
      </c>
      <c r="M271" s="54"/>
      <c r="N271" s="15">
        <v>65.795935634000003</v>
      </c>
      <c r="O271" s="15">
        <v>8.8098727176999994</v>
      </c>
      <c r="P271" s="15" t="s">
        <v>27</v>
      </c>
      <c r="Q271" s="16" t="s">
        <v>27</v>
      </c>
      <c r="R271" s="37" t="s">
        <v>831</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424</v>
      </c>
      <c r="D272" s="17" t="s">
        <v>425</v>
      </c>
      <c r="E272" s="17">
        <v>7</v>
      </c>
      <c r="F272" s="14">
        <v>56.24</v>
      </c>
      <c r="G272" s="14">
        <v>50.29</v>
      </c>
      <c r="H272" s="14">
        <v>44.34</v>
      </c>
      <c r="I272" s="14"/>
      <c r="J272" s="14">
        <v>58.05</v>
      </c>
      <c r="K272" s="14">
        <v>69.94</v>
      </c>
      <c r="L272" s="14">
        <v>89.19</v>
      </c>
      <c r="M272" s="54"/>
      <c r="N272" s="14">
        <v>68.884088567000006</v>
      </c>
      <c r="O272" s="31">
        <v>15.472330989</v>
      </c>
      <c r="P272" s="31" t="s">
        <v>27</v>
      </c>
      <c r="Q272" s="17" t="s">
        <v>27</v>
      </c>
      <c r="R272" s="38" t="s">
        <v>832</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493</v>
      </c>
      <c r="D273" s="16" t="s">
        <v>494</v>
      </c>
      <c r="E273" s="16">
        <v>7</v>
      </c>
      <c r="F273" s="15">
        <v>37.57</v>
      </c>
      <c r="G273" s="15">
        <v>33.869999999999997</v>
      </c>
      <c r="H273" s="15">
        <v>30.17</v>
      </c>
      <c r="I273" s="14"/>
      <c r="J273" s="15">
        <v>38.229999999999997</v>
      </c>
      <c r="K273" s="15">
        <v>45.62</v>
      </c>
      <c r="L273" s="15">
        <v>57.58</v>
      </c>
      <c r="M273" s="54"/>
      <c r="N273" s="15">
        <v>70.144846076999997</v>
      </c>
      <c r="O273" s="15">
        <v>2.9617192558999998</v>
      </c>
      <c r="P273" s="15" t="s">
        <v>27</v>
      </c>
      <c r="Q273" s="16" t="s">
        <v>27</v>
      </c>
      <c r="R273" s="37" t="s">
        <v>833</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426</v>
      </c>
      <c r="D274" s="17" t="s">
        <v>427</v>
      </c>
      <c r="E274" s="17">
        <v>9</v>
      </c>
      <c r="F274" s="14">
        <v>148.85</v>
      </c>
      <c r="G274" s="14">
        <v>144.29</v>
      </c>
      <c r="H274" s="14">
        <v>139.72999999999999</v>
      </c>
      <c r="I274" s="14"/>
      <c r="J274" s="14">
        <v>152.65</v>
      </c>
      <c r="K274" s="14">
        <v>161.76</v>
      </c>
      <c r="L274" s="14">
        <v>176.51</v>
      </c>
      <c r="M274" s="54"/>
      <c r="N274" s="14">
        <v>56.017380801999998</v>
      </c>
      <c r="O274" s="31">
        <v>10.341339352999999</v>
      </c>
      <c r="P274" s="31" t="s">
        <v>27</v>
      </c>
      <c r="Q274" s="17" t="s">
        <v>27</v>
      </c>
      <c r="R274" s="38" t="s">
        <v>834</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835</v>
      </c>
      <c r="D275" s="16" t="s">
        <v>836</v>
      </c>
      <c r="E275" s="16">
        <v>10</v>
      </c>
      <c r="F275" s="15">
        <v>120.36</v>
      </c>
      <c r="G275" s="15">
        <v>116.6</v>
      </c>
      <c r="H275" s="15">
        <v>112.84</v>
      </c>
      <c r="I275" s="14"/>
      <c r="J275" s="15">
        <v>122.78</v>
      </c>
      <c r="K275" s="15">
        <v>130.29</v>
      </c>
      <c r="L275" s="15">
        <v>142.44999999999999</v>
      </c>
      <c r="M275" s="54"/>
      <c r="N275" s="15">
        <v>62.442793794000004</v>
      </c>
      <c r="O275" s="15">
        <v>1.7219822572999999</v>
      </c>
      <c r="P275" s="15" t="s">
        <v>27</v>
      </c>
      <c r="Q275" s="16" t="s">
        <v>27</v>
      </c>
      <c r="R275" s="37" t="s">
        <v>837</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428</v>
      </c>
      <c r="D276" s="17" t="s">
        <v>429</v>
      </c>
      <c r="E276" s="17">
        <v>7</v>
      </c>
      <c r="F276" s="14">
        <v>124.26</v>
      </c>
      <c r="G276" s="14">
        <v>117.75</v>
      </c>
      <c r="H276" s="14">
        <v>111.24</v>
      </c>
      <c r="I276" s="14"/>
      <c r="J276" s="14">
        <v>130</v>
      </c>
      <c r="K276" s="14">
        <v>143.01</v>
      </c>
      <c r="L276" s="14">
        <v>164.07</v>
      </c>
      <c r="M276" s="54"/>
      <c r="N276" s="14">
        <v>54.919330240000001</v>
      </c>
      <c r="O276" s="31">
        <v>11.136021060999999</v>
      </c>
      <c r="P276" s="31" t="s">
        <v>27</v>
      </c>
      <c r="Q276" s="17" t="s">
        <v>27</v>
      </c>
      <c r="R276" s="38" t="s">
        <v>838</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430</v>
      </c>
      <c r="D277" s="16" t="s">
        <v>431</v>
      </c>
      <c r="E277" s="16">
        <v>10</v>
      </c>
      <c r="F277" s="15">
        <v>114.49</v>
      </c>
      <c r="G277" s="15">
        <v>110.93</v>
      </c>
      <c r="H277" s="15">
        <v>107.38</v>
      </c>
      <c r="I277" s="14"/>
      <c r="J277" s="15">
        <v>117.13</v>
      </c>
      <c r="K277" s="15">
        <v>124.23</v>
      </c>
      <c r="L277" s="15">
        <v>135.72</v>
      </c>
      <c r="M277" s="54"/>
      <c r="N277" s="15">
        <v>61.196889552000002</v>
      </c>
      <c r="O277" s="15">
        <v>2.4359796455000002</v>
      </c>
      <c r="P277" s="15" t="s">
        <v>27</v>
      </c>
      <c r="Q277" s="16" t="s">
        <v>27</v>
      </c>
      <c r="R277" s="37" t="s">
        <v>839</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500</v>
      </c>
      <c r="D278" s="17" t="s">
        <v>501</v>
      </c>
      <c r="E278" s="17">
        <v>7</v>
      </c>
      <c r="F278" s="14">
        <v>81.62</v>
      </c>
      <c r="G278" s="14">
        <v>73.2</v>
      </c>
      <c r="H278" s="14">
        <v>64.78</v>
      </c>
      <c r="I278" s="14"/>
      <c r="J278" s="14">
        <v>83.99</v>
      </c>
      <c r="K278" s="14">
        <v>100.82</v>
      </c>
      <c r="L278" s="14">
        <v>128.06</v>
      </c>
      <c r="M278" s="54"/>
      <c r="N278" s="14">
        <v>67.222961190000007</v>
      </c>
      <c r="O278" s="31">
        <v>4.2449097595000005</v>
      </c>
      <c r="P278" s="31" t="s">
        <v>27</v>
      </c>
      <c r="Q278" s="17" t="s">
        <v>27</v>
      </c>
      <c r="R278" s="38" t="s">
        <v>840</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432</v>
      </c>
      <c r="D279" s="16" t="s">
        <v>433</v>
      </c>
      <c r="E279" s="16">
        <v>7</v>
      </c>
      <c r="F279" s="15">
        <v>182.71</v>
      </c>
      <c r="G279" s="15">
        <v>175.13</v>
      </c>
      <c r="H279" s="15">
        <v>167.55</v>
      </c>
      <c r="I279" s="14"/>
      <c r="J279" s="15">
        <v>186.6</v>
      </c>
      <c r="K279" s="15">
        <v>201.75</v>
      </c>
      <c r="L279" s="15">
        <v>226.28</v>
      </c>
      <c r="M279" s="54"/>
      <c r="N279" s="15">
        <v>57.879691551000001</v>
      </c>
      <c r="O279" s="15">
        <v>732.46134675000008</v>
      </c>
      <c r="P279" s="15" t="s">
        <v>27</v>
      </c>
      <c r="Q279" s="16" t="s">
        <v>27</v>
      </c>
      <c r="R279" s="37" t="s">
        <v>841</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529</v>
      </c>
      <c r="D280" s="17" t="s">
        <v>530</v>
      </c>
      <c r="E280" s="17">
        <v>8</v>
      </c>
      <c r="F280" s="14">
        <v>63.06</v>
      </c>
      <c r="G280" s="14">
        <v>60.42</v>
      </c>
      <c r="H280" s="14">
        <v>57.79</v>
      </c>
      <c r="I280" s="14"/>
      <c r="J280" s="14">
        <v>65.98</v>
      </c>
      <c r="K280" s="14">
        <v>71.239999999999995</v>
      </c>
      <c r="L280" s="14">
        <v>79.77</v>
      </c>
      <c r="M280" s="54"/>
      <c r="N280" s="14">
        <v>38.572116917000002</v>
      </c>
      <c r="O280" s="31">
        <v>1.180661261</v>
      </c>
      <c r="P280" s="31" t="s">
        <v>27</v>
      </c>
      <c r="Q280" s="17" t="s">
        <v>27</v>
      </c>
      <c r="R280" s="38" t="s">
        <v>555</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434</v>
      </c>
      <c r="D281" s="16" t="s">
        <v>435</v>
      </c>
      <c r="E281" s="16">
        <v>9</v>
      </c>
      <c r="F281" s="15">
        <v>448.04</v>
      </c>
      <c r="G281" s="15">
        <v>434.34</v>
      </c>
      <c r="H281" s="15">
        <v>420.65</v>
      </c>
      <c r="I281" s="14"/>
      <c r="J281" s="15">
        <v>458</v>
      </c>
      <c r="K281" s="15">
        <v>485.38</v>
      </c>
      <c r="L281" s="15">
        <v>529.69000000000005</v>
      </c>
      <c r="M281" s="54"/>
      <c r="N281" s="15">
        <v>62.265322585</v>
      </c>
      <c r="O281" s="15">
        <v>67.285755232</v>
      </c>
      <c r="P281" s="15" t="s">
        <v>27</v>
      </c>
      <c r="Q281" s="16" t="s">
        <v>27</v>
      </c>
      <c r="R281" s="37" t="s">
        <v>842</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436</v>
      </c>
      <c r="D282" s="17" t="s">
        <v>437</v>
      </c>
      <c r="E282" s="17">
        <v>1</v>
      </c>
      <c r="F282" s="14">
        <v>99.65</v>
      </c>
      <c r="G282" s="14">
        <v>89.58</v>
      </c>
      <c r="H282" s="14">
        <v>79.510000000000005</v>
      </c>
      <c r="I282" s="14"/>
      <c r="J282" s="14">
        <v>101.01</v>
      </c>
      <c r="K282" s="14">
        <v>121.14</v>
      </c>
      <c r="L282" s="14">
        <v>153.72</v>
      </c>
      <c r="M282" s="54"/>
      <c r="N282" s="14">
        <v>48.427686026000003</v>
      </c>
      <c r="O282" s="31">
        <v>3.5648423914</v>
      </c>
      <c r="P282" s="31" t="s">
        <v>26</v>
      </c>
      <c r="Q282" s="17" t="s">
        <v>26</v>
      </c>
      <c r="R282" s="38" t="s">
        <v>843</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438</v>
      </c>
      <c r="D283" s="16" t="s">
        <v>439</v>
      </c>
      <c r="E283" s="16">
        <v>4</v>
      </c>
      <c r="F283" s="15">
        <v>110.7</v>
      </c>
      <c r="G283" s="15">
        <v>105.54</v>
      </c>
      <c r="H283" s="15">
        <v>100.39</v>
      </c>
      <c r="I283" s="14"/>
      <c r="J283" s="15">
        <v>113.66</v>
      </c>
      <c r="K283" s="15">
        <v>123.96</v>
      </c>
      <c r="L283" s="15">
        <v>140.63</v>
      </c>
      <c r="M283" s="54"/>
      <c r="N283" s="15">
        <v>56.708603363999998</v>
      </c>
      <c r="O283" s="15">
        <v>263.36213319000001</v>
      </c>
      <c r="P283" s="15" t="s">
        <v>26</v>
      </c>
      <c r="Q283" s="16" t="s">
        <v>27</v>
      </c>
      <c r="R283" s="37" t="s">
        <v>844</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502</v>
      </c>
      <c r="D284" s="17" t="s">
        <v>503</v>
      </c>
      <c r="E284" s="17">
        <v>7</v>
      </c>
      <c r="F284" s="14">
        <v>63.72</v>
      </c>
      <c r="G284" s="14">
        <v>61.09</v>
      </c>
      <c r="H284" s="14">
        <v>58.46</v>
      </c>
      <c r="I284" s="14"/>
      <c r="J284" s="14">
        <v>65.7</v>
      </c>
      <c r="K284" s="14">
        <v>70.95</v>
      </c>
      <c r="L284" s="14">
        <v>79.459999999999994</v>
      </c>
      <c r="M284" s="54"/>
      <c r="N284" s="14">
        <v>52.954534064999997</v>
      </c>
      <c r="O284" s="31">
        <v>1.3930795836000001</v>
      </c>
      <c r="P284" s="31" t="s">
        <v>27</v>
      </c>
      <c r="Q284" s="17" t="s">
        <v>27</v>
      </c>
      <c r="R284" s="38" t="s">
        <v>845</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440</v>
      </c>
      <c r="D285" s="16" t="s">
        <v>441</v>
      </c>
      <c r="E285" s="16">
        <v>7</v>
      </c>
      <c r="F285" s="15">
        <v>191.82</v>
      </c>
      <c r="G285" s="15">
        <v>183.89</v>
      </c>
      <c r="H285" s="15">
        <v>175.96</v>
      </c>
      <c r="I285" s="14"/>
      <c r="J285" s="15">
        <v>195.77</v>
      </c>
      <c r="K285" s="15">
        <v>211.62</v>
      </c>
      <c r="L285" s="15">
        <v>237.27</v>
      </c>
      <c r="M285" s="54"/>
      <c r="N285" s="15">
        <v>58.352300245000002</v>
      </c>
      <c r="O285" s="15">
        <v>98.666259245999996</v>
      </c>
      <c r="P285" s="15" t="s">
        <v>27</v>
      </c>
      <c r="Q285" s="16" t="s">
        <v>27</v>
      </c>
      <c r="R285" s="37" t="s">
        <v>846</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442</v>
      </c>
      <c r="D286" s="17" t="s">
        <v>443</v>
      </c>
      <c r="E286" s="17">
        <v>7</v>
      </c>
      <c r="F286" s="14">
        <v>131.69999999999999</v>
      </c>
      <c r="G286" s="14">
        <v>126.41</v>
      </c>
      <c r="H286" s="14">
        <v>121.13</v>
      </c>
      <c r="I286" s="14"/>
      <c r="J286" s="14">
        <v>135.38</v>
      </c>
      <c r="K286" s="14">
        <v>145.94</v>
      </c>
      <c r="L286" s="14">
        <v>163.04</v>
      </c>
      <c r="M286" s="54"/>
      <c r="N286" s="14">
        <v>52.892633093000001</v>
      </c>
      <c r="O286" s="31">
        <v>25.991884761000001</v>
      </c>
      <c r="P286" s="31" t="s">
        <v>27</v>
      </c>
      <c r="Q286" s="17" t="s">
        <v>27</v>
      </c>
      <c r="R286" s="38" t="s">
        <v>847</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531</v>
      </c>
      <c r="D287" s="16" t="s">
        <v>532</v>
      </c>
      <c r="E287" s="16">
        <v>7</v>
      </c>
      <c r="F287" s="15">
        <v>190.83</v>
      </c>
      <c r="G287" s="15">
        <v>180.43</v>
      </c>
      <c r="H287" s="15">
        <v>170.03</v>
      </c>
      <c r="I287" s="14"/>
      <c r="J287" s="15">
        <v>194.71</v>
      </c>
      <c r="K287" s="15">
        <v>215.5</v>
      </c>
      <c r="L287" s="15">
        <v>249.15</v>
      </c>
      <c r="M287" s="54"/>
      <c r="N287" s="15">
        <v>63.081379929999997</v>
      </c>
      <c r="O287" s="15">
        <v>3.7689596282000002</v>
      </c>
      <c r="P287" s="15" t="s">
        <v>27</v>
      </c>
      <c r="Q287" s="16" t="s">
        <v>27</v>
      </c>
      <c r="R287" s="37" t="s">
        <v>848</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504</v>
      </c>
      <c r="D288" s="17" t="s">
        <v>505</v>
      </c>
      <c r="E288" s="17">
        <v>4</v>
      </c>
      <c r="F288" s="14">
        <v>63.68</v>
      </c>
      <c r="G288" s="14">
        <v>60.33</v>
      </c>
      <c r="H288" s="14">
        <v>56.98</v>
      </c>
      <c r="I288" s="14"/>
      <c r="J288" s="14">
        <v>64.81</v>
      </c>
      <c r="K288" s="14">
        <v>71.5</v>
      </c>
      <c r="L288" s="14">
        <v>82.33</v>
      </c>
      <c r="M288" s="54"/>
      <c r="N288" s="14">
        <v>40.919683919000001</v>
      </c>
      <c r="O288" s="31">
        <v>1.8818077977000001</v>
      </c>
      <c r="P288" s="31" t="s">
        <v>27</v>
      </c>
      <c r="Q288" s="17" t="s">
        <v>26</v>
      </c>
      <c r="R288" s="38" t="s">
        <v>849</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444</v>
      </c>
      <c r="D289" s="16" t="s">
        <v>445</v>
      </c>
      <c r="E289" s="16">
        <v>7</v>
      </c>
      <c r="F289" s="15">
        <v>75.849999999999994</v>
      </c>
      <c r="G289" s="15">
        <v>73.34</v>
      </c>
      <c r="H289" s="15">
        <v>70.84</v>
      </c>
      <c r="I289" s="14"/>
      <c r="J289" s="15">
        <v>77</v>
      </c>
      <c r="K289" s="15">
        <v>82</v>
      </c>
      <c r="L289" s="15">
        <v>90.1</v>
      </c>
      <c r="M289" s="54"/>
      <c r="N289" s="15">
        <v>55.622143379999997</v>
      </c>
      <c r="O289" s="15">
        <v>30.749417448999999</v>
      </c>
      <c r="P289" s="15" t="s">
        <v>27</v>
      </c>
      <c r="Q289" s="16" t="s">
        <v>27</v>
      </c>
      <c r="R289" s="37" t="s">
        <v>850</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446</v>
      </c>
      <c r="D290" s="17" t="s">
        <v>447</v>
      </c>
      <c r="E290" s="17">
        <v>9</v>
      </c>
      <c r="F290" s="14">
        <v>54.55</v>
      </c>
      <c r="G290" s="14">
        <v>52.9</v>
      </c>
      <c r="H290" s="14">
        <v>51.26</v>
      </c>
      <c r="I290" s="14"/>
      <c r="J290" s="14">
        <v>55.56</v>
      </c>
      <c r="K290" s="14">
        <v>58.84</v>
      </c>
      <c r="L290" s="14">
        <v>64.150000000000006</v>
      </c>
      <c r="M290" s="54"/>
      <c r="N290" s="14">
        <v>62.098536025000001</v>
      </c>
      <c r="O290" s="31">
        <v>28.925909110999999</v>
      </c>
      <c r="P290" s="31" t="s">
        <v>27</v>
      </c>
      <c r="Q290" s="17" t="s">
        <v>27</v>
      </c>
      <c r="R290" s="38" t="s">
        <v>851</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448</v>
      </c>
      <c r="D291" s="16" t="s">
        <v>449</v>
      </c>
      <c r="E291" s="16">
        <v>7</v>
      </c>
      <c r="F291" s="15">
        <v>128.03</v>
      </c>
      <c r="G291" s="15">
        <v>121.2</v>
      </c>
      <c r="H291" s="15">
        <v>114.37</v>
      </c>
      <c r="I291" s="14"/>
      <c r="J291" s="15">
        <v>129.9</v>
      </c>
      <c r="K291" s="15">
        <v>143.55000000000001</v>
      </c>
      <c r="L291" s="15">
        <v>165.65</v>
      </c>
      <c r="M291" s="54"/>
      <c r="N291" s="15">
        <v>69.561719976000006</v>
      </c>
      <c r="O291" s="15">
        <v>8.7114734726999998</v>
      </c>
      <c r="P291" s="15" t="s">
        <v>27</v>
      </c>
      <c r="Q291" s="16" t="s">
        <v>27</v>
      </c>
      <c r="R291" s="37" t="s">
        <v>852</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556</v>
      </c>
      <c r="D292" s="17" t="s">
        <v>557</v>
      </c>
      <c r="E292" s="17">
        <v>4</v>
      </c>
      <c r="F292" s="14">
        <v>51.83</v>
      </c>
      <c r="G292" s="14">
        <v>50.02</v>
      </c>
      <c r="H292" s="14">
        <v>48.22</v>
      </c>
      <c r="I292" s="14"/>
      <c r="J292" s="14">
        <v>52.92</v>
      </c>
      <c r="K292" s="14">
        <v>56.52</v>
      </c>
      <c r="L292" s="14">
        <v>62.35</v>
      </c>
      <c r="M292" s="54"/>
      <c r="N292" s="14">
        <v>56.882271678999999</v>
      </c>
      <c r="O292" s="31">
        <v>3.4990219067999999</v>
      </c>
      <c r="P292" s="31" t="s">
        <v>26</v>
      </c>
      <c r="Q292" s="17" t="s">
        <v>27</v>
      </c>
      <c r="R292" s="38" t="s">
        <v>853</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450</v>
      </c>
      <c r="D293" s="16" t="s">
        <v>451</v>
      </c>
      <c r="E293" s="16">
        <v>4</v>
      </c>
      <c r="F293" s="15">
        <v>84.29</v>
      </c>
      <c r="G293" s="15">
        <v>77.900000000000006</v>
      </c>
      <c r="H293" s="15">
        <v>71.52</v>
      </c>
      <c r="I293" s="14"/>
      <c r="J293" s="15">
        <v>87.17</v>
      </c>
      <c r="K293" s="15">
        <v>99.93</v>
      </c>
      <c r="L293" s="15">
        <v>120.59</v>
      </c>
      <c r="M293" s="54"/>
      <c r="N293" s="15">
        <v>59.779942224000003</v>
      </c>
      <c r="O293" s="15">
        <v>4.3621945214000002</v>
      </c>
      <c r="P293" s="15" t="s">
        <v>26</v>
      </c>
      <c r="Q293" s="16" t="s">
        <v>27</v>
      </c>
      <c r="R293" s="37" t="s">
        <v>854</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452</v>
      </c>
      <c r="D294" s="17" t="s">
        <v>453</v>
      </c>
      <c r="E294" s="17">
        <v>7</v>
      </c>
      <c r="F294" s="14">
        <v>25.97</v>
      </c>
      <c r="G294" s="14">
        <v>23.31</v>
      </c>
      <c r="H294" s="14">
        <v>20.66</v>
      </c>
      <c r="I294" s="14"/>
      <c r="J294" s="14">
        <v>26.87</v>
      </c>
      <c r="K294" s="14">
        <v>32.17</v>
      </c>
      <c r="L294" s="14">
        <v>40.76</v>
      </c>
      <c r="M294" s="54"/>
      <c r="N294" s="14">
        <v>68.201775335999997</v>
      </c>
      <c r="O294" s="31">
        <v>3.9042468573</v>
      </c>
      <c r="P294" s="31" t="s">
        <v>27</v>
      </c>
      <c r="Q294" s="17" t="s">
        <v>27</v>
      </c>
      <c r="R294" s="38" t="s">
        <v>855</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856</v>
      </c>
      <c r="D295" s="16" t="s">
        <v>857</v>
      </c>
      <c r="E295" s="16">
        <v>7</v>
      </c>
      <c r="F295" s="15">
        <v>16.2</v>
      </c>
      <c r="G295" s="15">
        <v>13.69</v>
      </c>
      <c r="H295" s="15">
        <v>11.18</v>
      </c>
      <c r="I295" s="14"/>
      <c r="J295" s="15">
        <v>16.96</v>
      </c>
      <c r="K295" s="15">
        <v>21.97</v>
      </c>
      <c r="L295" s="15">
        <v>30.08</v>
      </c>
      <c r="M295" s="54"/>
      <c r="N295" s="15">
        <v>72.337317182000007</v>
      </c>
      <c r="O295" s="15">
        <v>1.5603523386</v>
      </c>
      <c r="P295" s="15" t="s">
        <v>27</v>
      </c>
      <c r="Q295" s="16" t="s">
        <v>27</v>
      </c>
      <c r="R295" s="37" t="s">
        <v>858</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506</v>
      </c>
      <c r="D296" s="17" t="s">
        <v>507</v>
      </c>
      <c r="E296" s="17">
        <v>8</v>
      </c>
      <c r="F296" s="14">
        <v>17.39</v>
      </c>
      <c r="G296" s="14">
        <v>16.850000000000001</v>
      </c>
      <c r="H296" s="14">
        <v>16.32</v>
      </c>
      <c r="I296" s="14"/>
      <c r="J296" s="14">
        <v>17.87</v>
      </c>
      <c r="K296" s="14">
        <v>18.93</v>
      </c>
      <c r="L296" s="14">
        <v>20.66</v>
      </c>
      <c r="M296" s="54"/>
      <c r="N296" s="14">
        <v>54.254030809</v>
      </c>
      <c r="O296" s="31">
        <v>3.3392570940999997</v>
      </c>
      <c r="P296" s="31" t="s">
        <v>27</v>
      </c>
      <c r="Q296" s="17" t="s">
        <v>27</v>
      </c>
      <c r="R296" s="38" t="s">
        <v>859</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454</v>
      </c>
      <c r="D297" s="16" t="s">
        <v>455</v>
      </c>
      <c r="E297" s="16">
        <v>7</v>
      </c>
      <c r="F297" s="15" t="s">
        <v>123</v>
      </c>
      <c r="G297" s="15" t="s">
        <v>123</v>
      </c>
      <c r="H297" s="15" t="s">
        <v>123</v>
      </c>
      <c r="I297" s="14"/>
      <c r="J297" s="15" t="s">
        <v>123</v>
      </c>
      <c r="K297" s="15" t="s">
        <v>123</v>
      </c>
      <c r="L297" s="15" t="s">
        <v>123</v>
      </c>
      <c r="M297" s="54"/>
      <c r="N297" s="15" t="s">
        <v>123</v>
      </c>
      <c r="O297" s="15" t="s">
        <v>123</v>
      </c>
      <c r="P297" s="15" t="s">
        <v>123</v>
      </c>
      <c r="Q297" s="16" t="s">
        <v>123</v>
      </c>
      <c r="R297" s="37" t="s">
        <v>124</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456</v>
      </c>
      <c r="D298" s="17" t="s">
        <v>457</v>
      </c>
      <c r="E298" s="17">
        <v>7</v>
      </c>
      <c r="F298" s="14">
        <v>19.079999999999998</v>
      </c>
      <c r="G298" s="14">
        <v>18.29</v>
      </c>
      <c r="H298" s="14">
        <v>17.5</v>
      </c>
      <c r="I298" s="14"/>
      <c r="J298" s="14">
        <v>19.47</v>
      </c>
      <c r="K298" s="14">
        <v>21.04</v>
      </c>
      <c r="L298" s="14">
        <v>23.59</v>
      </c>
      <c r="M298" s="54"/>
      <c r="N298" s="14">
        <v>58.042539836000003</v>
      </c>
      <c r="O298" s="31">
        <v>7.1008148736000001</v>
      </c>
      <c r="P298" s="31" t="s">
        <v>27</v>
      </c>
      <c r="Q298" s="17" t="s">
        <v>27</v>
      </c>
      <c r="R298" s="38" t="s">
        <v>860</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458</v>
      </c>
      <c r="D299" s="16" t="s">
        <v>459</v>
      </c>
      <c r="E299" s="16">
        <v>7</v>
      </c>
      <c r="F299" s="15">
        <v>21.77</v>
      </c>
      <c r="G299" s="15">
        <v>20.95</v>
      </c>
      <c r="H299" s="15">
        <v>20.13</v>
      </c>
      <c r="I299" s="14"/>
      <c r="J299" s="15">
        <v>21.96</v>
      </c>
      <c r="K299" s="15">
        <v>23.59</v>
      </c>
      <c r="L299" s="15">
        <v>26.23</v>
      </c>
      <c r="M299" s="54"/>
      <c r="N299" s="15">
        <v>73.656525982999995</v>
      </c>
      <c r="O299" s="15">
        <v>14.491854429000002</v>
      </c>
      <c r="P299" s="15" t="s">
        <v>27</v>
      </c>
      <c r="Q299" s="16" t="s">
        <v>27</v>
      </c>
      <c r="R299" s="37" t="s">
        <v>861</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460</v>
      </c>
      <c r="D300" s="17" t="s">
        <v>461</v>
      </c>
      <c r="E300" s="17">
        <v>0</v>
      </c>
      <c r="F300" s="14">
        <v>22.82</v>
      </c>
      <c r="G300" s="14">
        <v>21.52</v>
      </c>
      <c r="H300" s="14">
        <v>20.23</v>
      </c>
      <c r="I300" s="14"/>
      <c r="J300" s="14">
        <v>23.01</v>
      </c>
      <c r="K300" s="14">
        <v>25.59</v>
      </c>
      <c r="L300" s="14">
        <v>29.77</v>
      </c>
      <c r="M300" s="54"/>
      <c r="N300" s="14">
        <v>42.462049573999998</v>
      </c>
      <c r="O300" s="31">
        <v>27.782966485999999</v>
      </c>
      <c r="P300" s="31" t="s">
        <v>26</v>
      </c>
      <c r="Q300" s="17" t="s">
        <v>26</v>
      </c>
      <c r="R300" s="38" t="s">
        <v>862</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462</v>
      </c>
      <c r="D301" s="16" t="s">
        <v>463</v>
      </c>
      <c r="E301" s="16">
        <v>1</v>
      </c>
      <c r="F301" s="15">
        <v>51.03</v>
      </c>
      <c r="G301" s="15">
        <v>47.94</v>
      </c>
      <c r="H301" s="15">
        <v>44.85</v>
      </c>
      <c r="I301" s="14"/>
      <c r="J301" s="15">
        <v>51.74</v>
      </c>
      <c r="K301" s="15">
        <v>57.92</v>
      </c>
      <c r="L301" s="15">
        <v>67.92</v>
      </c>
      <c r="M301" s="54"/>
      <c r="N301" s="15">
        <v>43.268919781000001</v>
      </c>
      <c r="O301" s="15">
        <v>7.3047619613999997</v>
      </c>
      <c r="P301" s="15" t="s">
        <v>26</v>
      </c>
      <c r="Q301" s="16" t="s">
        <v>26</v>
      </c>
      <c r="R301" s="37" t="s">
        <v>863</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864</v>
      </c>
      <c r="D302" s="17" t="s">
        <v>865</v>
      </c>
      <c r="E302" s="17">
        <v>4</v>
      </c>
      <c r="F302" s="14">
        <v>59.25</v>
      </c>
      <c r="G302" s="14">
        <v>52.51</v>
      </c>
      <c r="H302" s="14">
        <v>45.77</v>
      </c>
      <c r="I302" s="14"/>
      <c r="J302" s="14">
        <v>75.28</v>
      </c>
      <c r="K302" s="14">
        <v>88.75</v>
      </c>
      <c r="L302" s="14">
        <v>110.56</v>
      </c>
      <c r="M302" s="54"/>
      <c r="N302" s="14">
        <v>57.018916449999999</v>
      </c>
      <c r="O302" s="31">
        <v>1.6730857703999999</v>
      </c>
      <c r="P302" s="31" t="s">
        <v>26</v>
      </c>
      <c r="Q302" s="17" t="s">
        <v>27</v>
      </c>
      <c r="R302" s="38" t="s">
        <v>866</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533</v>
      </c>
      <c r="D303" s="16" t="s">
        <v>534</v>
      </c>
      <c r="E303" s="16">
        <v>10</v>
      </c>
      <c r="F303" s="15">
        <v>30.53</v>
      </c>
      <c r="G303" s="15">
        <v>29.05</v>
      </c>
      <c r="H303" s="15">
        <v>27.58</v>
      </c>
      <c r="I303" s="14"/>
      <c r="J303" s="15">
        <v>30.85</v>
      </c>
      <c r="K303" s="15">
        <v>33.79</v>
      </c>
      <c r="L303" s="15">
        <v>38.56</v>
      </c>
      <c r="M303" s="54"/>
      <c r="N303" s="15">
        <v>73.137099587999998</v>
      </c>
      <c r="O303" s="15">
        <v>2.3246679423000001</v>
      </c>
      <c r="P303" s="15" t="s">
        <v>27</v>
      </c>
      <c r="Q303" s="16" t="s">
        <v>27</v>
      </c>
      <c r="R303" s="37" t="s">
        <v>867</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535</v>
      </c>
      <c r="D304" s="17" t="s">
        <v>536</v>
      </c>
      <c r="E304" s="17">
        <v>6</v>
      </c>
      <c r="F304" s="14">
        <v>159.82</v>
      </c>
      <c r="G304" s="14">
        <v>140.83000000000001</v>
      </c>
      <c r="H304" s="14">
        <v>121.84</v>
      </c>
      <c r="I304" s="14"/>
      <c r="J304" s="14">
        <v>165.05</v>
      </c>
      <c r="K304" s="14">
        <v>203.02</v>
      </c>
      <c r="L304" s="14">
        <v>264.47000000000003</v>
      </c>
      <c r="M304" s="54"/>
      <c r="N304" s="14">
        <v>52.234940326999997</v>
      </c>
      <c r="O304" s="31">
        <v>2.7251027890999997</v>
      </c>
      <c r="P304" s="31" t="s">
        <v>27</v>
      </c>
      <c r="Q304" s="17" t="s">
        <v>26</v>
      </c>
      <c r="R304" s="38" t="s">
        <v>868</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71,44 pode buscar suportes 68,18 ou 64,92. Teria sinal de repique altista fechando acima dos 72,5 mirando resistências em 81,99 ou 88,5. O IFR sobrevendido alerta para recuperações se superar 72,5</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2026-09-24T00:14:55Z</cp:lastPrinted>
  <dcterms:created xsi:type="dcterms:W3CDTF">2020-05-21T15:06:06Z</dcterms:created>
  <dcterms:modified xsi:type="dcterms:W3CDTF">2026-09-24T00:15:07Z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