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0" documentId="8_{C9790A7F-5C67-4E54-B177-EBD18961EAFD}" xr6:coauthVersionLast="47" xr6:coauthVersionMax="47" xr10:uidLastSave="{00000000-0000-0000-0000-000000000000}"/>
  <bookViews>
    <workbookView xWindow="4095" yWindow="630" windowWidth="24030" windowHeight="13965"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<sst xmlns="http://schemas.openxmlformats.org/spreadsheetml/2006/main" count="1554" uniqueCount="898">
  <si>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</si>
  <si>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</si>
  <si>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</si>
  <si>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</si>
  <si>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</si>
  <si>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</si>
  <si>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</si>
  <si>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</si>
  <si>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</si>
  <si>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</si>
  <si>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</si>
  <si>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</si>
  <si>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</si>
  <si>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</si>
  <si>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</si>
  <si>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</si>
  <si>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</si>
  <si>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</si>
  <si>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</si>
  <si>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</si>
  <si>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</si>
  <si>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</si>
  <si>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</si>
  <si>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</si>
  <si>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</si>
  <si>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</si>
  <si>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</si>
  <si>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Alta</t>
  </si>
  <si>
    <t>Abc Brasil</t>
  </si>
  <si>
    <t>ABCB4</t>
  </si>
  <si>
    <t>Advanced Micro Devices, Inc</t>
  </si>
  <si>
    <t>A1MD34</t>
  </si>
  <si>
    <t>Alibaba Group Holding Ltd</t>
  </si>
  <si>
    <t>BABA34</t>
  </si>
  <si>
    <t>Allied</t>
  </si>
  <si>
    <t>ALLD3</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</si>
  <si>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</si>
  <si>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</si>
  <si>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</si>
  <si>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</si>
  <si>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</si>
  <si>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</si>
  <si>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</si>
  <si>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</si>
  <si>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</si>
  <si>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</si>
  <si>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</si>
  <si>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</si>
  <si>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</si>
  <si>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</si>
  <si>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</si>
  <si>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</si>
  <si>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</si>
  <si>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</si>
  <si>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</si>
  <si>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</si>
  <si>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</si>
  <si>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</si>
  <si>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</si>
  <si>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</si>
  <si>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</si>
  <si>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</si>
  <si>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</si>
  <si>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</si>
  <si>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</si>
  <si>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</si>
  <si>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</si>
  <si>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</si>
  <si>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</si>
  <si>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</si>
  <si>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Azt Energia</t>
  </si>
  <si>
    <t>AZTE3</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</si>
  <si>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</si>
  <si>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</si>
  <si>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</si>
  <si>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</si>
  <si>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</si>
  <si>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</si>
  <si>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</si>
  <si>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</si>
  <si>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</si>
  <si>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</si>
  <si>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</si>
  <si>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</si>
  <si>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</si>
  <si>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</si>
  <si>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</si>
  <si>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</si>
  <si>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</si>
  <si>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</si>
  <si>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</si>
  <si>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</si>
  <si>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</si>
  <si>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</si>
  <si>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</si>
  <si>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</si>
  <si>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</si>
  <si>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</si>
  <si>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</si>
  <si>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</si>
  <si>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</si>
  <si>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</si>
  <si>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</si>
  <si>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</si>
  <si>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</si>
  <si>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</si>
  <si>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</si>
  <si>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</si>
  <si>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</si>
  <si>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</si>
  <si>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</si>
  <si>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</si>
  <si>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</si>
  <si>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</si>
  <si>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</si>
  <si>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</si>
  <si>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</si>
  <si>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</si>
  <si>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</si>
  <si>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</si>
  <si>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</si>
  <si>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</si>
  <si>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</si>
  <si>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CMIG3</t>
  </si>
  <si>
    <t>CMIG4</t>
  </si>
  <si>
    <t>Coca Cola Co</t>
  </si>
  <si>
    <t>COCA34</t>
  </si>
  <si>
    <t>Cogna ON</t>
  </si>
  <si>
    <t>COGN3</t>
  </si>
  <si>
    <t>Coinbase Global, Inc</t>
  </si>
  <si>
    <t>C2OI34</t>
  </si>
  <si>
    <t>Compass Gas</t>
  </si>
  <si>
    <t>PASS3</t>
  </si>
  <si>
    <t/>
  </si>
  <si>
    <t>Restrita</t>
  </si>
  <si>
    <t>Copasa</t>
  </si>
  <si>
    <t>CSMG3</t>
  </si>
  <si>
    <t>Copel</t>
  </si>
  <si>
    <t>CPLE3</t>
  </si>
  <si>
    <t>Cosan</t>
  </si>
  <si>
    <t>CSAN3</t>
  </si>
  <si>
    <t>CPFL Energia</t>
  </si>
  <si>
    <t>CPFE3</t>
  </si>
  <si>
    <t>Crowdstrike Hldg Inc</t>
  </si>
  <si>
    <t>C2RW34</t>
  </si>
  <si>
    <t>Cruzeiro Edu</t>
  </si>
  <si>
    <t>CSED3</t>
  </si>
  <si>
    <t>Csn Mineracao</t>
  </si>
  <si>
    <t>CMIN3</t>
  </si>
  <si>
    <t>Cury S/A</t>
  </si>
  <si>
    <t>CURY3</t>
  </si>
  <si>
    <t>Cvc Brasil</t>
  </si>
  <si>
    <t>CVCB3</t>
  </si>
  <si>
    <t>Cyrela Realt</t>
  </si>
  <si>
    <t>CYRE3</t>
  </si>
  <si>
    <t>CYRE4</t>
  </si>
  <si>
    <t>Dasa</t>
  </si>
  <si>
    <t>DASA3</t>
  </si>
  <si>
    <t>Dell Inc</t>
  </si>
  <si>
    <t>D1EL34</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</si>
  <si>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</si>
  <si>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</si>
  <si>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</si>
  <si>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</si>
  <si>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</si>
  <si>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</si>
  <si>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</si>
  <si>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</si>
  <si>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</si>
  <si>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</si>
  <si>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</si>
  <si>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</si>
  <si>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</si>
  <si>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</si>
  <si>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</si>
  <si>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</si>
  <si>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</si>
  <si>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</si>
  <si>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</si>
  <si>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</si>
  <si>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</si>
  <si>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</si>
  <si>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</si>
  <si>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</si>
  <si>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</si>
  <si>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</si>
  <si>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</si>
  <si>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</si>
  <si>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</si>
  <si>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</si>
  <si>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</si>
  <si>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</si>
  <si>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</si>
  <si>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</si>
  <si>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</si>
  <si>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</si>
  <si>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</si>
  <si>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</si>
  <si>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</si>
  <si>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</si>
  <si>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</si>
  <si>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</si>
  <si>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</si>
  <si>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</si>
  <si>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</si>
  <si>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</si>
  <si>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</si>
  <si>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</si>
  <si>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Helbor</t>
  </si>
  <si>
    <t>HBOR3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</si>
  <si>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</si>
  <si>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</si>
  <si>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</si>
  <si>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</si>
  <si>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</si>
  <si>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</si>
  <si>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</si>
  <si>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</si>
  <si>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</si>
  <si>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</si>
  <si>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</si>
  <si>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</si>
  <si>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</si>
  <si>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</si>
  <si>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</si>
  <si>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</si>
  <si>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</si>
  <si>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</si>
  <si>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</si>
  <si>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</si>
  <si>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</si>
  <si>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</si>
  <si>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</si>
  <si>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</si>
  <si>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</si>
  <si>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</si>
  <si>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</si>
  <si>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</si>
  <si>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</si>
  <si>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</si>
  <si>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</si>
  <si>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</si>
  <si>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</si>
  <si>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</si>
  <si>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</si>
  <si>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</si>
  <si>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</si>
  <si>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</si>
  <si>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</si>
  <si>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</si>
  <si>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</si>
  <si>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</si>
  <si>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</si>
  <si>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</si>
  <si>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</si>
  <si>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</si>
  <si>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</si>
  <si>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</si>
  <si>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</si>
  <si>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</si>
  <si>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</si>
  <si>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</si>
  <si>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</si>
  <si>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</si>
  <si>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</si>
  <si>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</si>
  <si>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</si>
  <si>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</si>
  <si>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</si>
  <si>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</si>
  <si>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</si>
  <si>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</si>
  <si>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</si>
  <si>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</si>
  <si>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</si>
  <si>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</si>
  <si>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Melnick</t>
  </si>
  <si>
    <t>MELK3</t>
  </si>
  <si>
    <t>Mercado Libre</t>
  </si>
  <si>
    <t>MELI34</t>
  </si>
  <si>
    <t>Meta Platforms, Inc</t>
  </si>
  <si>
    <t>M1TA34</t>
  </si>
  <si>
    <t>Metal Leve</t>
  </si>
  <si>
    <t>LEVE3</t>
  </si>
  <si>
    <t>Micron Technology, Inc</t>
  </si>
  <si>
    <t>MUTC34</t>
  </si>
  <si>
    <t>Microsoft Corp</t>
  </si>
  <si>
    <t>MSFT34</t>
  </si>
  <si>
    <t>Mills</t>
  </si>
  <si>
    <t>MILS3</t>
  </si>
  <si>
    <t>Minerva</t>
  </si>
  <si>
    <t>BEEF3</t>
  </si>
  <si>
    <t>Mitre Realty</t>
  </si>
  <si>
    <t>MTRE3</t>
  </si>
  <si>
    <t>Moderna, Inc</t>
  </si>
  <si>
    <t>M1RN34</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</si>
  <si>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</si>
  <si>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</si>
  <si>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</si>
  <si>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</si>
  <si>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</si>
  <si>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</si>
  <si>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</si>
  <si>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</si>
  <si>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</si>
  <si>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</si>
  <si>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</si>
  <si>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</si>
  <si>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</si>
  <si>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</si>
  <si>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</si>
  <si>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</si>
  <si>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</si>
  <si>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</si>
  <si>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</si>
  <si>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</si>
  <si>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</si>
  <si>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</si>
  <si>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</si>
  <si>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</si>
  <si>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</si>
  <si>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</si>
  <si>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Oranjebtc</t>
  </si>
  <si>
    <t>OBTC3</t>
  </si>
  <si>
    <t>Orizon</t>
  </si>
  <si>
    <t>ORVR3</t>
  </si>
  <si>
    <t>P.Acucar-Cbd</t>
  </si>
  <si>
    <t>PCAR3</t>
  </si>
  <si>
    <t>Pague Menos</t>
  </si>
  <si>
    <t>PGMN3</t>
  </si>
  <si>
    <t>Palantir Technologies Inc</t>
  </si>
  <si>
    <t>P2LT34</t>
  </si>
  <si>
    <t>Petrobras</t>
  </si>
  <si>
    <t>PETR3</t>
  </si>
  <si>
    <t>PETR4</t>
  </si>
  <si>
    <t>RECV3</t>
  </si>
  <si>
    <t>Petrorio</t>
  </si>
  <si>
    <t>PRIO3</t>
  </si>
  <si>
    <t>Petzcobasi</t>
  </si>
  <si>
    <t>AUAU3</t>
  </si>
  <si>
    <t>Pine</t>
  </si>
  <si>
    <t>PINE4</t>
  </si>
  <si>
    <t>PLPL3</t>
  </si>
  <si>
    <t>Paypal</t>
  </si>
  <si>
    <t>PSSA3</t>
  </si>
  <si>
    <t>Positivo Tec</t>
  </si>
  <si>
    <t>POSI3</t>
  </si>
  <si>
    <t>Priner</t>
  </si>
  <si>
    <t>PRNR3</t>
  </si>
  <si>
    <t>Qualicorp</t>
  </si>
  <si>
    <t>QUAL3</t>
  </si>
  <si>
    <t>RaiaDrogasil</t>
  </si>
  <si>
    <t>RADL3</t>
  </si>
  <si>
    <t>Raizen</t>
  </si>
  <si>
    <t>RAIZ4</t>
  </si>
  <si>
    <t>Randon Part</t>
  </si>
  <si>
    <t>RAPT4</t>
  </si>
  <si>
    <t>Recrusul</t>
  </si>
  <si>
    <t>RCSL4</t>
  </si>
  <si>
    <t>Rede D Or</t>
  </si>
  <si>
    <t>RDOR3</t>
  </si>
  <si>
    <t>Riachuelo</t>
  </si>
  <si>
    <t>RIAA3</t>
  </si>
  <si>
    <t>Rumo S.A.</t>
  </si>
  <si>
    <t>RAIL3</t>
  </si>
  <si>
    <t>Sabesp</t>
  </si>
  <si>
    <t>SBSP3</t>
  </si>
  <si>
    <t>Salesforce, Inc</t>
  </si>
  <si>
    <t>SSFO34</t>
  </si>
  <si>
    <t>Sanepar</t>
  </si>
  <si>
    <t>SAPR4</t>
  </si>
  <si>
    <t>SAPR11</t>
  </si>
  <si>
    <t>Santander BR</t>
  </si>
  <si>
    <t>SANB3</t>
  </si>
  <si>
    <t>SANB4</t>
  </si>
  <si>
    <t>SANB11</t>
  </si>
  <si>
    <t>Sao Martinho</t>
  </si>
  <si>
    <t>SMTO3</t>
  </si>
  <si>
    <t>Schulz</t>
  </si>
  <si>
    <t>SHUL4</t>
  </si>
  <si>
    <t>Seagate Technology Holdings Plc</t>
  </si>
  <si>
    <t>S1TX34</t>
  </si>
  <si>
    <t>Ser Educa</t>
  </si>
  <si>
    <t>SEER3</t>
  </si>
  <si>
    <t>Servicenow, Inc</t>
  </si>
  <si>
    <t>N1OW34</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</si>
  <si>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</si>
  <si>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</si>
  <si>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</si>
  <si>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</si>
  <si>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</si>
  <si>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</si>
  <si>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</si>
  <si>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</si>
  <si>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</si>
  <si>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</si>
  <si>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</si>
  <si>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</si>
  <si>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</si>
  <si>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</si>
  <si>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</si>
  <si>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</si>
  <si>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Syn Prop Tec</t>
  </si>
  <si>
    <t>SYNE3</t>
  </si>
  <si>
    <t>Taesa</t>
  </si>
  <si>
    <t>TAEE4</t>
  </si>
  <si>
    <t>TAEE11</t>
  </si>
  <si>
    <t>Taiwan Semiconductor Manufacturing Co Ltd</t>
  </si>
  <si>
    <t>TSMC34</t>
  </si>
  <si>
    <t>Taurus Armas</t>
  </si>
  <si>
    <t>TASA4</t>
  </si>
  <si>
    <t>Tegma</t>
  </si>
  <si>
    <t>TGMA3</t>
  </si>
  <si>
    <t>Telef Brasil</t>
  </si>
  <si>
    <t>VIVT3</t>
  </si>
  <si>
    <t>Tenda</t>
  </si>
  <si>
    <t>TEND3</t>
  </si>
  <si>
    <t>Tesla, Inc</t>
  </si>
  <si>
    <t>TSLA34</t>
  </si>
  <si>
    <t>Tim</t>
  </si>
  <si>
    <t>TIMS3</t>
  </si>
  <si>
    <t>Totvs</t>
  </si>
  <si>
    <t>TOTS3</t>
  </si>
  <si>
    <t>Track Field</t>
  </si>
  <si>
    <t>TFCO4</t>
  </si>
  <si>
    <t>Trisul</t>
  </si>
  <si>
    <t>TRIS3</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</si>
  <si>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</si>
  <si>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</si>
  <si>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</si>
  <si>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</si>
  <si>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</si>
  <si>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</si>
  <si>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</si>
  <si>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</si>
  <si>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</si>
  <si>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</si>
  <si>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</si>
  <si>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</si>
  <si>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</si>
  <si>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</si>
  <si>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</si>
  <si>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</si>
  <si>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</si>
  <si>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</si>
  <si>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</si>
  <si>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</si>
  <si>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</si>
  <si>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</si>
  <si>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</si>
  <si>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</si>
  <si>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</si>
  <si>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Weg</t>
  </si>
  <si>
    <t>WEGE3</t>
  </si>
  <si>
    <t>Wiz Co</t>
  </si>
  <si>
    <t>WIZC3</t>
  </si>
  <si>
    <t>Xp Inc.</t>
  </si>
  <si>
    <t>XPBR31</t>
  </si>
  <si>
    <t>Yduqs Part</t>
  </si>
  <si>
    <t>YDUQ3</t>
  </si>
  <si>
    <t>Btgteva Auvp</t>
  </si>
  <si>
    <t>AUVP11</t>
  </si>
  <si>
    <t>Etf Brad Bov</t>
  </si>
  <si>
    <t>BOVB11</t>
  </si>
  <si>
    <t>Etf BV Coin</t>
  </si>
  <si>
    <t>COIN11</t>
  </si>
  <si>
    <t>Fundo Buena Vista II Fundo de Índice</t>
  </si>
  <si>
    <t>QQQI11</t>
  </si>
  <si>
    <t>Global X Copper Miners</t>
  </si>
  <si>
    <t>BCPX39</t>
  </si>
  <si>
    <t>Global X Silver Miners</t>
  </si>
  <si>
    <t>BSIL39</t>
  </si>
  <si>
    <t>Hashdex Btcn</t>
  </si>
  <si>
    <t>BITH11</t>
  </si>
  <si>
    <t>Hashdex Eth</t>
  </si>
  <si>
    <t>ETHE11</t>
  </si>
  <si>
    <t>Hashdex Nci</t>
  </si>
  <si>
    <t>HASH11</t>
  </si>
  <si>
    <t>Investo Chip</t>
  </si>
  <si>
    <t>CHIP11</t>
  </si>
  <si>
    <t>Investo Wrld</t>
  </si>
  <si>
    <t>WRLD11</t>
  </si>
  <si>
    <t>Investoutil</t>
  </si>
  <si>
    <t>UTLL11</t>
  </si>
  <si>
    <t>Investovwra</t>
  </si>
  <si>
    <t>VWRA11</t>
  </si>
  <si>
    <t>iShares Bitcoin Trust</t>
  </si>
  <si>
    <t>IBIT39</t>
  </si>
  <si>
    <t>Ishares Bova Ci</t>
  </si>
  <si>
    <t>BOVA11</t>
  </si>
  <si>
    <t>Ishares S&amp;P 500</t>
  </si>
  <si>
    <t>IVVB11</t>
  </si>
  <si>
    <t>iShares Silver Trust</t>
  </si>
  <si>
    <t>BSLV39</t>
  </si>
  <si>
    <t>Ishares Smal Ci</t>
  </si>
  <si>
    <t>SMAL11</t>
  </si>
  <si>
    <t>It Now Divd</t>
  </si>
  <si>
    <t>DIVD11</t>
  </si>
  <si>
    <t>It Now Ibov</t>
  </si>
  <si>
    <t>BOVV11</t>
  </si>
  <si>
    <t>It Now Idiv</t>
  </si>
  <si>
    <t>DIVO11</t>
  </si>
  <si>
    <t>It Now Ifnc Fundo de Indice</t>
  </si>
  <si>
    <t>FIND11</t>
  </si>
  <si>
    <t>It Now SP BR</t>
  </si>
  <si>
    <t>SPXR11</t>
  </si>
  <si>
    <t>It Now Spxi</t>
  </si>
  <si>
    <t>SPXI11</t>
  </si>
  <si>
    <t>It Now Teck</t>
  </si>
  <si>
    <t>TECK11</t>
  </si>
  <si>
    <t>Nuibovhighbt</t>
  </si>
  <si>
    <t>HIGH11</t>
  </si>
  <si>
    <t>Qr Bitcoin</t>
  </si>
  <si>
    <t>QBTC11</t>
  </si>
  <si>
    <t>Trend Europa</t>
  </si>
  <si>
    <t>EURP11</t>
  </si>
  <si>
    <t>Trend Ibovx</t>
  </si>
  <si>
    <t>BOVX11</t>
  </si>
  <si>
    <t>Trend Nasdaq</t>
  </si>
  <si>
    <t>NASD11</t>
  </si>
  <si>
    <t>Trend Ouro</t>
  </si>
  <si>
    <t>GOLD11</t>
  </si>
  <si>
    <t>Trend Ouro H</t>
  </si>
  <si>
    <t>GOLX11</t>
  </si>
  <si>
    <t>Trend SP Brl</t>
  </si>
  <si>
    <t>SPXH11</t>
  </si>
  <si>
    <t>Vaneck Gold Miners ETF</t>
  </si>
  <si>
    <t>GDXB39</t>
  </si>
  <si>
    <t>Applied Materials Inc</t>
  </si>
  <si>
    <t>A1MT34</t>
  </si>
  <si>
    <t>Caterpillar Inc</t>
  </si>
  <si>
    <t>CATP34</t>
  </si>
  <si>
    <t>Cloudflare, Inc</t>
  </si>
  <si>
    <t>N2ET34</t>
  </si>
  <si>
    <t>Palo Alto Networks, Inc</t>
  </si>
  <si>
    <t>P2AN34</t>
  </si>
  <si>
    <t>Porto Seguro</t>
  </si>
  <si>
    <t>Quero-Quero</t>
  </si>
  <si>
    <t>LJQQ3</t>
  </si>
  <si>
    <t>TAEE3</t>
  </si>
  <si>
    <t>BB Etf Dolar</t>
  </si>
  <si>
    <t>DOLA11</t>
  </si>
  <si>
    <t>BTG Sphedge</t>
  </si>
  <si>
    <t>SPBZ11</t>
  </si>
  <si>
    <t>Btgp Bzeq</t>
  </si>
  <si>
    <t>BZEQ11</t>
  </si>
  <si>
    <t>Nu Ibov Div</t>
  </si>
  <si>
    <t>NSDV11</t>
  </si>
  <si>
    <t>Exxon Mobil Corp</t>
  </si>
  <si>
    <t>EXXO34</t>
  </si>
  <si>
    <t>Newmont Corp</t>
  </si>
  <si>
    <t>N1EM34</t>
  </si>
  <si>
    <t>Paranapanema</t>
  </si>
  <si>
    <t>PMAM3</t>
  </si>
  <si>
    <t>Qualcomm Inc</t>
  </si>
  <si>
    <t>QCOM34</t>
  </si>
  <si>
    <t>Snowflake Inc</t>
  </si>
  <si>
    <t>S2NW34</t>
  </si>
  <si>
    <t>Walmart Inc</t>
  </si>
  <si>
    <t>WALM34</t>
  </si>
  <si>
    <t>iShares Gold Trust</t>
  </si>
  <si>
    <t>BIAU39</t>
  </si>
  <si>
    <t>TTEN3 está em tendência de baixa pela média de 200 dias, a parece ter completado movimento de repique de alta de curto prazo e pode estar retomando o movimento baixista. Abaixo dos 11,26 pode seguir em queda na direção dos suportes 9,61 ou 8,8. Teria sinal de repique altista fechando acima dos 11,62 mirando resistências em 12,2 ou 13,8.</t>
  </si>
  <si>
    <t>ABCB4 está em tendência de alta pelas médias de 21 e 200 dias, mas começa a dar sinal de possível realização. Abaixo dos 24,4 poderia realizar na direção dos suportes 22,11 ou 21,17. Caso supere os 25,15 retomaria sinal de alta com projeções nos 27,02 ou 30,06. O IFR sobrecomprado alerta realizações se perder 24,4.</t>
  </si>
  <si>
    <t>A1MD34 está em tendência de alta no longo prazo, teve uma correção no curto prazo, mas pode estar retomando sinal de altas. Acima dos 305,2 pode buscar 335,3 ou 368,51. Abaixo dos 293,43 retomaria sinal de realização mirando suportes em 281,56 ou 264,95.</t>
  </si>
  <si>
    <t>BABA34 está em tendência de baixa pelas médias de 21 e 200 dias, mas começa a dar sinais de repiques de alta. Acima dos 20,88 teria sinal de repique altista mirando resistências nos 24,2 ou 26,78. Já uma perda dos 20,02 traria de volta o sinal de baixa projetando de 18,72 a 17,43.</t>
  </si>
  <si>
    <t>ALLD3 está em tendência de baixa pela média de 200 dias, a parece ter completado movimento de repique de alta de curto prazo e pode estar retomando o movimento baixista. Abaixo dos 5,15 pode seguir em queda na direção dos suportes 4,42 ou 4,08. Teria sinal de repique altista fechando acima dos 5,25 mirando resistências em 5,51 ou 6,18.</t>
  </si>
  <si>
    <t>ALOS3 está em tendência de alta pelas médias de 21 e 200 dias, mas começa a dar sinal de possível realização. Abaixo dos 28,56 poderia realizar na direção dos suportes 24,91 ou 23,45. Caso supere os 29,63 retomaria sinal de alta com projeções nos 32,54 ou 37,26. O IFR sobrecomprado alerta realizações se perder 28,56.</t>
  </si>
  <si>
    <t>ALPA4 está em tendência de alta pelas médias de 21 e 200 dias, mas começa a dar sinal de possível realização. Abaixo dos 13,38 poderia realizar na direção dos suportes 12,18 ou 11,26. Caso supere os 13,75 retomaria sinal de alta com projeções nos 15,15 ou 16,98.</t>
  </si>
  <si>
    <t>GOGL34 apesar de estar em tendência de alta no longo prazo pela média de 200 dias, no curto prazo está em realização. Abaixo dos 142,73 pode seguir em baixa no curto prazo mirando suportes em 139,75 ou 136,77. Teria sinal de retomada altista fechando acima dos 146,9 mirando resistências em 152,36 ou 158,31.</t>
  </si>
  <si>
    <t>AMZO34 está em tendência de alta no longo prazo, teve uma correção no curto prazo, mas pode estar retomando sinal de altas. Acima dos 66,81 pode buscar 71,43 ou 75,44. Abaixo dos 64,93 retomaria sinal de realização mirando suportes em 62,92 ou 60,91.</t>
  </si>
  <si>
    <t>ABEV3 está em tendência de alta pelas médias de 21 e 200 dias, mas começa a dar sinal de possível realização. Abaixo dos 15,62 poderia realizar na direção dos suportes 14,59 ou 14,19. Caso supere os 15,88 retomaria sinal de alta com projeções nos 16,67 ou 17,96.</t>
  </si>
  <si>
    <t>ANIM3 apesar de estar em tendência de baixa no longo prazo pela média de 200 dias, no curto prazo está com sinal de recuperação favorecendo repiques de alta. Acima dos 3,04 pode seguir repique altista na direção resistências nos 3,69 ou 4,75. Caso perca os 2,8 teria sinal de baixa projetando de 1,98 a 1,65. O IFR sobrecomprado alerta realizações se perder 2,8.</t>
  </si>
  <si>
    <t>AAPL34 está em tendência de alta pelas médias de 21 e 200 dias, mas começa a dar sinal de possível realização. Abaixo dos 81,35 poderia realizar na direção dos suportes 77,59 ou 75,43. Caso supere os 84,56 retomaria sinal de alta com projeções nos 88,86 ou 95,83.</t>
  </si>
  <si>
    <t>A1MT34 está em tendência de alta no longo prazo, teve uma correção no curto prazo, mas pode estar retomando sinal de altas. Acima dos 236,01 pode buscar 291,8 ou 337,71. Abaixo dos 227,6 retomaria sinal de realização mirando suportes em 217,5 ou 194,54.</t>
  </si>
  <si>
    <t>ARML3 apesar de estar em tendência de baixa no longo prazo pela média de 200 dias, no curto prazo está com sinal de recuperação favorecendo repiques de alta. Acima dos 3,95 pode seguir repique altista na direção resistências nos 4,74 ou 6,03. Caso perca os 3,7 teria sinal de baixa projetando de 2,66 a 2,26. O IFR sobrecomprado alerta realizações se perder 3,7.</t>
  </si>
  <si>
    <t>ASML34 está em tendência de alta no longo prazo, teve uma correção no curto prazo, mas pode estar retomando sinal de altas. Acima dos 160,71 pode buscar 179,53 ou 197,57. Abaixo dos 156 retomaria sinal de realização mirando suportes em 150,33 ou 141,3.</t>
  </si>
  <si>
    <t>ASAI3 está em tendência de alta pelas médias de 21 e 200 dias, mas começa a dar sinal de possível realização. Abaixo dos 9,01 poderia realizar na direção dos suportes 7,8 ou 7,34. Caso supere os 9,27 retomaria sinal de alta com projeções nos 10,17 ou 11,64.</t>
  </si>
  <si>
    <t>AURA33 está em tendência de alta pelas médias de 21 e 200 dias, mas começa a dar sinal de possível realização. Abaixo dos 140,55 poderia realizar na direção dos suportes 116,26 ou 103,77. Caso supere os 146,36 retomaria sinal de alta com projeções nos 156,66 ou 181,62.</t>
  </si>
  <si>
    <t>AXIA3 está em tendência de alta pelas médias de 21 e 200 dias, mas começa a dar sinal de possível realização. Abaixo dos 55,08 poderia realizar na direção dos suportes 48,64 ou 46,05. Caso supere os 57,01 retomaria sinal de alta com projeções nos 62,18 ou 70,55.</t>
  </si>
  <si>
    <t>AXIA7 está em tendência de baixa pela média de 200 dias, a parece ter completado movimento de repique de alta de curto prazo e pode estar retomando o movimento baixista. Abaixo dos 54,98 pode seguir em queda na direção dos suportes 48,39 ou 45,77. Teria sinal de repique altista fechando acima dos 56,85 mirando resistências em 62,07 ou 70,53.</t>
  </si>
  <si>
    <t>AZEV3 está em tendência de alta pelas médias de 21 e 200 dias, mas começa a dar sinal de possível realização. Abaixo dos 8,3 poderia realizar na direção dos suportes 2,73 ou -1,06. Caso supere os 9,45 retomaria sinal de alta com projeções nos 15 ou 22,58.</t>
  </si>
  <si>
    <t>AZEV4 está em clara tendência de baixa pelas médias de 21 e 200 dias e segue em movimento de baixa. Abaixo dos 1,27 pode buscar suportes 0,85 ou 0,44. Teria sinal de repique altista fechando acima dos 1,54 mirando resistências em 2,6 ou 3,42.</t>
  </si>
  <si>
    <t>AZTE3 está em tendência de baixa pela média de 200 dias, a parece ter completado movimento de repique de alta de curto prazo e pode estar retomando o movimento baixista. Abaixo dos 1,45 pode seguir em queda na direção dos suportes 1,18 ou 0,98. Teria sinal de repique altista fechando acima dos 1,54 mirando resistências em 1,82 ou 2,21.</t>
  </si>
  <si>
    <t>AZUL3 está em tendência de baixa pelas médias de 21 e 200 dias, mas começa a dar sinais de repiques de alta. Acima dos 19 teria sinal de repique altista mirando resistências nos 22,34 ou 24,92. Já uma perda dos 18,15 traria de volta o sinal de baixa projetando de 16,85 a 15,56.</t>
  </si>
  <si>
    <t>B3SA3 está em tendência de alta pelas médias de 21 e 200 dias e vai mantendo sinal de força altista. Acima dos 17,9 pode buscar projeções nos 20,24 ou 24,03. Teria sinal de realização na perda dos 17,12 mirando os 14,11 ou 12,93. O IFR sobrecomprado alerta realizações se perder 17,12.</t>
  </si>
  <si>
    <t>Bank Of America Corp</t>
  </si>
  <si>
    <t>BOAC34</t>
  </si>
  <si>
    <t>BOAC34 apesar de estar em tendência de alta no longo prazo pela média de 200 dias, no curto prazo está em realização. Abaixo dos 79,28 pode seguir em baixa no curto prazo mirando suportes em 75,99 ou 73,3. Teria sinal de retomada altista fechando acima dos 81,44 mirando resistências em 84,67 ou 90,03.</t>
  </si>
  <si>
    <t>BRSR6 está em tendência de baixa pela média de 200 dias, a parece ter completado movimento de repique de alta de curto prazo e pode estar retomando o movimento baixista. Abaixo dos 14,74 pode seguir em queda na direção dos suportes 13,02 ou 12,31. Teria sinal de repique altista fechando acima dos 15,3 mirando resistências em 16,7 ou 18,98. O IFR sobrecomprado alerta realizações se perder 14,74.</t>
  </si>
  <si>
    <t>BBSE3 está em tendência de alta pelas médias de 21 e 200 dias e vai mantendo sinal de força altista. Acima dos 42,98 pode buscar projeções nos 47,07 ou 53,69. Teria sinal de realização na perda dos 41,38 mirando os 36,36 ou 34,31. O IFR sobrecomprado alerta realizações se perder 41,38.</t>
  </si>
  <si>
    <t>BERK34 está em tendência de alta no longo prazo, teve uma correção no curto prazo, mas pode estar retomando sinal de altas. Acima dos 130,35 pode buscar 137,08 ou 143,12. Abaixo dos 129,34 retomaria sinal de realização mirando suportes em 127,3 ou 124,27.</t>
  </si>
  <si>
    <t>BRAP4 está em tendência de alta pelas médias de 21 e 200 dias, mas começa a dar sinal de possível realização. Abaixo dos 22,31 poderia realizar na direção dos suportes 19,98 ou 18,91. Caso supere os 23,42 retomaria sinal de alta com projeções nos 25,54 ou 28,98.</t>
  </si>
  <si>
    <t>SAUD3 está em tendência de alta pelas médias de 21 e 200 dias, mas começa a dar sinal de possível realização. Abaixo dos 14,45 poderia realizar na direção dos suportes 13,33 ou 12,84. Caso supere os 14,89 retomaria sinal de alta com projeções nos 15,85 ou 17,41.</t>
  </si>
  <si>
    <t>BBAS3 está em tendência de alta pelas médias de 21 e 200 dias e vai mantendo sinal de força altista. Acima dos 22,97 pode buscar projeções nos 26,24 ou 31,54. Teria sinal de realização na perda dos 22,11 mirando os 17,67 ou 16,03. O IFR sobrecomprado alerta realizações se perder 22,11.</t>
  </si>
  <si>
    <t>BRKM5 está em clara tendência de baixa pelas médias de 21 e 200 dias e segue em movimento de baixa. Abaixo dos 4,75 pode buscar suportes 3,52 ou 2,72. Teria sinal de repique altista fechando acima dos 4,99 mirando resistências em 6,08 ou 7,66.</t>
  </si>
  <si>
    <t>BRAV3 está em clara tendência de baixa pelas médias de 21 e 200 dias e segue em movimento de baixa. Abaixo dos 17,88 pode buscar suportes 16,97 ou 16,28. Teria sinal de repique altista fechando acima dos 19,2 mirando resistências em 20,57 ou 22,8.</t>
  </si>
  <si>
    <t>AVGO34 está em tendência de baixa pelas médias de 21 e 200 dias, mas começa a dar sinais de repiques de alta. Acima dos 26,41 teria sinal de repique altista mirando resistências nos 31,52 ou 35,56. Já uma perda dos 25,93 traria de volta o sinal de baixa projetando de 24,98 a 22,95.</t>
  </si>
  <si>
    <t>BPAC11 está em tendência de alta pelas médias de 21 e 200 dias e vai mantendo sinal de força altista. Acima dos 60,13 pode buscar projeções nos 66,87 ou 77,78. Teria sinal de realização na perda dos 58,13 mirando os 49,22 ou 45,84. O IFR sobrecomprado alerta realizações se perder 58,13.</t>
  </si>
  <si>
    <t>CXSE3 está em tendência de alta pelas médias de 21 e 200 dias e vai mantendo sinal de força altista. Acima dos 20,3 pode buscar projeções nos 21,88 ou 24,45. Teria sinal de realização na perda dos 19,55 mirando os 17,73 ou 16,93. O IFR sobrecomprado alerta realizações se perder 19,55.</t>
  </si>
  <si>
    <t>CAML3 está em tendência de baixa pela média de 200 dias, a parece ter completado movimento de repique de alta de curto prazo e pode estar retomando o movimento baixista. Abaixo dos 4,92 pode seguir em queda na direção dos suportes 4,31 ou 4,03. Teria sinal de repique altista fechando acima dos 5,21 mirando resistências em 5,76 ou 6,66.</t>
  </si>
  <si>
    <t>BHIA3 está em tendência de baixa pela média de 200 dias, a parece ter completado movimento de repique de alta de curto prazo e pode estar retomando o movimento baixista. Abaixo dos 0,68 pode seguir em queda na direção dos suportes 0,29 ou 0,07. Teria sinal de repique altista fechando acima dos 0,72 mirando resistências em 1 ou 1,43.</t>
  </si>
  <si>
    <t>CATP34 está em tendência de alta no longo prazo, teve uma correção no curto prazo, mas pode estar retomando sinal de altas. Acima dos 262,99 pode buscar 288,6 ou 313,82. Abaixo dos 257 retomaria sinal de realização mirando suportes em 247,78 ou 235,16.</t>
  </si>
  <si>
    <t>CBAV3 apesar de estar em tendência de alta no longo prazo pela média de 200 dias, no curto prazo está em realização. Abaixo dos 11,15 pode seguir em baixa no curto prazo mirando suportes em 11,03 ou 10,95. Teria sinal de retomada altista fechando acima dos 11,26 mirando resistências em 11,4 ou 11,63.</t>
  </si>
  <si>
    <t>CEAB3 está em tendência de baixa pela média de 200 dias, a parece ter completado movimento de repique de alta de curto prazo e pode estar retomando o movimento baixista. Abaixo dos 9,07 pode seguir em queda na direção dos suportes 7,19 ou 6,39. Teria sinal de repique altista fechando acima dos 9,75 mirando resistências em 11,33 ou 13,89.</t>
  </si>
  <si>
    <t>CMIG3 está em tendência de alta pelas médias de 21 e 200 dias e vai mantendo sinal de força altista. Acima dos 17,19 pode buscar projeções nos 18,77 ou 21,33. Teria sinal de realização na perda dos 16,48 mirando os 14,63 ou 13,83. O IFR sobrecomprado alerta realizações se perder 16,48.</t>
  </si>
  <si>
    <t>Citigroup Inc</t>
  </si>
  <si>
    <t>CTGP34</t>
  </si>
  <si>
    <t>CTGP34 está em tendência de alta pelas médias de 21 e 200 dias, mas começa a dar sinal de possível realização. Abaixo dos 115,79 poderia realizar na direção dos suportes 111,7 ou 107,68. Caso supere os 117,99 retomaria sinal de alta com projeções nos 124,7 ou 132,73.</t>
  </si>
  <si>
    <t>N2ET34 apesar de estar em tendência de alta no longo prazo pela média de 200 dias, no curto prazo está em realização. Abaixo dos 79,59 pode seguir em baixa no curto prazo mirando suportes em 76,45 ou 70,43. Teria sinal de retomada altista fechando acima dos 80,98 mirando resistências em 95,93 ou 107,96.</t>
  </si>
  <si>
    <t>COCA34 está em tendência de alta no longo prazo, teve uma correção no curto prazo, mas pode estar retomando sinal de altas. Acima dos 76,1 pode buscar 79,45 ou 83,36. Abaixo dos 75,08 retomaria sinal de realização mirando suportes em 73,11 ou 71,15.</t>
  </si>
  <si>
    <t>C2OI34 está em tendência de baixa pela média de 200 dias, a parece ter completado movimento de repique de alta de curto prazo e pode estar retomando o movimento baixista. Abaixo dos 37,5 pode seguir em queda na direção dos suportes 29,75 ou 26,55. Teria sinal de repique altista fechando acima dos 40,08 mirando resistências em 46,46 ou 56,79.</t>
  </si>
  <si>
    <t>CSMG3 apesar de estar em tendência de alta no longo prazo pela média de 200 dias, no curto prazo está em realização. Abaixo dos 55,8 pode seguir em baixa no curto prazo mirando suportes em 53 ou 49,71. Teria sinal de retomada altista fechando acima dos 56,99 mirando resistências em 63,62 ou 70,18.</t>
  </si>
  <si>
    <t>Corning Inc</t>
  </si>
  <si>
    <t>G1LW34</t>
  </si>
  <si>
    <t>G1LW34 está em tendência de alta no longo prazo, teve uma correção no curto prazo, mas pode estar retomando sinal de altas. Acima dos 196,65 pode buscar 228,88 ou 257,72. Abaixo dos 182,21 retomaria sinal de realização mirando suportes em 167,78 ou 153,36.</t>
  </si>
  <si>
    <t>CSAN3 está em tendência de baixa pela média de 200 dias, a parece ter completado movimento de repique de alta de curto prazo e pode estar retomando o movimento baixista. Abaixo dos 3,7 pode seguir em queda na direção dos suportes 3,09 ou 2,77. Teria sinal de repique altista fechando acima dos 3,85 mirando resistências em 4,1 ou 4,72.</t>
  </si>
  <si>
    <t>CPFE3 está em tendência de alta pelas médias de 21 e 200 dias e vai mantendo sinal de força altista. Acima dos 47,68 pode buscar projeções nos 52,27 ou 59,71. Teria sinal de realização na perda dos 46,06 mirando os 40,24 ou 37,94. O IFR sobrecomprado alerta realizações se perder 46,06.</t>
  </si>
  <si>
    <t>CMIN3 está em tendência de alta pelas médias de 21 e 200 dias, mas começa a dar sinal de possível realização. Abaixo dos 6,55 poderia realizar na direção dos suportes 5,2 ou 4,68. Caso supere os 6,86 retomaria sinal de alta com projeções nos 7,88 ou 9,54. O IFR sobrecomprado alerta realizações se perder 6,55.</t>
  </si>
  <si>
    <t>CURY3 está em tendência de alta pelas médias de 21 e 200 dias e vai mantendo sinal de força altista. Acima dos 34,77 pode buscar projeções nos 38,36 ou 44,18. Teria sinal de realização na perda dos 32,36 mirando os 28,95 ou 27,15.</t>
  </si>
  <si>
    <t>CYRE3 está em tendência de alta pelas médias de 21 e 200 dias e vai mantendo sinal de força altista. Acima dos 26,45 pode buscar projeções nos 30,39 ou 36,77. Teria sinal de realização na perda dos 24,66 mirando os 20,07 ou 18,09. O IFR sobrecomprado alerta realizações se perder 24,66.</t>
  </si>
  <si>
    <t>CYRE4 apesar de estar em tendência de baixa no longo prazo pela média de 200 dias, no curto prazo está com sinal de recuperação favorecendo repiques de alta. Acima dos 24,5 pode seguir repique altista na direção resistências nos 27,69 ou 32,86. Caso perca os 23,27 teria sinal de baixa projetando de 19,33 a 17,73.</t>
  </si>
  <si>
    <t>DASA3 apesar de estar em tendência de baixa no longo prazo pela média de 200 dias, no curto prazo está com sinal de recuperação favorecendo repiques de alta. Acima dos 2,98 pode seguir repique altista na direção resistências nos 3,58 ou 4,56. Caso perca os 2,68 teria sinal de baixa projetando de 2 a 1,69.</t>
  </si>
  <si>
    <t>DESK3 está em tendência de alta pelas médias de 21 e 200 dias, mas começa a dar sinal de possível realização. Abaixo dos 18,67 poderia realizar na direção dos suportes 18,11 ou 17,81. Caso supere os 19,06 retomaria sinal de alta com projeções nos 19,64 ou 20,59.</t>
  </si>
  <si>
    <t>DXCO3 está em tendência de alta pelas médias de 21 e 200 dias, mas começa a dar sinal de possível realização. Abaixo dos 5,5 poderia realizar na direção dos suportes 4,75 ou 4,46. Caso supere os 5,68 retomaria sinal de alta com projeções nos 6,25 ou 7,18. O IFR sobrecomprado alerta realizações se perder 5,5.</t>
  </si>
  <si>
    <t>DIRR3 está em tendência de baixa pela média de 200 dias, a parece ter completado movimento de repique de alta de curto prazo e pode estar retomando o movimento baixista. Abaixo dos 11,26 pode seguir em queda na direção dos suportes 10,18 ou 9,65. Teria sinal de repique altista fechando acima dos 11,89 mirando resistências em 12,94 ou 14,65.</t>
  </si>
  <si>
    <t>LILY34 apesar de estar em tendência de alta no longo prazo pela média de 200 dias, no curto prazo está em realização. Abaixo dos 193,63 pode seguir em baixa no curto prazo mirando suportes em 184,53 ou 175,43. Teria sinal de retomada altista fechando acima dos 199,23 mirando resistências em 223,07 ou 241,26.</t>
  </si>
  <si>
    <t>EMBJ3 está em tendência de alta no longo prazo, teve uma correção no curto prazo, mas pode estar retomando sinal de altas. Acima dos 95,43 pode buscar 102,79 ou 109,73. Abaixo dos 91,55 retomaria sinal de realização mirando suportes em 88,07 ou 84,6.</t>
  </si>
  <si>
    <t>ENGI11 está em tendência de alta pelas médias de 21 e 200 dias e vai mantendo sinal de força altista. Acima dos 52,75 pode buscar projeções nos 59,15 ou 69,52. Teria sinal de realização na perda dos 50,44 mirando os 42,38 ou 39,17. O IFR sobrecomprado alerta realizações se perder 50,44.</t>
  </si>
  <si>
    <t>ENEV3 está em tendência de alta pelas médias de 21 e 200 dias, mas começa a dar sinal de possível realização. Abaixo dos 27,2 poderia realizar na direção dos suportes 23,65 ou 22,31. Caso supere os 27,96 retomaria sinal de alta com projeções nos 30,62 ou 34,93. O IFR sobrecomprado alerta realizações se perder 27,2.</t>
  </si>
  <si>
    <t>EGIE3 está em tendência de baixa pela média de 200 dias, a parece ter completado movimento de repique de alta de curto prazo e pode estar retomando o movimento baixista. Abaixo dos 29,99 pode seguir em queda na direção dos suportes 26,79 ou 25,56. Teria sinal de repique altista fechando acima dos 30,74 mirando resistências em 33,18 ou 37,13.</t>
  </si>
  <si>
    <t>EQTL3 apesar de estar em tendência de baixa no longo prazo pela média de 200 dias, no curto prazo está com sinal de recuperação favorecendo repiques de alta. Acima dos 39,54 pode seguir repique altista na direção resistências nos 43,2 ou 49,13. Caso perca os 38,37 teria sinal de baixa projetando de 33,61 a 31,77. O IFR sobrecomprado alerta realizações se perder 38,37.</t>
  </si>
  <si>
    <t>EVEN3 está em clara tendência de baixa pelas médias de 21 e 200 dias e segue em movimento de baixa. Abaixo dos 4,11 pode buscar suportes 3,93 ou 3,76. Teria sinal de repique altista fechando acima dos 4,35 mirando resistências em 4,67 ou 5,01.</t>
  </si>
  <si>
    <t>EXXO34 apesar de estar em tendência de alta no longo prazo pela média de 200 dias, no curto prazo está em realização. Abaixo dos 101,82 pode seguir em baixa no curto prazo mirando suportes em 95,93 ou 91,35. Teria sinal de retomada altista fechando acima dos 103,51 mirando resistências em 110,75 ou 119,9.</t>
  </si>
  <si>
    <t>EZTC3 está em tendência de baixa pela média de 200 dias, a parece ter completado movimento de repique de alta de curto prazo e pode estar retomando o movimento baixista. Abaixo dos 12,89 pode seguir em queda na direção dos suportes 10,07 ou 8,8. Teria sinal de repique altista fechando acima dos 13,23 mirando resistências em 14,15 ou 16,67. O IFR sobrecomprado alerta realizações se perder 12,89.</t>
  </si>
  <si>
    <t>FESA4 está em tendência de baixa pela média de 200 dias, a parece ter completado movimento de repique de alta de curto prazo e pode estar retomando o movimento baixista. Abaixo dos 5,55 pode seguir em queda na direção dos suportes 4,75 ou 4,4. Teria sinal de repique altista fechando acima dos 5,87 mirando resistências em 6,56 ou 7,68.</t>
  </si>
  <si>
    <t>FLRY3 está em tendência de alta pelas médias de 21 e 200 dias e vai mantendo sinal de força altista. Acima dos 20,46 pode buscar projeções nos 22,05 ou 24,63. Teria sinal de realização na perda dos 19,82 mirando os 17,88 ou 17,08. O IFR sobrecomprado alerta realizações se perder 19,82.</t>
  </si>
  <si>
    <t>FRAS3 está em tendência de alta pelas médias de 21 e 200 dias, mas começa a dar sinal de possível realização. Abaixo dos 22,48 poderia realizar na direção dos suportes 20,02 ou 18,8. Caso supere os 23,17 retomaria sinal de alta com projeções nos 23,96 ou 26,39.</t>
  </si>
  <si>
    <t>GGBR4 está em tendência de alta pelas médias de 21 e 200 dias e vai mantendo sinal de força altista. Acima dos 25,89 pode buscar projeções nos 28,51 ou 32,76. Teria sinal de realização na perda dos 25,01 mirando os 21,64 ou 20,32.</t>
  </si>
  <si>
    <t>GOAU4 está em tendência de alta pelas médias de 21 e 200 dias e vai mantendo sinal de força altista. Acima dos 11,42 pode buscar projeções nos 12,5 ou 14,26. Teria sinal de realização na perda dos 11 mirando os 9,66 ou 9,11.</t>
  </si>
  <si>
    <t>GRND3 está em tendência de baixa pela média de 200 dias, a parece ter completado movimento de repique de alta de curto prazo e pode estar retomando o movimento baixista. Abaixo dos 3,68 pode seguir em queda na direção dos suportes 3,33 ou 3,18. Teria sinal de repique altista fechando acima dos 3,79 mirando resistências em 4,07 ou 4,53. O IFR sobrecomprado alerta realizações se perder 3,68.</t>
  </si>
  <si>
    <t>GMAT3 está em tendência de alta pelas médias de 21 e 200 dias e vai mantendo sinal de força altista. Acima dos 4,93 pode buscar projeções nos 5,76 ou 7,11. Teria sinal de realização na perda dos 4,72 mirando os 3,58 ou 3,16. O IFR sobrecomprado alerta realizações se perder 4,72.</t>
  </si>
  <si>
    <t>SBFG3 apesar de estar em tendência de baixa no longo prazo pela média de 200 dias, no curto prazo está com sinal de recuperação favorecendo repiques de alta. Acima dos 9,38 pode seguir repique altista na direção resistências nos 10,28 ou 11,75. Caso perca os 8,77 teria sinal de baixa projetando de 7,91 a 7,45.</t>
  </si>
  <si>
    <t>HBOR3 está em tendência de baixa pela média de 200 dias, a parece ter completado movimento de repique de alta de curto prazo e pode estar retomando o movimento baixista. Abaixo dos 2,06 pode seguir em queda na direção dos suportes 1,77 ou 1,6. Teria sinal de repique altista fechando acima dos 2,3 mirando resistências em 2,62 ou 3,15.</t>
  </si>
  <si>
    <t>HBSA3 está em tendência de baixa pela média de 200 dias, a parece ter completado movimento de repique de alta de curto prazo e pode estar retomando o movimento baixista. Abaixo dos 3,39 pode seguir em queda na direção dos suportes 3,03 ou 2,86. Teria sinal de repique altista fechando acima dos 3,44 mirando resistências em 3,57 ou 3,9.</t>
  </si>
  <si>
    <t>IGTI11 está em tendência de alta pelas médias de 21 e 200 dias, mas começa a dar sinal de possível realização. Abaixo dos 26,14 poderia realizar na direção dos suportes 22,57 ou 21,23. Caso supere os 26,89 retomaria sinal de alta com projeções nos 29,55 ou 33,87. O IFR sobrecomprado alerta realizações se perder 26,14.</t>
  </si>
  <si>
    <t>INTB3 está em tendência de alta pelas médias de 21 e 200 dias, mas começa a dar sinal de possível realização. Abaixo dos 14,42 poderia realizar na direção dos suportes 13,03 ou 12,24. Caso supere os 15,58 retomaria sinal de alta com projeções nos 17,15 ou 19,7.</t>
  </si>
  <si>
    <t>INBR32 está em tendência de baixa pela média de 200 dias, a parece ter completado movimento de repique de alta de curto prazo e pode estar retomando o movimento baixista. Abaixo dos 28,84 pode seguir em queda na direção dos suportes 25,93 ou 24,37. Teria sinal de repique altista fechando acima dos 30,95 mirando resistências em 34,05 ou 39,07.</t>
  </si>
  <si>
    <t>RANI3 está em tendência de baixa pelas médias de 21 e 200 dias, mas começa a dar sinais de repiques de alta. Acima dos 7,79 teria sinal de repique altista mirando resistências nos 8,37 ou 8,87. Já uma perda dos 7,56 traria de volta o sinal de baixa projetando de 7,3 a 7,05.</t>
  </si>
  <si>
    <t>ISAE4 está em tendência de alta pelas médias de 21 e 200 dias e vai mantendo sinal de força altista. Acima dos 28,25 pode buscar projeções nos 30,18 ou 33,31. Teria sinal de realização na perda dos 27,35 mirando os 25,12 ou 24,15. O IFR sobrecomprado alerta realizações se perder 27,35.</t>
  </si>
  <si>
    <t>ITUB3 está em tendência de alta pelas médias de 21 e 200 dias, mas começa a dar sinal de possível realização. Abaixo dos 45,19 poderia realizar na direção dos suportes 40,29 ou 38,38. Caso supere os 46,45 retomaria sinal de alta com projeções nos 50,25 ou 56,41. O IFR sobrecomprado alerta realizações se perder 45,19.</t>
  </si>
  <si>
    <t>ITUB4 está em tendência de alta pelas médias de 21 e 200 dias, mas começa a dar sinal de possível realização. Abaixo dos 41,39 poderia realizar na direção dos suportes 37,33 ou 35,7. Caso supere os 42,58 retomaria sinal de alta com projeções nos 45,82 ou 51,07. O IFR sobrecomprado alerta realizações se perder 41,39.</t>
  </si>
  <si>
    <t>JBSS32 está em clara tendência de baixa pelas médias de 21 e 200 dias e segue em movimento de baixa. Abaixo dos 65,54 pode buscar suportes 62,97 ou 60,4. Teria sinal de repique altista fechando acima dos 68,59 mirando resistências em 73,85 ou 78,98.</t>
  </si>
  <si>
    <t>JHSF3 está em tendência de alta pelas médias de 21 e 200 dias, mas começa a dar sinal de possível realização. Abaixo dos 11,22 poderia realizar na direção dos suportes 9,67 ou 8,86. Caso supere os 11,8 retomaria sinal de alta com projeções nos 12,26 ou 13,86.</t>
  </si>
  <si>
    <t>JPMC34 apesar de estar em tendência de alta no longo prazo pela média de 200 dias, no curto prazo está em realização. Abaixo dos 179,94 pode seguir em baixa no curto prazo mirando suportes em 176,53 ou 173,12. Teria sinal de retomada altista fechando acima dos 185,78 mirando resistências em 190,96 ou 197,77.</t>
  </si>
  <si>
    <t>JSLG3 está em tendência de baixa pela média de 200 dias, a parece ter completado movimento de repique de alta de curto prazo e pode estar retomando o movimento baixista. Abaixo dos 5,73 pode seguir em queda na direção dos suportes 4,68 ou 4,19. Teria sinal de repique altista fechando acima dos 5,98 mirando resistências em 6,25 ou 7,22.</t>
  </si>
  <si>
    <t>KEPL3 apesar de estar em tendência de baixa no longo prazo pela média de 200 dias, no curto prazo está com sinal de recuperação favorecendo repiques de alta. Acima dos 6,76 pode seguir repique altista na direção resistências nos 7,49 ou 8,68. Caso perca os 6,48 teria sinal de baixa projetando de 5,57 a 5,2. O IFR sobrecomprado alerta realizações se perder 6,48.</t>
  </si>
  <si>
    <t>KLBN3 está em tendência de alta pelas médias de 21 e 200 dias, mas começa a dar sinal de possível realização. Abaixo dos 4,03 poderia realizar na direção dos suportes 3,45 ou 3,24. Caso supere os 4,1 retomaria sinal de alta com projeções nos 4,5 ou 5,15. O IFR sobrecomprado alerta realizações se perder 4,03.</t>
  </si>
  <si>
    <t>KLBN4 está em tendência de alta pelas médias de 21 e 200 dias, mas começa a dar sinal de possível realização. Abaixo dos 3,83 poderia realizar na direção dos suportes 3,44 ou 3,3. Caso supere os 3,89 retomaria sinal de alta com projeções nos 4,16 ou 4,61. O IFR sobrecomprado alerta realizações se perder 3,83.</t>
  </si>
  <si>
    <t>KLBN11 está em tendência de alta pelas médias de 21 e 200 dias, mas começa a dar sinal de possível realização. Abaixo dos 19,37 poderia realizar na direção dos suportes 17,25 ou 16,49. Caso supere os 19,7 retomaria sinal de alta com projeções nos 21,21 ou 23,66. O IFR sobrecomprado alerta realizações se perder 19,37.</t>
  </si>
  <si>
    <t>Lam Research Corp</t>
  </si>
  <si>
    <t>L1RC34</t>
  </si>
  <si>
    <t>L1RC34 está em tendência de alta no longo prazo, teve uma correção no curto prazo, mas pode estar retomando sinal de altas. Acima dos 36,13 pode buscar 40,8 ou 46,05. Abaixo dos 34,86 retomaria sinal de realização mirando suportes em 32,3 ou 29,67.</t>
  </si>
  <si>
    <t>LAVV3 está em tendência de baixa pela média de 200 dias, a parece ter completado movimento de repique de alta de curto prazo e pode estar retomando o movimento baixista. Abaixo dos 10,37 pode seguir em queda na direção dos suportes 9,1 ou 8,45. Teria sinal de repique altista fechando acima dos 11,18 mirando resistências em 12,46 ou 14,54.</t>
  </si>
  <si>
    <t>LIGT3 está em tendência de baixa pela média de 200 dias, a parece ter completado movimento de repique de alta de curto prazo e pode estar retomando o movimento baixista. Abaixo dos 3,51 pode seguir em queda na direção dos suportes 3 ou 2,75. Teria sinal de repique altista fechando acima dos 3,79 mirando resistências em 4,27 ou 5,06.</t>
  </si>
  <si>
    <t>RENT3 está em tendência de baixa pela média de 200 dias, a parece ter completado movimento de repique de alta de curto prazo e pode estar retomando o movimento baixista. Abaixo dos 35,99 pode seguir em queda na direção dos suportes 31,74 ou 29,49. Teria sinal de repique altista fechando acima dos 37,21 mirando resistências em 39 ou 43,48.</t>
  </si>
  <si>
    <t>RENT4 está em tendência de baixa pela média de 200 dias, a parece ter completado movimento de repique de alta de curto prazo e pode estar retomando o movimento baixista. Abaixo dos 35,29 pode seguir em queda na direção dos suportes 30,96 ou 28,78. Teria sinal de repique altista fechando acima dos 36,25 mirando resistências em 37,99 ou 42,33.</t>
  </si>
  <si>
    <t>LOGG3 está em tendência de alta pelas médias de 21 e 200 dias, mas começa a dar sinal de possível realização. Abaixo dos 24,71 poderia realizar na direção dos suportes 22,52 ou 21,37. Caso supere os 25,12 retomaria sinal de alta com projeções nos 26,21 ou 28,49.</t>
  </si>
  <si>
    <t>LREN3 está em tendência de baixa pela média de 200 dias, a parece ter completado movimento de repique de alta de curto prazo e pode estar retomando o movimento baixista. Abaixo dos 11,15 pode seguir em queda na direção dos suportes 10,48 ou 9,8. Teria sinal de repique altista fechando acima dos 11,57 mirando resistências em 12,68 ou 14,03.</t>
  </si>
  <si>
    <t>LWSA3 está em tendência de alta pelas médias de 21 e 200 dias e vai mantendo sinal de força altista. Acima dos 4,38 pode buscar projeções nos 4,93 ou 5,82. Teria sinal de realização na perda dos 4,14 mirando os 3,49 ou 3,21.</t>
  </si>
  <si>
    <t>MDIA3 apesar de estar em tendência de baixa no longo prazo pela média de 200 dias, no curto prazo está com sinal de recuperação favorecendo repiques de alta. Acima dos 18,05 pode seguir repique altista na direção resistências nos 18,87 ou 20,21. Caso perca os 17,41 teria sinal de baixa projetando de 16,71 a 16,29.</t>
  </si>
  <si>
    <t>POMO3 está em tendência de baixa pela média de 200 dias, a parece ter completado movimento de repique de alta de curto prazo e pode estar retomando o movimento baixista. Abaixo dos 4,24 pode seguir em queda na direção dos suportes 3,71 ou 3,47. Teria sinal de repique altista fechando acima dos 4,33 mirando resistências em 4,46 ou 4,92.</t>
  </si>
  <si>
    <t>POMO4 apesar de estar em tendência de baixa no longo prazo pela média de 200 dias, no curto prazo está com sinal de recuperação favorecendo repiques de alta. Acima dos 4,72 pode seguir repique altista na direção resistências nos 5,2 ou 5,99. Caso perca os 4,49 teria sinal de baixa projetando de 3,93 a 3,68.</t>
  </si>
  <si>
    <t>MBRF3 está em tendência de baixa pela média de 200 dias, a parece ter completado movimento de repique de alta de curto prazo e pode estar retomando o movimento baixista. Abaixo dos 17,66 pode seguir em queda na direção dos suportes 15,23 ou 13,87. Teria sinal de repique altista fechando acima dos 18,38 mirando resistências em 19,61 ou 22,31.</t>
  </si>
  <si>
    <t>M2RV34 está em tendência de alta no longo prazo, teve uma correção no curto prazo, mas pode estar retomando sinal de altas. Acima dos 114,55 pode buscar 131,95 ou 149,84. Abaixo dos 103 retomaria sinal de realização mirando suportes em 94,05 ou 85,1.</t>
  </si>
  <si>
    <t>Mcdonald’S Corp</t>
  </si>
  <si>
    <t>MCDC34</t>
  </si>
  <si>
    <t>MCDC34 está em clara tendência de baixa pelas médias de 21 e 200 dias e segue em movimento de baixa. Abaixo dos 65,31 pode buscar suportes 63,33 ou 61,35. Teria sinal de repique altista fechando acima dos 66,78 mirando resistências em 71,71 ou 75,66. O IFR sobrevendido alerta para recuperações se superar 66,78</t>
  </si>
  <si>
    <t>CASH3 apesar de estar em tendência de alta no longo prazo pela média de 200 dias, no curto prazo está em realização. Abaixo dos 5,38 pode seguir em baixa no curto prazo mirando suportes em 4,66 ou 4,24. Teria sinal de retomada altista fechando acima dos 5,66 mirando resistências em 6 ou 6,82.</t>
  </si>
  <si>
    <t>MELK3 está em tendência de baixa pela média de 200 dias, a parece ter completado movimento de repique de alta de curto prazo e pode estar retomando o movimento baixista. Abaixo dos 2,89 pode seguir em queda na direção dos suportes 2,68 ou 2,58. Teria sinal de repique altista fechando acima dos 2,98 mirando resistências em 3,16 ou 3,46.</t>
  </si>
  <si>
    <t>MELI34 está em tendência de alta pelas médias de 21 e 200 dias e vai mantendo sinal de força altista. Acima dos 87,87 pode buscar projeções nos 95,08 ou 106,75. Teria sinal de realização na perda dos 83,88 mirando os 76,2 ou 72,59.</t>
  </si>
  <si>
    <t>M1TA34 apesar de estar em tendência de baixa no longo prazo pela média de 200 dias, no curto prazo está com sinal de recuperação favorecendo repiques de alta. Acima dos 113,09 pode seguir repique altista na direção resistências nos 121,74 ou 135,74. Caso perca os 110,79 teria sinal de baixa projetando de 99,09 a 94,76.</t>
  </si>
  <si>
    <t>LEVE3 está em tendência de alta pelas médias de 21 e 200 dias e vai mantendo sinal de força altista. Acima dos 33,13 pode buscar projeções nos 34,48 ou 36,6. Teria sinal de realização na perda dos 32,33 mirando os 31,04 ou 29,97.</t>
  </si>
  <si>
    <t>MSFT34 está em tendência de alta pelas médias de 21 e 200 dias, mas começa a dar sinal de possível realização. Abaixo dos 106,63 poderia realizar na direção dos suportes 102,62 ou 99,55. Caso supere os 109 retomaria sinal de alta com projeções nos 112,54 ou 118,67.</t>
  </si>
  <si>
    <t>MILS3 está em tendência de alta pelas médias de 21 e 200 dias e vai mantendo sinal de força altista. Acima dos 15,79 pode buscar projeções nos 15,92 ou 16,19. Teria sinal de realização na perda dos 15,71 mirando os 15,47 ou 15,33.</t>
  </si>
  <si>
    <t>MTRE3 está em tendência de alta pelas médias de 21 e 200 dias e vai mantendo sinal de força altista. Acima dos 3,48 pode buscar projeções nos 3,64 ou 4,15. Teria sinal de realização na perda dos 3,36 mirando os 2,8 ou 2,54. O IFR sobrecomprado alerta realizações se perder 3,36.</t>
  </si>
  <si>
    <t>M1RN34 está em tendência de alta pelas médias de 21 e 200 dias, mas começa a dar sinal de possível realização. Abaixo dos 36,3 poderia realizar na direção dos suportes 13,83 ou 4,13. Caso supere os 39,99 retomaria sinal de alta com projeções nos 45,2 ou 64,58.</t>
  </si>
  <si>
    <t>Monster Beverage Corp</t>
  </si>
  <si>
    <t>M1NS34</t>
  </si>
  <si>
    <t>M1NS34 apesar de estar em tendência de alta no longo prazo pela média de 200 dias, no curto prazo está em realização. Abaixo dos 27,86 pode seguir em baixa no curto prazo mirando suportes em 26,53 ou 25,01. Teria sinal de retomada altista fechando acima dos 28,14 mirando resistências em 31,44 ou 34,47. O IFR sobrevendido alerta para recuperações se superar 28,14</t>
  </si>
  <si>
    <t>MDNE3 está em tendência de baixa pela média de 200 dias, a parece ter completado movimento de repique de alta de curto prazo e pode estar retomando o movimento baixista. Abaixo dos 25,25 pode seguir em queda na direção dos suportes 22,54 ou 21,29. Teria sinal de repique altista fechando acima dos 26,57 mirando resistências em 29,06 ou 33,09.</t>
  </si>
  <si>
    <t>MRVE3 está em tendência de baixa pela média de 200 dias, a parece ter completado movimento de repique de alta de curto prazo e pode estar retomando o movimento baixista. Abaixo dos 5,53 pode seguir em queda na direção dos suportes 4,2 ou 3,65. Teria sinal de repique altista fechando acima dos 5,95 mirando resistências em 7,03 ou 8,78.</t>
  </si>
  <si>
    <t>MLAS3 está em tendência de alta pelas médias de 21 e 200 dias, mas começa a dar sinal de possível realização. Abaixo dos 1,84 poderia realizar na direção dos suportes 1,52 ou 1,37. Caso supere os 1,89 retomaria sinal de alta com projeções nos 1,99 ou 2,28.</t>
  </si>
  <si>
    <t>MULT3 está em tendência de alta pelas médias de 21 e 200 dias, mas começa a dar sinal de possível realização. Abaixo dos 29,89 poderia realizar na direção dos suportes 26,13 ou 24,65. Caso supere os 30,91 retomaria sinal de alta com projeções nos 33,86 ou 38,64. O IFR sobrecomprado alerta realizações se perder 29,89.</t>
  </si>
  <si>
    <t>NATU3 está em tendência de alta pelas médias de 21 e 200 dias, mas começa a dar sinal de possível realização. Abaixo dos 8,85 poderia realizar na direção dos suportes 7,43 ou 6,78. Caso supere os 9,53 retomaria sinal de alta com projeções nos 10,82 ou 12,92.</t>
  </si>
  <si>
    <t>NFLX34 está em clara tendência de baixa pelas médias de 21 e 200 dias e segue em movimento de baixa. Abaixo dos 8,01 pode buscar suportes 7,42 ou 7,06. Teria sinal de repique altista fechando acima dos 8,58 mirando resistências em 9,29 ou 10,45.</t>
  </si>
  <si>
    <t>N1EM34 está em tendência de alta pelas médias de 21 e 200 dias, mas começa a dar sinal de possível realização. Abaixo dos 646,32 poderia realizar na direção dos suportes 560,2 ou 517,61. Caso supere os 660,1 retomaria sinal de alta com projeções nos 698,02 ou 783,19.</t>
  </si>
  <si>
    <t>Nike, Inc</t>
  </si>
  <si>
    <t>NIKE34</t>
  </si>
  <si>
    <t>NIKE34 está em tendência de baixa pelas médias de 21 e 200 dias, mas começa a dar sinais de repiques de alta. Acima dos 19,98 teria sinal de repique altista mirando resistências nos 21,52 ou 22,84. Já uma perda dos 19,37 traria de volta o sinal de baixa projetando de 18,7 a 18,04.</t>
  </si>
  <si>
    <t>ROXO34 está em tendência de alta pelas médias de 21 e 200 dias e vai mantendo sinal de força altista. Acima dos 13,24 pode buscar projeções nos 13,88 ou 15,37. Teria sinal de realização na perda dos 12,94 mirando os 11,46 ou 10,71.</t>
  </si>
  <si>
    <t>NVDC34 está em tendência de alta pelas médias de 21 e 200 dias e vai mantendo sinal de força altista. Acima dos 25,07 pode buscar projeções nos 26,79 ou 29,58. Teria sinal de realização na perda dos 24,34 mirando os 22,28 ou 21,41.</t>
  </si>
  <si>
    <t>ORVR3 apesar de estar em tendência de baixa no longo prazo pela média de 200 dias, no curto prazo está com sinal de recuperação favorecendo repiques de alta. Acima dos 17,35 pode seguir repique altista na direção resistências nos 17,84 ou 19,43. Caso perca os 16,62 teria sinal de baixa projetando de 15,26 a 14,46.</t>
  </si>
  <si>
    <t>Pagseguro Digital Ltd.</t>
  </si>
  <si>
    <t>PAGS34</t>
  </si>
  <si>
    <t>PAGS34 está em tendência de baixa pela média de 200 dias, a parece ter completado movimento de repique de alta de curto prazo e pode estar retomando o movimento baixista. Abaixo dos 9,91 pode seguir em queda na direção dos suportes 8,74 ou 8,26. Teria sinal de repique altista fechando acima dos 10,28 mirando resistências em 11,23 ou 12,77.</t>
  </si>
  <si>
    <t>PGMN3 apesar de estar em tendência de baixa no longo prazo pela média de 200 dias, no curto prazo está com sinal de recuperação favorecendo repiques de alta. Acima dos 3,92 pode seguir repique altista na direção resistências nos 4,35 ou 5,06. Caso perca os 3,67 teria sinal de baixa projetando de 3,21 a 2,99. O IFR sobrecomprado alerta realizações se perder 3,67.</t>
  </si>
  <si>
    <t>P2LT34 apesar de estar em tendência de alta no longo prazo pela média de 200 dias, no curto prazo está em realização. Abaixo dos 297,05 pode seguir em baixa no curto prazo mirando suportes em 267,1 ou 248,59. Teria sinal de retomada altista fechando acima dos 310 mirando resistências em 326,99 ou 364.</t>
  </si>
  <si>
    <t>P2AN34 está em tendência de alta no longo prazo, teve uma correção no curto prazo, mas pode estar retomando sinal de altas. Acima dos 28,9 pode buscar 34,41 ou 38,76. Abaixo dos 27,37 retomaria sinal de realização mirando suportes em 25,19 ou 23,01.</t>
  </si>
  <si>
    <t>PETR3 está em tendência de alta pelas médias de 21 e 200 dias, mas começa a dar sinal de possível realização. Abaixo dos 51,56 poderia realizar na direção dos suportes 44,44 ou 41,31. Caso supere os 52,41 retomaria sinal de alta com projeções nos 54,54 ou 60,78.</t>
  </si>
  <si>
    <t>PETR4 está em tendência de alta pelas médias de 21 e 200 dias, mas começa a dar sinal de possível realização. Abaixo dos 46,72 poderia realizar na direção dos suportes 39,58 ou 36,61. Caso supere os 47,45 retomaria sinal de alta com projeções nos 49,19 ou 55,12. O IFR sobrecomprado alerta realizações se perder 46,72.</t>
  </si>
  <si>
    <t>RECV3 está em tendência de alta pelas médias de 21 e 200 dias, mas começa a dar sinal de possível realização. Abaixo dos 10,9 poderia realizar na direção dos suportes 9,8 ou 9,2. Caso supere os 11,36 retomaria sinal de alta com projeções nos 11,72 ou 12,9.</t>
  </si>
  <si>
    <t>PRIO3 apesar de estar em tendência de alta no longo prazo pela média de 200 dias, no curto prazo está em realização. Abaixo dos 59,5 pode seguir em baixa no curto prazo mirando suportes em 57,35 ou 54,91. Teria sinal de retomada altista fechando acima dos 61,27 mirando resistências em 65,24 ou 70,11.</t>
  </si>
  <si>
    <t>PINE4 está em tendência de baixa pela média de 200 dias, a parece ter completado movimento de repique de alta de curto prazo e pode estar retomando o movimento baixista. Abaixo dos 11,02 pode seguir em queda na direção dos suportes 9,78 ou 8,86. Teria sinal de repique altista fechando acima dos 11,4 mirando resistências em 12,75 ou 14,58.</t>
  </si>
  <si>
    <t>Planoeplano</t>
  </si>
  <si>
    <t>PSSA3 está em tendência de alta pelas médias de 21 e 200 dias e vai mantendo sinal de força altista. Acima dos 52,42 pode buscar projeções nos 56,44 ou 62,96. Teria sinal de realização na perda dos 50,31 mirando os 45,9 ou 43,88. O IFR sobrecomprado alerta realizações se perder 50,31.</t>
  </si>
  <si>
    <t>POSI3 está em tendência de baixa pela média de 200 dias, a parece ter completado movimento de repique de alta de curto prazo e pode estar retomando o movimento baixista. Abaixo dos 3,34 pode seguir em queda na direção dos suportes 3,18 ou 3,06. Teria sinal de repique altista fechando acima dos 3,56 mirando resistências em 3,79 ou 4,17.</t>
  </si>
  <si>
    <t>PRNR3 está em tendência de baixa pela média de 200 dias, a parece ter completado movimento de repique de alta de curto prazo e pode estar retomando o movimento baixista. Abaixo dos 17,91 pode seguir em queda na direção dos suportes 15,95 ou 14,98. Teria sinal de repique altista fechando acima dos 18,48 mirando resistências em 19,08 ou 21,01.</t>
  </si>
  <si>
    <t>QCOM34 está em tendência de baixa pela média de 200 dias, a parece ter completado movimento de repique de alta de curto prazo e pode estar retomando o movimento baixista. Abaixo dos 71,26 pode seguir em queda na direção dos suportes 66,85 ou 63,55. Teria sinal de repique altista fechando acima dos 72,76 mirando resistências em 77,51 ou 84,09.</t>
  </si>
  <si>
    <t>QUAL3 está em clara tendência de baixa pelas médias de 21 e 200 dias e segue em movimento de baixa. Abaixo dos 1,43 pode buscar suportes 1,33 ou 1,24. Teria sinal de repique altista fechando acima dos 1,57 mirando resistências em 1,73 ou 1,91.</t>
  </si>
  <si>
    <t>RADL3 está em tendência de baixa pela média de 200 dias, a parece ter completado movimento de repique de alta de curto prazo e pode estar retomando o movimento baixista. Abaixo dos 19,83 pode seguir em queda na direção dos suportes 16,93 ou 15,75. Teria sinal de repique altista fechando acima dos 20,73 mirando resistências em 23,07 ou 26,87.</t>
  </si>
  <si>
    <t>RAIZ4 apesar de estar em tendência de baixa no longo prazo pela média de 200 dias, no curto prazo está com sinal de recuperação favorecendo repiques de alta. Acima dos 0,3 pode seguir repique altista na direção resistências nos 0,35 ou 0,44. Caso perca os 0,26 teria sinal de baixa projetando de 0,21 a 0,18. O IFR sobrecomprado alerta realizações se perder 0,26.</t>
  </si>
  <si>
    <t>RAPT4 está em tendência de baixa pela média de 200 dias, a parece ter completado movimento de repique de alta de curto prazo e pode estar retomando o movimento baixista. Abaixo dos 4,76 pode seguir em queda na direção dos suportes 4,4 ou 4,1. Teria sinal de repique altista fechando acima dos 5,1 mirando resistências em 5,37 ou 5,96.</t>
  </si>
  <si>
    <t>RCSL4 está em clara tendência de baixa pelas médias de 21 e 200 dias e segue em movimento de baixa. Abaixo dos 0,35 pode buscar suportes 0,22 ou 0,09. Teria sinal de repique altista fechando acima dos 0,44 mirando resistências em 0,77 ou 1,02.</t>
  </si>
  <si>
    <t>RDOR3 está em tendência de baixa pela média de 200 dias, a parece ter completado movimento de repique de alta de curto prazo e pode estar retomando o movimento baixista. Abaixo dos 36,58 pode seguir em queda na direção dos suportes 32,27 ou 30,43. Teria sinal de repique altista fechando acima dos 38,2 mirando resistências em 41,86 ou 47,79.</t>
  </si>
  <si>
    <t>RIAA3 está em tendência de baixa pela média de 200 dias, a parece ter completado movimento de repique de alta de curto prazo e pode estar retomando o movimento baixista. Abaixo dos 7,15 pode seguir em queda na direção dos suportes 6,46 ou 5,98. Teria sinal de repique altista fechando acima dos 7,4 mirando resistências em 8,01 ou 8,96.</t>
  </si>
  <si>
    <t>RAIL3 está em tendência de baixa pela média de 200 dias, a parece ter completado movimento de repique de alta de curto prazo e pode estar retomando o movimento baixista. Abaixo dos 14,31 pode seguir em queda na direção dos suportes 12,89 ou 12,08. Teria sinal de repique altista fechando acima dos 14,7 mirando resistências em 15,49 ou 17,09.</t>
  </si>
  <si>
    <t>SSFO34 está em tendência de alta pelas médias de 21 e 200 dias, mas começa a dar sinal de possível realização. Abaixo dos 59,87 poderia realizar na direção dos suportes 43,57 ou 37,78. Caso supere os 62,29 retomaria sinal de alta com projeções nos 73,85 ou 92,57. O IFR sobrecomprado alerta realizações se perder 59,87.</t>
  </si>
  <si>
    <t>SAPR4 está em tendência de baixa pela média de 200 dias, a parece ter completado movimento de repique de alta de curto prazo e pode estar retomando o movimento baixista. Abaixo dos 6,78 pode seguir em queda na direção dos suportes 6,17 ou 5,92. Teria sinal de repique altista fechando acima dos 6,95 mirando resistências em 7,43 ou 8,21.</t>
  </si>
  <si>
    <t>SAPR11 está em tendência de baixa pela média de 200 dias, a parece ter completado movimento de repique de alta de curto prazo e pode estar retomando o movimento baixista. Abaixo dos 34,52 pode seguir em queda na direção dos suportes 31,13 ou 29,72. Teria sinal de repique altista fechando acima dos 35,67 mirando resistências em 38,47 ou 43,01.</t>
  </si>
  <si>
    <t>SANB3 está em tendência de alta pelas médias de 21 e 200 dias e vai mantendo sinal de força altista. Acima dos 15,3 pode buscar projeções nos 16,03 ou 17,22. Teria sinal de realização na perda dos 15,09 mirando os 14,11 ou 13,74.</t>
  </si>
  <si>
    <t>SANB4 está em tendência de baixa pela média de 200 dias, a parece ter completado movimento de repique de alta de curto prazo e pode estar retomando o movimento baixista. Abaixo dos 15,01 pode seguir em queda na direção dos suportes 14,24 ou 13,95. Teria sinal de repique altista fechando acima dos 15,15 mirando resistências em 15,71 ou 16,62.</t>
  </si>
  <si>
    <t>SANB11 está em tendência de alta pelas médias de 21 e 200 dias, mas começa a dar sinal de possível realização. Abaixo dos 30,2 poderia realizar na direção dos suportes 28,56 ou 27,95. Caso supere os 30,52 retomaria sinal de alta com projeções nos 31,73 ou 33,69.</t>
  </si>
  <si>
    <t>SMTO3 está em tendência de alta pelas médias de 21 e 200 dias e vai mantendo sinal de força altista. Acima dos 21,38 pode buscar projeções nos 25,72 ou 32,75. Teria sinal de realização na perda dos 19,85 mirando os 14,35 ou 12,17. O IFR sobrecomprado alerta realizações se perder 19,85.</t>
  </si>
  <si>
    <t>SHUL4 está em tendência de baixa pela média de 200 dias, a parece ter completado movimento de repique de alta de curto prazo e pode estar retomando o movimento baixista. Abaixo dos 4,39 pode seguir em queda na direção dos suportes 4,17 ou 4,04. Teria sinal de repique altista fechando acima dos 4,59 mirando resistências em 4,84 ou 5,26.</t>
  </si>
  <si>
    <t>S1TX34 está em tendência de alta no longo prazo, teve uma correção no curto prazo, mas pode estar retomando sinal de altas. Acima dos 79,27 pode buscar 95,69 ou 111,28. Abaixo dos 75,75 retomaria sinal de realização mirando suportes em 70,45 ou 62,65.</t>
  </si>
  <si>
    <t>SEER3 está em tendência de alta pelas médias de 21 e 200 dias e vai mantendo sinal de força altista. Acima dos 13,92 pode buscar projeções nos 16,42 ou 20,47. Teria sinal de realização na perda dos 13,01 mirando os 9,87 ou 8,61. O IFR sobrecomprado alerta realizações se perder 13,01.</t>
  </si>
  <si>
    <t>N1OW34 está em tendência de alta pelas médias de 21 e 200 dias, mas começa a dar sinal de possível realização. Abaixo dos 14,36 poderia realizar na direção dos suportes 12,01 ou 10,93. Caso supere os 14,69 retomaria sinal de alta com projeções nos 15,5 ou 17,65.</t>
  </si>
  <si>
    <t>CSNA3 está em tendência de baixa pela média de 200 dias, a parece ter completado movimento de repique de alta de curto prazo e pode estar retomando o movimento baixista. Abaixo dos 6,27 pode seguir em queda na direção dos suportes 4,19 ou 3,26. Teria sinal de repique altista fechando acima dos 6,55 mirando resistências em 7,17 ou 9,01. O IFR sobrecomprado alerta realizações se perder 6,27.</t>
  </si>
  <si>
    <t>SLCE3 está em tendência de alta pelas médias de 21 e 200 dias, mas começa a dar sinal de possível realização. Abaixo dos 16,31 poderia realizar na direção dos suportes 13 ou 11,81. Caso supere os 16,82 retomaria sinal de alta com projeções nos 19,18 ou 23. O IFR sobrecomprado alerta realizações se perder 16,31.</t>
  </si>
  <si>
    <t>SMFT3 apesar de estar em tendência de baixa no longo prazo pela média de 200 dias, no curto prazo está com sinal de recuperação favorecendo repiques de alta. Acima dos 18,5 pode seguir repique altista na direção resistências nos 19,81 ou 21,93. Caso perca os 17,36 teria sinal de baixa projetando de 16,38 a 15,72.</t>
  </si>
  <si>
    <t>S2NW34 está em tendência de alta pelas médias de 21 e 200 dias, mas começa a dar sinal de possível realização. Abaixo dos 43,21 poderia realizar na direção dos suportes 38,84 ou 35,71. Caso supere os 45,98 retomaria sinal de alta com projeções nos 48,95 ou 55,19.</t>
  </si>
  <si>
    <t>SPCX34 está em tendência de baixa pela média de 200 dias, a parece ter completado movimento de repique de alta de curto prazo e pode estar retomando o movimento baixista. Abaixo dos 50,32 pode seguir em queda na direção dos suportes 38,91 ou 34,9. Teria sinal de repique altista fechando acima dos 51,86 mirando resistências em 59,86 ou 72,81.</t>
  </si>
  <si>
    <t>STOC34 está em tendência de baixa pela média de 200 dias, a parece ter completado movimento de repique de alta de curto prazo e pode estar retomando o movimento baixista. Abaixo dos 51,15 pode seguir em queda na direção dos suportes 47,27 ou 44,3. Teria sinal de repique altista fechando acima dos 53 mirando resistências em 56,85 ou 62,77.</t>
  </si>
  <si>
    <t>M2ST34 está em tendência de alta pelas médias de 21 e 200 dias, mas começa a dar sinal de possível realização. Abaixo dos 9,97 poderia realizar na direção dos suportes 6,85 ou 5,69. Caso supere os 10,58 retomaria sinal de alta com projeções nos 12,88 ou 16,61.</t>
  </si>
  <si>
    <t>SUZB3 apesar de estar em tendência de baixa no longo prazo pela média de 200 dias, no curto prazo está com sinal de recuperação favorecendo repiques de alta. Acima dos 47,27 pode seguir repique altista na direção resistências nos 51,71 ou 58,9. Caso perca os 46,37 teria sinal de baixa projetando de 40,08 a 37,85. O IFR sobrecomprado alerta realizações se perder 46,37.</t>
  </si>
  <si>
    <t>SYNE3 está em tendência de baixa pela média de 200 dias, a parece ter completado movimento de repique de alta de curto prazo e pode estar retomando o movimento baixista. Abaixo dos 3,72 pode seguir em queda na direção dos suportes 3,32 ou 3,1. Teria sinal de repique altista fechando acima dos 4,02 mirando resistências em 4,45 ou 5,15.</t>
  </si>
  <si>
    <t>TAEE3 está em tendência de alta pelas médias de 21 e 200 dias, mas começa a dar sinal de possível realização. Abaixo dos 13,56 poderia realizar na direção dos suportes 12,12 ou 11,56. Caso supere os 13,93 retomaria sinal de alta com projeções nos 15,04 ou 16,85. O IFR sobrecomprado alerta realizações se perder 13,56.</t>
  </si>
  <si>
    <t>TAEE4 está em tendência de alta pelas médias de 21 e 200 dias e vai mantendo sinal de força altista. Acima dos 14,19 pode buscar projeções nos 15,35 ou 17,23. Teria sinal de realização na perda dos 13,83 mirando os 12,31 ou 11,72. O IFR sobrecomprado alerta realizações se perder 13,83.</t>
  </si>
  <si>
    <t>TAEE11 está em tendência de alta pelas médias de 21 e 200 dias, mas começa a dar sinal de possível realização. Abaixo dos 41,15 poderia realizar na direção dos suportes 36,69 ou 34,93. Caso supere os 42,36 retomaria sinal de alta com projeções nos 45,86 ou 51,53. O IFR sobrecomprado alerta realizações se perder 41,15.</t>
  </si>
  <si>
    <t>TSMC34 está em tendência de alta pelas médias de 21 e 200 dias e vai mantendo sinal de força altista. Acima dos 275,08 pode buscar projeções nos 282,56 ou 296,33. Teria sinal de realização na perda dos 269,07 mirando os 260,27 ou 253,38.</t>
  </si>
  <si>
    <t>TGMA3 apesar de estar em tendência de alta no longo prazo pela média de 200 dias, no curto prazo está em realização. Abaixo dos 33,6 pode seguir em baixa no curto prazo mirando suportes em 32,53 ou 31,58. Teria sinal de retomada altista fechando acima dos 34,25 mirando resistências em 35,59 ou 37,48.</t>
  </si>
  <si>
    <t>VIVT3 está em tendência de baixa pela média de 200 dias, a parece ter completado movimento de repique de alta de curto prazo e pode estar retomando o movimento baixista. Abaixo dos 29,97 pode seguir em queda na direção dos suportes 28,88 ou 28,25. Teria sinal de repique altista fechando acima dos 30,36 mirando resistências em 30,91 ou 32,16.</t>
  </si>
  <si>
    <t>TSLA34 está em tendência de baixa pela média de 200 dias, a parece ter completado movimento de repique de alta de curto prazo e pode estar retomando o movimento baixista. Abaixo dos 56,17 pode seguir em queda na direção dos suportes 51,11 ou 47,97. Teria sinal de repique altista fechando acima dos 58,5 mirando resistências em 61,27 ou 67,54.</t>
  </si>
  <si>
    <t>TIMS3 apesar de estar em tendência de baixa no longo prazo pela média de 200 dias, no curto prazo está com sinal de recuperação favorecendo repiques de alta. Acima dos 19,46 pode seguir repique altista na direção resistências nos 20,45 ou 22,06. Caso perca os 18,87 teria sinal de baixa projetando de 17,85 a 17,35.</t>
  </si>
  <si>
    <t>TOTS3 está em tendência de baixa pela média de 200 dias, a parece ter completado movimento de repique de alta de curto prazo e pode estar retomando o movimento baixista. Abaixo dos 34,15 pode seguir em queda na direção dos suportes 28,91 ou 26,75. Teria sinal de repique altista fechando acima dos 35,9 mirando resistências em 40,21 ou 47,2.</t>
  </si>
  <si>
    <t>TFCO4 está em clara tendência de baixa pelas médias de 21 e 200 dias e segue em movimento de baixa. Abaixo dos 12,55 pode buscar suportes 11,79 ou 11,04. Teria sinal de repique altista fechando acima dos 13,26 mirando resistências em 14,99 ou 16,49.</t>
  </si>
  <si>
    <t>TUPY3 está em tendência de alta pelas médias de 21 e 200 dias e vai mantendo sinal de força altista. Acima dos 16,08 pode buscar projeções nos 17,65 ou 20,2. Teria sinal de realização na perda dos 15,45 mirando os 13,53 ou 12,74.</t>
  </si>
  <si>
    <t>UGPA3 está em tendência de alta pelas médias de 21 e 200 dias e vai mantendo sinal de força altista. Acima dos 37,59 pode buscar projeções nos 42,65 ou 50,85. Teria sinal de realização na perda dos 36,23 mirando os 29,39 ou 26,85. O IFR sobrecomprado alerta realizações se perder 36,23.</t>
  </si>
  <si>
    <t>FIQE3 está em tendência de baixa pela média de 200 dias, a parece ter completado movimento de repique de alta de curto prazo e pode estar retomando o movimento baixista. Abaixo dos 4,84 pode seguir em queda na direção dos suportes 4,26 ou 3,93. Teria sinal de repique altista fechando acima dos 5,01 mirando resistências em 5,3 ou 5,94.</t>
  </si>
  <si>
    <t>UNIP6 está em clara tendência de baixa pelas médias de 21 e 200 dias e segue em movimento de baixa. Abaixo dos 56,67 pode buscar suportes 55 ou 52,83. Teria sinal de repique altista fechando acima dos 57,86 mirando resistências em 62 ou 66,32.</t>
  </si>
  <si>
    <t>USIM3 está em tendência de alta pelas médias de 21 e 200 dias, mas começa a dar sinal de possível realização. Abaixo dos 6,9 poderia realizar na direção dos suportes 5,31 ou 4,65. Caso supere os 7,44 retomaria sinal de alta com projeções nos 8,75 ou 10,88.</t>
  </si>
  <si>
    <t>USIM5 está em tendência de alta pelas médias de 21 e 200 dias, mas começa a dar sinal de possível realização. Abaixo dos 7,46 poderia realizar na direção dos suportes 6,02 ou 5,38. Caso supere os 8,08 retomaria sinal de alta com projeções nos 9,35 ou 11,41.</t>
  </si>
  <si>
    <t>VALE3 está em tendência de alta pelas médias de 21 e 200 dias e vai mantendo sinal de força altista. Acima dos 81,99 pode buscar projeções nos 88,97 ou 100,27. Teria sinal de realização na perda dos 77,55 mirando os 70,69 ou 67,19.</t>
  </si>
  <si>
    <t>VAMO3 está em tendência de alta pelas médias de 21 e 200 dias e vai mantendo sinal de força altista. Acima dos 3,54 pode buscar projeções nos 4,2 ou 5,28. Teria sinal de realização na perda dos 3,31 mirando os 2,46 ou 2,12. O IFR sobrecomprado alerta realizações se perder 3,31.</t>
  </si>
  <si>
    <t>VBBR3 está em tendência de alta pelas médias de 21 e 200 dias e vai mantendo sinal de força altista. Acima dos 37,16 pode buscar projeções nos 39,89 ou 44,32. Teria sinal de realização na perda dos 36,58 mirando os 32,73 ou 31,36. O IFR sobrecomprado alerta realizações se perder 36,58.</t>
  </si>
  <si>
    <t>Visa Inc</t>
  </si>
  <si>
    <t>VISA34</t>
  </si>
  <si>
    <t>VISA34 está em tendência de alta pelas médias de 21 e 200 dias, mas começa a dar sinal de possível realização. Abaixo dos 95,4 poderia realizar na direção dos suportes 90,88 ou 88,02. Caso supere os 97,23 retomaria sinal de alta com projeções nos 100,13 ou 105,84.</t>
  </si>
  <si>
    <t>VTRU3 está em tendência de alta pelas médias de 21 e 200 dias e vai mantendo sinal de força altista. Acima dos 15,14 pode buscar projeções nos 17,02 ou 20,07. Teria sinal de realização na perda dos 14,07 mirando os 12,09 ou 11,14. O IFR sobrecomprado alerta realizações se perder 14,07.</t>
  </si>
  <si>
    <t>VIVA3 está em tendência de baixa pela média de 200 dias, a parece ter completado movimento de repique de alta de curto prazo e pode estar retomando o movimento baixista. Abaixo dos 23,06 pode seguir em queda na direção dos suportes 20,2 ou 18,75. Teria sinal de repique altista fechando acima dos 23,55 mirando resistências em 24,88 ou 27,77.</t>
  </si>
  <si>
    <t>VULC3 está em clara tendência de baixa pelas médias de 21 e 200 dias e segue em movimento de baixa. Abaixo dos 12,83 pode buscar suportes 12,41 ou 11,99. Teria sinal de repique altista fechando acima dos 13,23 mirando resistências em 14,18 ou 15,01. O IFR sobrevendido alerta para recuperações se superar 13,23</t>
  </si>
  <si>
    <t>WALM34 está em clara tendência de baixa pelas médias de 21 e 200 dias e segue em movimento de baixa. Abaixo dos 34,25 pode buscar suportes 33 ou 31,47. Teria sinal de repique altista fechando acima dos 34,91 mirando resistências em 37,92 ou 40,96.</t>
  </si>
  <si>
    <t>WEGE3 está em tendência de alta pelas médias de 21 e 200 dias, mas começa a dar sinal de possível realização. Abaixo dos 51,08 poderia realizar na direção dos suportes 46,66 ou 44,84. Caso supere os 52,54 retomaria sinal de alta com projeções nos 56,17 ou 62,05. O IFR sobrecomprado alerta realizações se perder 51,08.</t>
  </si>
  <si>
    <t>WIZC3 apesar de estar em tendência de baixa no longo prazo pela média de 200 dias, no curto prazo está com sinal de recuperação favorecendo repiques de alta. Acima dos 8,14 pode seguir repique altista na direção resistências nos 8,33 ou 8,92. Caso perca os 7,98 teria sinal de baixa projetando de 7,37 a 7,07.</t>
  </si>
  <si>
    <t>B Index Defe</t>
  </si>
  <si>
    <t>BDEF11</t>
  </si>
  <si>
    <t>BDEF11 está em tendência de alta pelas médias de 21 e 200 dias, mas começa a dar sinal de possível realização. Abaixo dos 168,13 poderia realizar na direção dos suportes 149,64 ou 143,19. Caso supere os 170,51 retomaria sinal de alta com projeções nos 183,4 ou 204,27. O IFR sobrecomprado alerta realizações se perder 168,13.</t>
  </si>
  <si>
    <t>DOLA11 está em tendência de alta no longo prazo, teve uma correção no curto prazo, mas pode estar retomando sinal de altas. Acima dos 10,3 pode buscar 10,57 ou 10,89. Abaixo dos 10,15 retomaria sinal de realização mirando suportes em 10,04 ou 9,87.</t>
  </si>
  <si>
    <t>SPBZ11 está em tendência de alta pelas médias de 21 e 200 dias, mas começa a dar sinal de possível realização. Abaixo dos 122,41 poderia realizar na direção dos suportes 121,01 ou 120,16. Caso supere os 123,75 retomaria sinal de alta com projeções nos 125,44 ou 128,18.</t>
  </si>
  <si>
    <t>AUVP11 está em tendência de alta pelas médias de 21 e 200 dias, mas começa a dar sinal de possível realização. Abaixo dos 127,77 poderia realizar na direção dos suportes 114,3 ou 108,79. Caso supere os 132,11 retomaria sinal de alta com projeções nos 143,11 ou 160,92. O IFR sobrecomprado alerta realizações se perder 127,77.</t>
  </si>
  <si>
    <t>BOVB11 está em tendência de alta pelas médias de 21 e 200 dias, mas começa a dar sinal de possível realização. Abaixo dos 188 poderia realizar na direção dos suportes 168,95 ou 161,39. Caso supere os 193,41 retomaria sinal de alta com projeções nos 208,52 ou 232,98. O IFR sobrecomprado alerta realizações se perder 188.</t>
  </si>
  <si>
    <t>COIN11 está em tendência de alta pelas médias de 21 e 200 dias, mas começa a dar sinal de possível realização. Abaixo dos 43,04 poderia realizar na direção dos suportes 37,6 ou 35,44. Caso supere os 44,59 retomaria sinal de alta com projeções nos 48,9 ou 55,89.</t>
  </si>
  <si>
    <t>Etf BV Spyi</t>
  </si>
  <si>
    <t>SPYI11</t>
  </si>
  <si>
    <t>SPYI11 está em tendência de alta no longo prazo, teve uma correção no curto prazo, mas pode estar retomando sinal de altas. Acima dos 109,41 pode buscar 111,44 ou 113,99. Abaixo dos 108,51 retomaria sinal de realização mirando suportes em 107,3 ou 106,02.</t>
  </si>
  <si>
    <t>QQQI11 está em tendência de alta no longo prazo, teve uma correção no curto prazo, mas pode estar retomando sinal de altas. Acima dos 96,49 pode buscar 98,93 ou 101,88. Abaixo dos 95,5 retomaria sinal de realização mirando suportes em 94,15 ou 92,67.</t>
  </si>
  <si>
    <t>BCPX39 está em tendência de alta no longo prazo, teve uma correção no curto prazo, mas pode estar retomando sinal de altas. Acima dos 46,7 pode buscar 50,42 ou 54,94. Abaixo dos 46 retomaria sinal de realização mirando suportes em 43,1 ou 40,83.</t>
  </si>
  <si>
    <t>BSIL39 está em tendência de alta pelas médias de 21 e 200 dias e vai mantendo sinal de força altista. Acima dos 51,64 pode buscar projeções nos 54 ou 60,18. Teria sinal de realização na perda dos 50 mirando os 44 ou 40,91.</t>
  </si>
  <si>
    <t>BITH11 está em tendência de alta pelas médias de 21 e 200 dias, mas começa a dar sinal de possível realização. Abaixo dos 90,35 poderia realizar na direção dos suportes 73,1 ou 66,69. Caso supere os 93,82 retomaria sinal de alta com projeções nos 106,62 ou 127,34.</t>
  </si>
  <si>
    <t>ETHE11 está em tendência de alta pelas médias de 21 e 200 dias, mas começa a dar sinal de possível realização. Abaixo dos 36 poderia realizar na direção dos suportes 27,5 ou 24,12. Caso supere os 36,48 retomaria sinal de alta com projeções nos 38,41 ou 45,15.</t>
  </si>
  <si>
    <t>HASH11 está em tendência de alta pelas médias de 21 e 200 dias, mas começa a dar sinal de possível realização. Abaixo dos 52,25 poderia realizar na direção dos suportes 41,98 ou 38,09. Caso supere os 54,55 retomaria sinal de alta com projeções nos 62,31 ou 74,88.</t>
  </si>
  <si>
    <t>CHIP11 está em tendência de alta no longo prazo, teve uma correção no curto prazo, mas pode estar retomando sinal de altas. Acima dos 35,94 pode buscar 38,33 ou 41,08. Abaixo dos 35,1 retomaria sinal de realização mirando suportes em 33,88 ou 32,5.</t>
  </si>
  <si>
    <t>Investo Hodl</t>
  </si>
  <si>
    <t>HODL11</t>
  </si>
  <si>
    <t>HODL11 está em tendência de alta pelas médias de 21 e 200 dias, mas começa a dar sinal de possível realização. Abaixo dos 67,8 poderia realizar na direção dos suportes 54,79 ou 49,97. Caso supere os 70,36 retomaria sinal de alta com projeções nos 79,98 ou 95,55.</t>
  </si>
  <si>
    <t>WRLD11 está em tendência de alta no longo prazo, teve uma correção no curto prazo, mas pode estar retomando sinal de altas. Acima dos 151,1 pode buscar 154,02 ou 158,04. Abaixo dos 149,45 retomaria sinal de realização mirando suportes em 147,51 ou 145,49.</t>
  </si>
  <si>
    <t>Investogps&amp;P</t>
  </si>
  <si>
    <t>GPUS11</t>
  </si>
  <si>
    <t>GPUS11 está em tendência de alta no longo prazo, teve uma correção no curto prazo, mas pode estar retomando sinal de altas. Acima dos 121,34 pode buscar 123,95 ou 128,04. Abaixo dos 119,5 retomaria sinal de realização mirando suportes em 117,32 ou 115,27.</t>
  </si>
  <si>
    <t>UTLL11 está em tendência de alta pelas médias de 21 e 200 dias, mas começa a dar sinal de possível realização. Abaixo dos 122,42 poderia realizar na direção dos suportes 109,58 ou 104,44. Caso supere os 126,21 retomaria sinal de alta com projeções nos 136,48 ou 153,11. O IFR sobrecomprado alerta realizações se perder 122,42.</t>
  </si>
  <si>
    <t>VWRA11 está em tendência de alta pelas médias de 21 e 200 dias e vai mantendo sinal de força altista. Acima dos 115,8 pode buscar projeções nos 117,91 ou 120,93. Teria sinal de realização na perda dos 114,66 mirando os 113,02 ou 111,5.</t>
  </si>
  <si>
    <t>IBIT39 está em tendência de alta pelas médias de 21 e 200 dias, mas começa a dar sinal de possível realização. Abaixo dos 76,11 poderia realizar na direção dos suportes 61,38 ou 55,87. Caso supere os 79,2 retomaria sinal de alta com projeções nos 90,21 ou 108,03.</t>
  </si>
  <si>
    <t>BOVA11 está em tendência de alta pelas médias de 21 e 200 dias, mas começa a dar sinal de possível realização. Abaixo dos 180,29 poderia realizar na direção dos suportes 162,07 ou 154,67. Caso supere os 186,01 retomaria sinal de alta com projeções nos 200,8 ou 224,74. O IFR sobrecomprado alerta realizações se perder 180,29.</t>
  </si>
  <si>
    <t>BIAU39 está em clara tendência de baixa pelas médias de 21 e 200 dias e segue em movimento de baixa. Abaixo dos 103,4 pode buscar suportes 100,3 ou 97,2. Teria sinal de repique altista fechando acima dos 107,11 mirando resistências em 113,42 ou 119,61.</t>
  </si>
  <si>
    <t>iShares MSCI Acwi (All Country World Index)</t>
  </si>
  <si>
    <t>BACW39</t>
  </si>
  <si>
    <t>BACW39 está em tendência de alta no longo prazo, teve uma correção no curto prazo, mas pode estar retomando sinal de altas. Acima dos 83,57 pode buscar 85,03 ou 87,56. Abaixo dos 82,89 retomaria sinal de realização mirando suportes em 80,92 ou 79,65.</t>
  </si>
  <si>
    <t>iShares MSCI South Korea Capped ETF</t>
  </si>
  <si>
    <t>BEWY39</t>
  </si>
  <si>
    <t>BEWY39 está em tendência de alta pelas médias de 21 e 200 dias e vai mantendo sinal de força altista. Acima dos 123,52 pode buscar projeções nos 136,05 ou 156,34. Teria sinal de realização na perda dos 116 mirando os 103,23 ou 96,96.</t>
  </si>
  <si>
    <t>IVVB11 está em tendência de alta no longo prazo, teve uma correção no curto prazo, mas pode estar retomando sinal de altas. Acima dos 448,8 pode buscar 461,49 ou 473,92. Abaixo dos 445,46 retomaria sinal de realização mirando suportes em 441,37 ou 435,15.</t>
  </si>
  <si>
    <t>iShares Semiconductor ETF</t>
  </si>
  <si>
    <t>BSOX39</t>
  </si>
  <si>
    <t>BSOX39 apesar de estar em tendência de alta no longo prazo pela média de 200 dias, no curto prazo está em realização. Abaixo dos 65,22 pode seguir em baixa no curto prazo mirando suportes em 62,65 ou 59,29. Teria sinal de retomada altista fechando acima dos 66,75 mirando resistências em 73,52 ou 80,23.</t>
  </si>
  <si>
    <t>BSLV39 está em clara tendência de baixa pelas médias de 21 e 200 dias e segue em movimento de baixa. Abaixo dos 100,01 pode buscar suportes 96,6 ou 92,2. Teria sinal de repique altista fechando acima dos 102,55 mirando resistências em 110,83 ou 119,62.</t>
  </si>
  <si>
    <t>SMAL11 está em tendência de baixa pela média de 200 dias, a parece ter completado movimento de repique de alta de curto prazo e pode estar retomando o movimento baixista. Abaixo dos 109,76 pode seguir em queda na direção dos suportes 98,46 ou 93,9. Teria sinal de repique altista fechando acima dos 113,2 mirando resistências em 122,3 ou 137,04. O IFR sobrecomprado alerta realizações se perder 109,76.</t>
  </si>
  <si>
    <t>DIVD11 está em tendência de alta pelas médias de 21 e 200 dias e vai mantendo sinal de força altista. Acima dos 66,52 pode buscar projeções nos 71,84 ou 80,45. Teria sinal de realização na perda dos 64,32 mirando os 57,91 ou 55,24. O IFR sobrecomprado alerta realizações se perder 64,32.</t>
  </si>
  <si>
    <t>BOVV11 está em tendência de alta pelas médias de 21 e 200 dias, mas começa a dar sinal de possível realização. Abaixo dos 189,09 poderia realizar na direção dos suportes 170,12 ou 162,43. Caso supere os 195 retomaria sinal de alta com projeções nos 210,37 ou 235,25. O IFR sobrecomprado alerta realizações se perder 189,09.</t>
  </si>
  <si>
    <t>FIND11 está em tendência de alta pelas médias de 21 e 200 dias e vai mantendo sinal de força altista. Acima dos 192 pode buscar projeções nos 211,12 ou 242,06. Teria sinal de realização na perda dos 184,03 mirando os 161,06 ou 151,49. O IFR sobrecomprado alerta realizações se perder 184,03.</t>
  </si>
  <si>
    <t>It Now Small</t>
  </si>
  <si>
    <t>SMAC11</t>
  </si>
  <si>
    <t>SMAC11 está em tendência de baixa pela média de 200 dias, a parece ter completado movimento de repique de alta de curto prazo e pode estar retomando o movimento baixista. Abaixo dos 57,16 pode seguir em queda na direção dos suportes 51,37 ou 49,01. Teria sinal de repique altista fechando acima dos 58,99 mirando resistências em 63,69 ou 71,31. O IFR sobrecomprado alerta realizações se perder 57,16.</t>
  </si>
  <si>
    <t>SPXR11 está em tendência de alta pelas médias de 21 e 200 dias, mas começa a dar sinal de possível realização. Abaixo dos 75,41 poderia realizar na direção dos suportes 74,5 ou 73,66. Caso supere os 75,97 retomaria sinal de alta com projeções nos 77,2 ou 78,86.</t>
  </si>
  <si>
    <t>SPXI11 apesar de estar em tendência de alta no longo prazo pela média de 200 dias, no curto prazo está em realização. Abaixo dos 54,17 pode seguir em baixa no curto prazo mirando suportes em 53 ou 52,04. Teria sinal de retomada altista fechando acima dos 54,67 mirando resistências em 56,08 ou 57,98.</t>
  </si>
  <si>
    <t>TECK11 está em tendência de alta pelas médias de 21 e 200 dias, mas começa a dar sinal de possível realização. Abaixo dos 124,2 poderia realizar na direção dos suportes 120,94 ou 118,65. Caso supere os 126 retomaria sinal de alta com projeções nos 128,35 ou 132,92.</t>
  </si>
  <si>
    <t>Nu Rend Ibov</t>
  </si>
  <si>
    <t>NDIV11</t>
  </si>
  <si>
    <t>NDIV11 está em tendência de alta pelas médias de 21 e 200 dias, mas começa a dar sinal de possível realização. Abaixo dos 128,77 poderia realizar na direção dos suportes 115,35 ou 110,05. Caso supere os 132,5 retomaria sinal de alta com projeções nos 143,09 ou 160,24. O IFR sobrecomprado alerta realizações se perder 128,77.</t>
  </si>
  <si>
    <t>Nuibovlowvol</t>
  </si>
  <si>
    <t>LVOL11</t>
  </si>
  <si>
    <t>QBTC11 está em tendência de alta pelas médias de 21 e 200 dias, mas começa a dar sinal de possível realização. Abaixo dos 24,35 poderia realizar na direção dos suportes 19,47 ou 17,66. Caso supere os 25,3 retomaria sinal de alta com projeções nos 28,9 ou 34,73.</t>
  </si>
  <si>
    <t>Trend Acwi</t>
  </si>
  <si>
    <t>ACWI11</t>
  </si>
  <si>
    <t>ACWI11 está em tendência de alta no longo prazo, teve uma correção no curto prazo, mas pode estar retomando sinal de altas. Acima dos 17,58 pode buscar 17,94 ou 18,39. Abaixo dos 17,44 retomaria sinal de realização mirando suportes em 17,2 ou 16,97.</t>
  </si>
  <si>
    <t>BOVX11 está em tendência de alta pelas médias de 21 e 200 dias e vai mantendo sinal de força altista. Acima dos 19,41 pode buscar projeções nos 20,94 ou 23,43. Teria sinal de realização na perda dos 18,82 mirando os 16,92 ou 16,15. O IFR sobrecomprado alerta realizações se perder 18,82.</t>
  </si>
  <si>
    <t>NASD11 está em tendência de alta no longo prazo, teve uma correção no curto prazo, mas pode estar retomando sinal de altas. Acima dos 21,2 pode buscar 21,99 ou 22,81. Abaixo dos 20,99 retomaria sinal de realização mirando suportes em 20,66 ou 20,24.</t>
  </si>
  <si>
    <t>GOLD11 está em clara tendência de baixa pelas médias de 21 e 200 dias e segue em movimento de baixa. Abaixo dos 22,87 pode buscar suportes 22,15 ou 21,43. Teria sinal de repique altista fechando acima dos 23,68 mirando resistências em 25,19 ou 26,62.</t>
  </si>
  <si>
    <t>GOLX11 está em clara tendência de baixa pelas médias de 21 e 200 dias e segue em movimento de baixa. Abaixo dos 50,76 pode buscar suportes 49,14 ou 47,52. Teria sinal de repique altista fechando acima dos 52,82 mirando resistências em 56 ou 59,23.</t>
  </si>
  <si>
    <t>SPXH11 está em tendência de baixa pela média de 200 dias, a parece ter completado movimento de repique de alta de curto prazo e pode estar retomando o movimento baixista. Abaixo dos 55,55 pode seguir em queda na direção dos suportes 49,45 ou 43,35. Teria sinal de repique altista fechando acima dos 59,89 mirando resistências em 75,28 ou 87,47.</t>
  </si>
  <si>
    <t>Trend Us Tec</t>
  </si>
  <si>
    <t>UTEC11</t>
  </si>
  <si>
    <t>UTEC11 está em tendência de alta pelas médias de 21 e 200 dias e vai mantendo sinal de força altista. Acima dos 29,68 pode buscar projeções nos 30,59 ou 31,99. Teria sinal de realização na perda dos 29,4 mirando os 28,32 ou 27,61.</t>
  </si>
  <si>
    <t>GDXB39 está em tendência de alta pelas médias de 21 e 200 dias, mas começa a dar sinal de possível realização. Abaixo dos 166,52 poderia realizar na direção dos suportes 132,01 ou 116,79. Caso supere os 170,88 retomaria sinal de alta com projeções nos 181,25 ou 211,68.</t>
  </si>
  <si>
    <t>ALUP11 está em tendência de alta pelas médias de 21 e 200 dias e vai mantendo sinal de força altista. Acima dos 34,07 pode buscar projeções nos 36,21 ou 39,68. Teria sinal de realização na perda dos 33,05 mirando os 30,6 ou 29,52. O IFR sobrecomprado alerta realizações se perder 33,05.</t>
  </si>
  <si>
    <t>AMER3 está em tendência de alta pelas médias de 21 e 200 dias e vai mantendo sinal de força altista. Acima dos 5,57 pode buscar projeções nos 6,81 ou 8,82. Teria sinal de realização na perda dos 5,15 mirando os 3,56 ou 2,93. O IFR sobrecomprado alerta realizações se perder 5,15.</t>
  </si>
  <si>
    <t>AURE3 está em tendência de alta pelas médias de 21 e 200 dias e vai mantendo sinal de força altista. Acima dos 12 pode buscar projeções nos 13,24 ou 15,26. Teria sinal de realização na perda dos 11,41 mirando os 9,98 ou 9,35. O IFR sobrecomprado alerta realizações se perder 11,41.</t>
  </si>
  <si>
    <t>AZZA3 apesar de estar em tendência de baixa no longo prazo pela média de 200 dias, no curto prazo está com sinal de recuperação favorecendo repiques de alta. Acima dos 17,79 pode seguir repique altista na direção resistências nos 19,93 ou 23,4. Caso perca os 16,67 teria sinal de baixa projetando de 14,32 a 13,24. O IFR sobrecomprado alerta realizações se perder 16,67.</t>
  </si>
  <si>
    <t>BMGB4 está em tendência de alta pelas médias de 21 e 200 dias e vai mantendo sinal de força altista. Acima dos 6,02 pode buscar projeções nos 6,8 ou 8,07. Teria sinal de realização na perda dos 5,84 mirando os 4,75 ou 4,35. O IFR sobrecomprado alerta realizações se perder 5,84.</t>
  </si>
  <si>
    <t>BMOB3 está em tendência de alta pelas médias de 21 e 200 dias e vai mantendo sinal de força altista. Acima dos 26,15 pode buscar projeções nos 28,71 ou 32,86. Teria sinal de realização na perda dos 24,8 mirando os 22 ou 20,71. O IFR sobrecomprado alerta realizações se perder 24,8.</t>
  </si>
  <si>
    <t>BLAU3 apesar de estar em tendência de baixa no longo prazo pela média de 200 dias, no curto prazo está com sinal de recuperação favorecendo repiques de alta. Acima dos 9,79 pode seguir repique altista na direção resistências nos 10,72 ou 12,23. Caso perca os 9,18 teria sinal de baixa projetando de 8,28 a 7,81.</t>
  </si>
  <si>
    <t>SOJA3 está em tendência de alta pelas médias de 21 e 200 dias e vai mantendo sinal de força altista. Acima dos 8,23 pode buscar projeções nos 10,26 ou 13,56. Teria sinal de realização na perda dos 7,71 mirando os 4,93 ou 3,91. O IFR sobrecomprado alerta realizações se perder 7,71.</t>
  </si>
  <si>
    <t>BRBI11 apesar de estar em tendência de baixa no longo prazo pela média de 200 dias, no curto prazo está com sinal de recuperação favorecendo repiques de alta. Acima dos 14,46 pode seguir repique altista na direção resistências nos 16,15 ou 18,9. Caso perca os 13,94 teria sinal de baixa projetando de 11,71 a 10,86. O IFR sobrecomprado alerta realizações se perder 13,94.</t>
  </si>
  <si>
    <t>BBDC3 está em tendência de alta pelas médias de 21 e 200 dias e vai mantendo sinal de força altista. Acima dos 15,89 pode buscar projeções nos 17,15 ou 19,2. Teria sinal de realização na perda dos 15,5 mirando os 13,84 ou 13,2. O IFR sobrecomprado alerta realizações se perder 15,5.</t>
  </si>
  <si>
    <t>BBDC4 apesar de estar em tendência de baixa no longo prazo pela média de 200 dias, no curto prazo está com sinal de recuperação favorecendo repiques de alta. Acima dos 18,12 pode seguir repique altista na direção resistências nos 19,64 ou 22,1. Caso perca os 17,63 teria sinal de baixa projetando de 15,66 a 14,89. O IFR sobrecomprado alerta realizações se perder 17,63.</t>
  </si>
  <si>
    <t>AGRO3 apesar de estar em tendência de baixa no longo prazo pela média de 200 dias, no curto prazo está com sinal de recuperação favorecendo repiques de alta. Acima dos 19,84 pode seguir repique altista na direção resistências nos 21,05 ou 23,01. Caso perca os 18,82 teria sinal de baixa projetando de 17,88 a 17,27.</t>
  </si>
  <si>
    <t>CMIG4 está em tendência de alta pelas médias de 21 e 200 dias e vai mantendo sinal de força altista. Acima dos 11,31 pode buscar projeções nos 12,19 ou 13,63. Teria sinal de realização na perda dos 11,06 mirando os 9,87 ou 9,42. O IFR sobrecomprado alerta realizações se perder 11,06.</t>
  </si>
  <si>
    <t>COGN3 apesar de estar em tendência de baixa no longo prazo pela média de 200 dias, no curto prazo está com sinal de recuperação favorecendo repiques de alta. Acima dos 2,49 pode seguir repique altista na direção resistências nos 2,79 ou 3,29. Caso perca os 2,36 teria sinal de baixa projetando de 1,99 a 1,83. O IFR sobrecomprado alerta realizações se perder 2,36.</t>
  </si>
  <si>
    <t>CPLE3 está em tendência de alta pelas médias de 21 e 200 dias e vai mantendo sinal de força altista. Acima dos 15,91 pode buscar projeções nos 17,45 ou 19,95. Teria sinal de realização na perda dos 15,59 mirando os 13,41 ou 12,63. O IFR sobrecomprado alerta realizações se perder 15,59.</t>
  </si>
  <si>
    <t>C2RW34 está em tendência de alta pelas médias de 21 e 200 dias e vai mantendo sinal de força altista. Acima dos 50,79 pode buscar projeções nos 54,87 ou 62,35. Teria sinal de realização na perda dos 49,45 mirando os 42,76 ou 39,01.</t>
  </si>
  <si>
    <t>CSED3 está em tendência de alta pelas médias de 21 e 200 dias e vai mantendo sinal de força altista. Acima dos 5,6 pode buscar projeções nos 6,65 ou 8,35. Teria sinal de realização na perda dos 5,19 mirando os 3,9 ou 3,37. O IFR sobrecomprado alerta realizações se perder 5,19.</t>
  </si>
  <si>
    <t>CVCB3 está em tendência de alta pelas médias de 21 e 200 dias e vai mantendo sinal de força altista. Acima dos 1,94 pode buscar projeções nos 2,4 ou 3,16. Teria sinal de realização na perda dos 1,74 mirando os 1,18 ou 0,94. O IFR sobrecomprado alerta realizações se perder 1,74.</t>
  </si>
  <si>
    <t>D1EL34 está em tendência de alta pelas médias de 21 e 200 dias e vai mantendo sinal de força altista. Acima dos 109,55 pode buscar projeções nos 125,33 ou 150,88. Teria sinal de realização na perda dos 104,34 mirando os 84 ou 76,1.</t>
  </si>
  <si>
    <t>PNVL3 está em tendência de alta pelas médias de 21 e 200 dias e vai mantendo sinal de força altista. Acima dos 13,16 pode buscar projeções nos 14,54 ou 16,78. Teria sinal de realização na perda dos 12,68 mirando os 10,92 ou 10,22. O IFR sobrecomprado alerta realizações se perder 12,68.</t>
  </si>
  <si>
    <t>ECOR3 apesar de estar em tendência de baixa no longo prazo pela média de 200 dias, no curto prazo está com sinal de recuperação favorecendo repiques de alta. Acima dos 8,04 pode seguir repique altista na direção resistências nos 9,39 ou 11,59. Caso perca os 7,5 teria sinal de baixa projetando de 5,84 a 5,16. O IFR sobrecomprado alerta realizações se perder 7,5.</t>
  </si>
  <si>
    <t>GGPS3 apesar de estar em tendência de baixa no longo prazo pela média de 200 dias, no curto prazo está com sinal de recuperação favorecendo repiques de alta. Acima dos 13,43 pode seguir repique altista na direção resistências nos 15,01 ou 17,58. Caso perca os 12,69 teria sinal de baixa projetando de 10,86 a 10,06. O IFR sobrecomprado alerta realizações se perder 12,69.</t>
  </si>
  <si>
    <t>HYPE3 está em tendência de alta pelas médias de 21 e 200 dias e vai mantendo sinal de força altista. Acima dos 23,28 pode buscar projeções nos 25,06 ou 27,95. Teria sinal de realização na perda dos 22,31 mirando os 20,39 ou 19,49. O IFR sobrecomprado alerta realizações se perder 22,31.</t>
  </si>
  <si>
    <t>ITLC34 está em tendência de alta pelas médias de 21 e 200 dias e vai mantendo sinal de força altista. Acima dos 81,55 pode buscar projeções nos 93,11 ou 105,38. Teria sinal de realização na perda dos 78,55 mirando os 73,25 ou 67,11.</t>
  </si>
  <si>
    <t>MYPK3 está em tendência de alta pelas médias de 21 e 200 dias e vai mantendo sinal de força altista. Acima dos 9,99 pode buscar projeções nos 10,74 ou 11,96. Teria sinal de realização na perda dos 9,56 mirando os 8,77 ou 8,39.</t>
  </si>
  <si>
    <t>IRBR3 está em tendência de alta pelas médias de 21 e 200 dias e vai mantendo sinal de força altista. Acima dos 62,75 pode buscar projeções nos 71,46 ou 85,57. Teria sinal de realização na perda dos 59,81 mirando os 48,64 ou 44,28. O IFR sobrecomprado alerta realizações se perder 59,81.</t>
  </si>
  <si>
    <t>ITSA4 está em tendência de alta pelas médias de 21 e 200 dias e vai mantendo sinal de força altista. Acima dos 14,09 pode buscar projeções nos 15,32 ou 17,32. Teria sinal de realização na perda dos 13,62 mirando os 12,09 ou 11,47. O IFR sobrecomprado alerta realizações se perder 13,62.</t>
  </si>
  <si>
    <t>JALL3 apesar de estar em tendência de baixa no longo prazo pela média de 200 dias, no curto prazo está com sinal de recuperação favorecendo repiques de alta. Acima dos 2,79 pode seguir repique altista na direção resistências nos 3,35 ou 4,26. Caso perca os 2,55 teria sinal de baixa projetando de 1,88 a 1,59.</t>
  </si>
  <si>
    <t>MGLU3 apesar de estar em tendência de baixa no longo prazo pela média de 200 dias, no curto prazo está com sinal de recuperação favorecendo repiques de alta. Acima dos 5,88 pode seguir repique altista na direção resistências nos 7,19 ou 9,31. Caso perca os 5,48 teria sinal de baixa projetando de 3,76 a 3,1. O IFR sobrecomprado alerta realizações se perder 5,48.</t>
  </si>
  <si>
    <t>MUTC34 está em tendência de alta pelas médias de 21 e 200 dias e vai mantendo sinal de força altista. Acima dos 895,55 pode buscar projeções nos 1004,03 ou 1179,57. Teria sinal de realização na perda dos 820,55 mirando os 720,01 ou 665,76.</t>
  </si>
  <si>
    <t>BEEF3 apesar de estar em tendência de baixa no longo prazo pela média de 200 dias, no curto prazo está com sinal de recuperação favorecendo repiques de alta. Acima dos 4,15 pode seguir repique altista na direção resistências nos 4,87 ou 6,05. Caso perca os 3,79 teria sinal de baixa projetando de 2,97 a 2,6.</t>
  </si>
  <si>
    <t>MOTV3 está em tendência de alta pelas médias de 21 e 200 dias e vai mantendo sinal de força altista. Acima dos 16,8 pode buscar projeções nos 18,82 ou 22,1. Teria sinal de realização na perda dos 16,26 mirando os 13,52 ou 12,5. O IFR sobrecomprado alerta realizações se perder 16,26.</t>
  </si>
  <si>
    <t>MOVI3 apesar de estar em tendência de baixa no longo prazo pela média de 200 dias, no curto prazo está com sinal de recuperação favorecendo repiques de alta. Acima dos 8,23 pode seguir repique altista na direção resistências nos 9,33 ou 11,12. Caso perca os 7,61 teria sinal de baixa projetando de 6,44 a 5,88.</t>
  </si>
  <si>
    <t>OPCT3 está em tendência de alta pelas médias de 21 e 200 dias e vai mantendo sinal de força altista. Acima dos 11,49 pode buscar projeções nos 12,76 ou 14,83. Teria sinal de realização na perda dos 10,85 mirando os 9,42 ou 8,78.</t>
  </si>
  <si>
    <t>ONCO3 apesar de estar em tendência de baixa no longo prazo pela média de 200 dias, no curto prazo está com sinal de recuperação favorecendo repiques de alta. Acima dos 1,52 pode seguir repique altista na direção resistências nos 2,24 ou 3,29. Caso perca os 1,34 teria sinal de baixa projetando de 0,53 a 0.</t>
  </si>
  <si>
    <t>ORCL34 apesar de estar em tendência de baixa no longo prazo pela média de 200 dias, no curto prazo está com sinal de recuperação favorecendo repiques de alta. Acima dos 137,45 pode seguir repique altista na direção resistências nos 149,13 ou 168,03. Caso perca os 133,92 teria sinal de baixa projetando de 118,55 a 112,7.</t>
  </si>
  <si>
    <t>OBTC3 apesar de estar em tendência de baixa no longo prazo pela média de 200 dias, no curto prazo está com sinal de recuperação favorecendo repiques de alta. Acima dos 7,62 pode seguir repique altista na direção resistências nos 8,57 ou 10,12. Caso perca os 6,07 teria sinal de baixa projetando de 5,59 a 5,11.</t>
  </si>
  <si>
    <t>PCAR3 apesar de estar em tendência de baixa no longo prazo pela média de 200 dias, no curto prazo está com sinal de recuperação favorecendo repiques de alta. Acima dos 2,88 pode seguir repique altista na direção resistências nos 3,08 ou 3,41. Caso perca os 2,54 teria sinal de baixa projetando de 2,37 a 2,2.</t>
  </si>
  <si>
    <t>PMAM3 apesar de estar em tendência de baixa no longo prazo pela média de 200 dias, no curto prazo está com sinal de recuperação favorecendo repiques de alta. Acima dos 0,33 pode seguir repique altista na direção resistências nos 0,47 ou 0,71. Caso perca os 0,21 teria sinal de baixa projetando de 0,09 a 0,01. O IFR sobrecomprado alerta realizações se perder 0,21.</t>
  </si>
  <si>
    <t>AUAU3 está em tendência de alta pelas médias de 21 e 200 dias e vai mantendo sinal de força altista. Acima dos 4,1 pode buscar projeções nos 4,74 ou 5,79. Teria sinal de realização na perda dos 3,9 mirando os 3,05 ou 2,72. O IFR sobrecomprado alerta realizações se perder 3,9.</t>
  </si>
  <si>
    <t>PLPL3 apesar de estar em tendência de baixa no longo prazo pela média de 200 dias, no curto prazo está com sinal de recuperação favorecendo repiques de alta. Acima dos 7,29 pode seguir repique altista na direção resistências nos 7,76 ou 8,58. Caso perca os 6,96 teria sinal de baixa projetando de 6,42 a 6.</t>
  </si>
  <si>
    <t>LJQQ3 apesar de estar em tendência de baixa no longo prazo pela média de 200 dias, no curto prazo está com sinal de recuperação favorecendo repiques de alta. Acima dos 1,3 pode seguir repique altista na direção resistências nos 1,52 ou 1,88. Caso perca os 1,21 teria sinal de baixa projetando de 0,94 a 0,82.</t>
  </si>
  <si>
    <t>SBSP3 apesar de estar em tendência de baixa no longo prazo pela média de 200 dias, no curto prazo está com sinal de recuperação favorecendo repiques de alta. Acima dos 26,81 pode seguir repique altista na direção resistências nos 27,68 ou 30,46. Caso perca os 25,78 teria sinal de baixa projetando de 23,17 a 21,77.</t>
  </si>
  <si>
    <t>SIMH3 apesar de estar em tendência de baixa no longo prazo pela média de 200 dias, no curto prazo está com sinal de recuperação favorecendo repiques de alta. Acima dos 7,94 pode seguir repique altista na direção resistências nos 9,39 ou 11,74. Caso perca os 7,33 teria sinal de baixa projetando de 5,59 a 4,86. O IFR sobrecomprado alerta realizações se perder 7,33.</t>
  </si>
  <si>
    <t>TASA4 está em tendência de alta pelas médias de 21 e 200 dias e vai mantendo sinal de força altista. Acima dos 5,75 pode buscar projeções nos 6,52 ou 7,77. Teria sinal de realização na perda dos 5,47 mirando os 4,5 ou 4,11. O IFR sobrecomprado alerta realizações se perder 5,47.</t>
  </si>
  <si>
    <t>TEND3 está em tendência de alta pelas médias de 21 e 200 dias e vai mantendo sinal de força altista. Acima dos 35,2 pode buscar projeções nos 38,32 ou 43,38. Teria sinal de realização na perda dos 33,27 mirando os 30,14 ou 28,57.</t>
  </si>
  <si>
    <t>TRIS3 apesar de estar em tendência de baixa no longo prazo pela média de 200 dias, no curto prazo está com sinal de recuperação favorecendo repiques de alta. Acima dos 5,08 pode seguir repique altista na direção resistências nos 5,75 ou 6,85. Caso perca os 4,8 teria sinal de baixa projetando de 3,98 a 3,64. O IFR sobrecomprado alerta realizações se perder 4,8.</t>
  </si>
  <si>
    <t>VLID3 apesar de estar em tendência de baixa no longo prazo pela média de 200 dias, no curto prazo está com sinal de recuperação favorecendo repiques de alta. Acima dos 18,29 pode seguir repique altista na direção resistências nos 19,66 ou 21,89. Caso perca os 17,7 teria sinal de baixa projetando de 16,06 a 15,37.</t>
  </si>
  <si>
    <t>YDUQ3 apesar de estar em tendência de baixa no longo prazo pela média de 200 dias, no curto prazo está com sinal de recuperação favorecendo repiques de alta. Acima dos 9,78 pode seguir repique altista na direção resistências nos 11,48 ou 14,24. Caso perca os 9,39 teria sinal de baixa projetando de 7,02 a 6,16. O IFR sobrecomprado alerta realizações se perder 9,39.</t>
  </si>
  <si>
    <t>BZEQ11 apesar de estar em tendência de baixa no longo prazo pela média de 200 dias, no curto prazo está com sinal de recuperação favorecendo repiques de alta. Acima dos 107,16 pode seguir repique altista na direção resistências nos 114,13 ou 125,41. Caso perca os 105,74 teria sinal de baixa projetando de 95,88 a 92,39. O IFR sobrecomprado alerta realizações se perder 105,74.</t>
  </si>
  <si>
    <t>DIVO11 está em tendência de alta pelas médias de 21 e 200 dias e vai mantendo sinal de força altista. Acima dos 135,34 pode buscar projeções nos 145,88 ou 162,94. Teria sinal de realização na perda dos 131,33 mirando os 118,28 ou 113. O IFR sobrecomprado alerta realizações se perder 131,33.</t>
  </si>
  <si>
    <t>NSDV11 está em tendência de alta pelas médias de 21 e 200 dias e vai mantendo sinal de força altista. Acima dos 165,6 pode buscar projeções nos 178,83 ou 200,24. Teria sinal de realização na perda dos 160,82 mirando os 144,19 ou 137,57. O IFR sobrecomprado alerta realizações se perder 160,82.</t>
  </si>
  <si>
    <t>HIGH11 apesar de estar em tendência de baixa no longo prazo pela média de 200 dias, no curto prazo está com sinal de recuperação favorecendo repiques de alta. Acima dos 86,3 pode seguir repique altista na direção resistências nos 95,54 ou 110,5. Caso perca os 83,61 teria sinal de baixa projetando de 71,34 a 66,71. O IFR sobrecomprado alerta realizações se perder 83,61.</t>
  </si>
  <si>
    <t>LVOL11 está em tendência de alta pelas médias de 21 e 200 dias e vai mantendo sinal de força altista. Acima dos 144,26 pode buscar projeções nos 155,25 ou 173,04. Teria sinal de realização na perda dos 140,54 mirando os 126,47 ou 120,97. O IFR sobrecomprado alerta realizações se perder 140,54.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</si>
</sst>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C17" sqref="C17:R314"/>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0</v>
      </c>
      <c r="X3" s="50">
        <f>X7-X10</f>
        <v>242</v>
      </c>
      <c r="Y3" s="51">
        <f>W3/(X3+W3)</f>
        <v>0</v>
      </c>
      <c r="Z3" s="35" t="s">
        <v>11</v>
      </c>
    </row>
    <row r="4" spans="2:28" ht="15" customHeight="1" x14ac:dyDescent="0.25">
      <c r="B4" s="3"/>
      <c r="C4" s="26"/>
      <c r="D4" s="27"/>
      <c r="E4" s="27"/>
      <c r="F4" s="27"/>
      <c r="G4" s="27"/>
      <c r="H4" s="27"/>
      <c r="I4" s="27"/>
      <c r="J4" s="27"/>
      <c r="K4" s="27"/>
      <c r="L4" s="27"/>
      <c r="M4" s="27"/>
      <c r="N4" s="27"/>
      <c r="O4" s="28"/>
      <c r="P4" s="53"/>
      <c r="Q4" s="27"/>
      <c r="R4" s="29"/>
      <c r="S4" s="20"/>
      <c r="Y4" s="52">
        <f>U10</f>
        <v>0</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0</v>
      </c>
      <c r="X7" s="33">
        <f>COUNTIF($Q$17:$Q$352,"Baixa")</f>
        <v>294</v>
      </c>
      <c r="Y7" s="33"/>
      <c r="Z7" s="33">
        <f>W7+X7</f>
        <v>294</v>
      </c>
    </row>
    <row r="8" spans="2:28" ht="15" customHeight="1" x14ac:dyDescent="0.25">
      <c r="B8" s="3"/>
      <c r="C8" s="26"/>
      <c r="D8" s="27"/>
      <c r="E8" s="27"/>
      <c r="F8" s="27"/>
      <c r="G8" s="27"/>
      <c r="H8" s="27"/>
      <c r="I8" s="27"/>
      <c r="J8" s="27"/>
      <c r="K8" s="27"/>
      <c r="L8" s="27"/>
      <c r="M8" s="27"/>
      <c r="N8" s="27"/>
      <c r="O8" s="28"/>
      <c r="P8" s="53"/>
      <c r="Q8" s="27"/>
      <c r="R8" s="29"/>
      <c r="S8" s="20"/>
      <c r="W8" s="34">
        <f>W7/Z7</f>
        <v>0</v>
      </c>
      <c r="X8" s="34">
        <f>X7/Z7</f>
        <v>1</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52</v>
      </c>
      <c r="V9" s="49" t="s">
        <v>14</v>
      </c>
      <c r="W9" s="45">
        <f>SUMIF(D17:D352,"=*34*",E17:E352)/U9</f>
        <v>5.5384615384615383</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v>
      </c>
      <c r="V10" s="44" t="s">
        <v>9</v>
      </c>
      <c r="W10" s="47">
        <f>COUNTIFS(D17:D352,"=*34*",Q17:Q352,"Alta")</f>
        <v>0</v>
      </c>
      <c r="X10" s="48">
        <f>U9-W10</f>
        <v>52</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46273</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baixa pela média de 200 dias, a parece ter completado movimento de repique de alta de curto prazo e pode estar retomando o movimento baixista. Abaixo dos 17,66 pode seguir em queda na direção dos suportes 15,23 ou 13,87. Teria sinal de repique altista fechando acima dos 18,38 mirando resistências em 19,61 ou 22,31.</v>
      </c>
    </row>
    <row r="17" spans="2:260" s="12" customFormat="1" ht="65.099999999999994" customHeight="1" x14ac:dyDescent="0.25">
      <c r="B17" s="3"/>
      <c r="C17" s="9" t="s">
        <v>24</v>
      </c>
      <c r="D17" s="16" t="s">
        <v>25</v>
      </c>
      <c r="E17" s="16">
        <v>4</v>
      </c>
      <c r="F17" s="15">
        <v>11.26</v>
      </c>
      <c r="G17" s="15">
        <v>8.83</v>
      </c>
      <c r="H17" s="15">
        <v>6.41</v>
      </c>
      <c r="I17" s="14"/>
      <c r="J17" s="15">
        <v>11.62</v>
      </c>
      <c r="K17" s="15">
        <v>16.46</v>
      </c>
      <c r="L17" s="15">
        <v>24.3</v>
      </c>
      <c r="M17" s="54"/>
      <c r="N17" s="15">
        <v>45.996407239</v>
      </c>
      <c r="O17" s="15">
        <v>22.743432521999999</v>
      </c>
      <c r="P17" s="15" t="s">
        <v>26</v>
      </c>
      <c r="Q17" s="16" t="s">
        <v>26</v>
      </c>
      <c r="R17" s="37" t="s">
        <v>562</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28</v>
      </c>
      <c r="D18" s="17" t="s">
        <v>29</v>
      </c>
      <c r="E18" s="17">
        <v>7</v>
      </c>
      <c r="F18" s="14">
        <v>24.4</v>
      </c>
      <c r="G18" s="14">
        <v>23.45</v>
      </c>
      <c r="H18" s="14">
        <v>22.51</v>
      </c>
      <c r="I18" s="14"/>
      <c r="J18" s="14">
        <v>24.99</v>
      </c>
      <c r="K18" s="14">
        <v>26.87</v>
      </c>
      <c r="L18" s="14">
        <v>29.91</v>
      </c>
      <c r="M18" s="54"/>
      <c r="N18" s="14">
        <v>74.707788085000004</v>
      </c>
      <c r="O18" s="31">
        <v>12.452829521</v>
      </c>
      <c r="P18" s="31" t="s">
        <v>27</v>
      </c>
      <c r="Q18" s="17" t="s">
        <v>26</v>
      </c>
      <c r="R18" s="38" t="s">
        <v>563</v>
      </c>
      <c r="S18" s="10"/>
      <c r="T18" s="11"/>
      <c r="U18" s="11"/>
      <c r="V18" s="11"/>
      <c r="W18" s="36">
        <f>SUM(E17:E352)/X18</f>
        <v>6.1845637583892614</v>
      </c>
      <c r="X18" s="11">
        <f>COUNT(E17:E352)</f>
        <v>298</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30</v>
      </c>
      <c r="D19" s="16" t="s">
        <v>31</v>
      </c>
      <c r="E19" s="16">
        <v>6</v>
      </c>
      <c r="F19" s="15">
        <v>293.43</v>
      </c>
      <c r="G19" s="15">
        <v>241.56</v>
      </c>
      <c r="H19" s="15">
        <v>189.69</v>
      </c>
      <c r="I19" s="14"/>
      <c r="J19" s="15">
        <v>305.2</v>
      </c>
      <c r="K19" s="15">
        <v>408.93</v>
      </c>
      <c r="L19" s="15">
        <v>576.78</v>
      </c>
      <c r="M19" s="54"/>
      <c r="N19" s="15">
        <v>50.77086053</v>
      </c>
      <c r="O19" s="15">
        <v>20.469300217000001</v>
      </c>
      <c r="P19" s="15" t="s">
        <v>27</v>
      </c>
      <c r="Q19" s="16" t="s">
        <v>26</v>
      </c>
      <c r="R19" s="37" t="s">
        <v>564</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32</v>
      </c>
      <c r="D20" s="17" t="s">
        <v>33</v>
      </c>
      <c r="E20" s="17">
        <v>2</v>
      </c>
      <c r="F20" s="14">
        <v>20.440000000000001</v>
      </c>
      <c r="G20" s="14">
        <v>17.64</v>
      </c>
      <c r="H20" s="14">
        <v>14.84</v>
      </c>
      <c r="I20" s="14"/>
      <c r="J20" s="14">
        <v>20.88</v>
      </c>
      <c r="K20" s="14">
        <v>26.47</v>
      </c>
      <c r="L20" s="14">
        <v>35.53</v>
      </c>
      <c r="M20" s="54"/>
      <c r="N20" s="14">
        <v>40.093859778000002</v>
      </c>
      <c r="O20" s="31">
        <v>10.163099566000001</v>
      </c>
      <c r="P20" s="31" t="s">
        <v>26</v>
      </c>
      <c r="Q20" s="17" t="s">
        <v>26</v>
      </c>
      <c r="R20" s="38" t="s">
        <v>565</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34</v>
      </c>
      <c r="D21" s="16" t="s">
        <v>35</v>
      </c>
      <c r="E21" s="16">
        <v>4</v>
      </c>
      <c r="F21" s="15">
        <v>5.15</v>
      </c>
      <c r="G21" s="15">
        <v>4.51</v>
      </c>
      <c r="H21" s="15">
        <v>3.88</v>
      </c>
      <c r="I21" s="14"/>
      <c r="J21" s="15">
        <v>5.25</v>
      </c>
      <c r="K21" s="15">
        <v>6.51</v>
      </c>
      <c r="L21" s="15">
        <v>8.56</v>
      </c>
      <c r="M21" s="54"/>
      <c r="N21" s="15">
        <v>60.636852095000002</v>
      </c>
      <c r="O21" s="15">
        <v>2.6700555217000002</v>
      </c>
      <c r="P21" s="15" t="s">
        <v>26</v>
      </c>
      <c r="Q21" s="16" t="s">
        <v>26</v>
      </c>
      <c r="R21" s="37" t="s">
        <v>566</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36</v>
      </c>
      <c r="D22" s="17" t="s">
        <v>37</v>
      </c>
      <c r="E22" s="17">
        <v>7</v>
      </c>
      <c r="F22" s="14">
        <v>28.56</v>
      </c>
      <c r="G22" s="14">
        <v>26.99</v>
      </c>
      <c r="H22" s="14">
        <v>25.42</v>
      </c>
      <c r="I22" s="14"/>
      <c r="J22" s="14">
        <v>29.06</v>
      </c>
      <c r="K22" s="14">
        <v>32.19</v>
      </c>
      <c r="L22" s="14">
        <v>37.26</v>
      </c>
      <c r="M22" s="54"/>
      <c r="N22" s="14">
        <v>76.884647305000001</v>
      </c>
      <c r="O22" s="31">
        <v>124.72786603999999</v>
      </c>
      <c r="P22" s="31" t="s">
        <v>27</v>
      </c>
      <c r="Q22" s="17" t="s">
        <v>26</v>
      </c>
      <c r="R22" s="38" t="s">
        <v>567</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38</v>
      </c>
      <c r="D23" s="16" t="s">
        <v>39</v>
      </c>
      <c r="E23" s="16">
        <v>7</v>
      </c>
      <c r="F23" s="15">
        <v>13.38</v>
      </c>
      <c r="G23" s="15">
        <v>12.03</v>
      </c>
      <c r="H23" s="15">
        <v>10.69</v>
      </c>
      <c r="I23" s="14"/>
      <c r="J23" s="15">
        <v>13.75</v>
      </c>
      <c r="K23" s="15">
        <v>16.43</v>
      </c>
      <c r="L23" s="15">
        <v>20.78</v>
      </c>
      <c r="M23" s="54"/>
      <c r="N23" s="15">
        <v>51.070439686</v>
      </c>
      <c r="O23" s="15">
        <v>29.711667173999999</v>
      </c>
      <c r="P23" s="15" t="s">
        <v>27</v>
      </c>
      <c r="Q23" s="16" t="s">
        <v>26</v>
      </c>
      <c r="R23" s="37" t="s">
        <v>568</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40</v>
      </c>
      <c r="D24" s="17" t="s">
        <v>41</v>
      </c>
      <c r="E24" s="17">
        <v>3</v>
      </c>
      <c r="F24" s="14">
        <v>144</v>
      </c>
      <c r="G24" s="14">
        <v>132.51</v>
      </c>
      <c r="H24" s="14">
        <v>121.03</v>
      </c>
      <c r="I24" s="14"/>
      <c r="J24" s="14">
        <v>146.9</v>
      </c>
      <c r="K24" s="14">
        <v>169.86</v>
      </c>
      <c r="L24" s="14">
        <v>207.03</v>
      </c>
      <c r="M24" s="54"/>
      <c r="N24" s="14">
        <v>42.836487505000001</v>
      </c>
      <c r="O24" s="31">
        <v>33.77841377</v>
      </c>
      <c r="P24" s="31" t="s">
        <v>27</v>
      </c>
      <c r="Q24" s="17" t="s">
        <v>26</v>
      </c>
      <c r="R24" s="38" t="s">
        <v>569</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42</v>
      </c>
      <c r="D25" s="16" t="s">
        <v>43</v>
      </c>
      <c r="E25" s="16">
        <v>10</v>
      </c>
      <c r="F25" s="15">
        <v>33.049999999999997</v>
      </c>
      <c r="G25" s="15">
        <v>31.57</v>
      </c>
      <c r="H25" s="15">
        <v>30.1</v>
      </c>
      <c r="I25" s="14"/>
      <c r="J25" s="15">
        <v>33.78</v>
      </c>
      <c r="K25" s="15">
        <v>36.72</v>
      </c>
      <c r="L25" s="15">
        <v>41.5</v>
      </c>
      <c r="M25" s="54"/>
      <c r="N25" s="15">
        <v>72.045351699999998</v>
      </c>
      <c r="O25" s="15">
        <v>38.118190434999995</v>
      </c>
      <c r="P25" s="15" t="s">
        <v>27</v>
      </c>
      <c r="Q25" s="16" t="s">
        <v>26</v>
      </c>
      <c r="R25" s="37" t="s">
        <v>844</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44</v>
      </c>
      <c r="D26" s="17" t="s">
        <v>45</v>
      </c>
      <c r="E26" s="17">
        <v>6</v>
      </c>
      <c r="F26" s="14">
        <v>65.349999999999994</v>
      </c>
      <c r="G26" s="14">
        <v>60.76</v>
      </c>
      <c r="H26" s="14">
        <v>56.17</v>
      </c>
      <c r="I26" s="14"/>
      <c r="J26" s="14">
        <v>66.81</v>
      </c>
      <c r="K26" s="14">
        <v>75.98</v>
      </c>
      <c r="L26" s="14">
        <v>90.82</v>
      </c>
      <c r="M26" s="54"/>
      <c r="N26" s="14">
        <v>47.842473290000001</v>
      </c>
      <c r="O26" s="31">
        <v>46.059403752000001</v>
      </c>
      <c r="P26" s="31" t="s">
        <v>27</v>
      </c>
      <c r="Q26" s="17" t="s">
        <v>26</v>
      </c>
      <c r="R26" s="38" t="s">
        <v>570</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46</v>
      </c>
      <c r="D27" s="16" t="s">
        <v>47</v>
      </c>
      <c r="E27" s="16">
        <v>7</v>
      </c>
      <c r="F27" s="15">
        <v>15.62</v>
      </c>
      <c r="G27" s="15">
        <v>14.81</v>
      </c>
      <c r="H27" s="15">
        <v>14.01</v>
      </c>
      <c r="I27" s="14"/>
      <c r="J27" s="15">
        <v>15.88</v>
      </c>
      <c r="K27" s="15">
        <v>17.48</v>
      </c>
      <c r="L27" s="15">
        <v>20.09</v>
      </c>
      <c r="M27" s="54"/>
      <c r="N27" s="15">
        <v>68.128087774999997</v>
      </c>
      <c r="O27" s="15">
        <v>445.47099365000003</v>
      </c>
      <c r="P27" s="15" t="s">
        <v>27</v>
      </c>
      <c r="Q27" s="16" t="s">
        <v>26</v>
      </c>
      <c r="R27" s="37" t="s">
        <v>571</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48</v>
      </c>
      <c r="D28" s="17" t="s">
        <v>49</v>
      </c>
      <c r="E28" s="17">
        <v>10</v>
      </c>
      <c r="F28" s="14">
        <v>5.15</v>
      </c>
      <c r="G28" s="14">
        <v>4.38</v>
      </c>
      <c r="H28" s="14">
        <v>3.61</v>
      </c>
      <c r="I28" s="14"/>
      <c r="J28" s="14">
        <v>5.57</v>
      </c>
      <c r="K28" s="14">
        <v>7.1</v>
      </c>
      <c r="L28" s="14">
        <v>9.59</v>
      </c>
      <c r="M28" s="54"/>
      <c r="N28" s="14">
        <v>77.674554641</v>
      </c>
      <c r="O28" s="31">
        <v>7.3728064783000002</v>
      </c>
      <c r="P28" s="31" t="s">
        <v>27</v>
      </c>
      <c r="Q28" s="17" t="s">
        <v>26</v>
      </c>
      <c r="R28" s="38" t="s">
        <v>845</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50</v>
      </c>
      <c r="D29" s="16" t="s">
        <v>51</v>
      </c>
      <c r="E29" s="16">
        <v>6</v>
      </c>
      <c r="F29" s="15">
        <v>2.8</v>
      </c>
      <c r="G29" s="15">
        <v>2.0699999999999998</v>
      </c>
      <c r="H29" s="15">
        <v>1.34</v>
      </c>
      <c r="I29" s="14"/>
      <c r="J29" s="15">
        <v>2.97</v>
      </c>
      <c r="K29" s="15">
        <v>4.42</v>
      </c>
      <c r="L29" s="15">
        <v>6.78</v>
      </c>
      <c r="M29" s="54"/>
      <c r="N29" s="15">
        <v>80.289453867999995</v>
      </c>
      <c r="O29" s="15">
        <v>23.206235391</v>
      </c>
      <c r="P29" s="15" t="s">
        <v>26</v>
      </c>
      <c r="Q29" s="16" t="s">
        <v>26</v>
      </c>
      <c r="R29" s="37" t="s">
        <v>572</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52</v>
      </c>
      <c r="D30" s="17" t="s">
        <v>53</v>
      </c>
      <c r="E30" s="17">
        <v>7</v>
      </c>
      <c r="F30" s="14">
        <v>81.349999999999994</v>
      </c>
      <c r="G30" s="14">
        <v>75.17</v>
      </c>
      <c r="H30" s="14">
        <v>69</v>
      </c>
      <c r="I30" s="14"/>
      <c r="J30" s="14">
        <v>84.41</v>
      </c>
      <c r="K30" s="14">
        <v>96.75</v>
      </c>
      <c r="L30" s="14">
        <v>116.72</v>
      </c>
      <c r="M30" s="54"/>
      <c r="N30" s="14">
        <v>51.754010418999997</v>
      </c>
      <c r="O30" s="31">
        <v>23.637298958999999</v>
      </c>
      <c r="P30" s="31" t="s">
        <v>27</v>
      </c>
      <c r="Q30" s="17" t="s">
        <v>26</v>
      </c>
      <c r="R30" s="38" t="s">
        <v>573</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528</v>
      </c>
      <c r="D31" s="16" t="s">
        <v>529</v>
      </c>
      <c r="E31" s="16">
        <v>6</v>
      </c>
      <c r="F31" s="15">
        <v>227.6</v>
      </c>
      <c r="G31" s="15">
        <v>168.58</v>
      </c>
      <c r="H31" s="15">
        <v>109.56</v>
      </c>
      <c r="I31" s="14"/>
      <c r="J31" s="15">
        <v>236.01</v>
      </c>
      <c r="K31" s="15">
        <v>354.04</v>
      </c>
      <c r="L31" s="15">
        <v>545.04</v>
      </c>
      <c r="M31" s="54"/>
      <c r="N31" s="15">
        <v>40.751482731999999</v>
      </c>
      <c r="O31" s="15">
        <v>1.9827740538999998</v>
      </c>
      <c r="P31" s="15" t="s">
        <v>27</v>
      </c>
      <c r="Q31" s="16" t="s">
        <v>26</v>
      </c>
      <c r="R31" s="37" t="s">
        <v>574</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54</v>
      </c>
      <c r="D32" s="17" t="s">
        <v>55</v>
      </c>
      <c r="E32" s="17">
        <v>6</v>
      </c>
      <c r="F32" s="14">
        <v>3.7</v>
      </c>
      <c r="G32" s="14">
        <v>2.99</v>
      </c>
      <c r="H32" s="14">
        <v>2.29</v>
      </c>
      <c r="I32" s="14"/>
      <c r="J32" s="14">
        <v>3.88</v>
      </c>
      <c r="K32" s="14">
        <v>5.28</v>
      </c>
      <c r="L32" s="14">
        <v>7.55</v>
      </c>
      <c r="M32" s="54"/>
      <c r="N32" s="14">
        <v>71.879291804000005</v>
      </c>
      <c r="O32" s="31">
        <v>3.6764134347999997</v>
      </c>
      <c r="P32" s="31" t="s">
        <v>26</v>
      </c>
      <c r="Q32" s="17" t="s">
        <v>26</v>
      </c>
      <c r="R32" s="38" t="s">
        <v>575</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56</v>
      </c>
      <c r="D33" s="16" t="s">
        <v>57</v>
      </c>
      <c r="E33" s="16">
        <v>6</v>
      </c>
      <c r="F33" s="15">
        <v>156</v>
      </c>
      <c r="G33" s="15">
        <v>135.44</v>
      </c>
      <c r="H33" s="15">
        <v>114.88</v>
      </c>
      <c r="I33" s="14"/>
      <c r="J33" s="15">
        <v>160.71</v>
      </c>
      <c r="K33" s="15">
        <v>201.82</v>
      </c>
      <c r="L33" s="15">
        <v>268.35000000000002</v>
      </c>
      <c r="M33" s="54"/>
      <c r="N33" s="15">
        <v>47.826961701000002</v>
      </c>
      <c r="O33" s="15">
        <v>4.8557054374000002</v>
      </c>
      <c r="P33" s="15" t="s">
        <v>27</v>
      </c>
      <c r="Q33" s="16" t="s">
        <v>26</v>
      </c>
      <c r="R33" s="37" t="s">
        <v>576</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58</v>
      </c>
      <c r="D34" s="17" t="s">
        <v>59</v>
      </c>
      <c r="E34" s="17">
        <v>7</v>
      </c>
      <c r="F34" s="14">
        <v>9.01</v>
      </c>
      <c r="G34" s="14">
        <v>8.42</v>
      </c>
      <c r="H34" s="14">
        <v>7.84</v>
      </c>
      <c r="I34" s="14"/>
      <c r="J34" s="14">
        <v>9.27</v>
      </c>
      <c r="K34" s="14">
        <v>10.43</v>
      </c>
      <c r="L34" s="14">
        <v>12.32</v>
      </c>
      <c r="M34" s="54"/>
      <c r="N34" s="14">
        <v>65.733328322000006</v>
      </c>
      <c r="O34" s="31">
        <v>107.03784764999999</v>
      </c>
      <c r="P34" s="31" t="s">
        <v>27</v>
      </c>
      <c r="Q34" s="17" t="s">
        <v>26</v>
      </c>
      <c r="R34" s="38" t="s">
        <v>577</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60</v>
      </c>
      <c r="D35" s="16" t="s">
        <v>61</v>
      </c>
      <c r="E35" s="16">
        <v>7</v>
      </c>
      <c r="F35" s="15">
        <v>140.55000000000001</v>
      </c>
      <c r="G35" s="15">
        <v>117.41</v>
      </c>
      <c r="H35" s="15">
        <v>94.27</v>
      </c>
      <c r="I35" s="14"/>
      <c r="J35" s="15">
        <v>146.36000000000001</v>
      </c>
      <c r="K35" s="15">
        <v>192.63</v>
      </c>
      <c r="L35" s="15">
        <v>267.5</v>
      </c>
      <c r="M35" s="54"/>
      <c r="N35" s="15">
        <v>56.764159892999999</v>
      </c>
      <c r="O35" s="15">
        <v>142.95871714</v>
      </c>
      <c r="P35" s="15" t="s">
        <v>27</v>
      </c>
      <c r="Q35" s="16" t="s">
        <v>26</v>
      </c>
      <c r="R35" s="37" t="s">
        <v>578</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62</v>
      </c>
      <c r="D36" s="17" t="s">
        <v>63</v>
      </c>
      <c r="E36" s="17">
        <v>10</v>
      </c>
      <c r="F36" s="14">
        <v>11.41</v>
      </c>
      <c r="G36" s="14">
        <v>10.1</v>
      </c>
      <c r="H36" s="14">
        <v>8.8000000000000007</v>
      </c>
      <c r="I36" s="14"/>
      <c r="J36" s="14">
        <v>12</v>
      </c>
      <c r="K36" s="14">
        <v>14.6</v>
      </c>
      <c r="L36" s="14">
        <v>18.82</v>
      </c>
      <c r="M36" s="54"/>
      <c r="N36" s="14">
        <v>82.201980718000002</v>
      </c>
      <c r="O36" s="31">
        <v>35.703278870000005</v>
      </c>
      <c r="P36" s="31" t="s">
        <v>27</v>
      </c>
      <c r="Q36" s="17" t="s">
        <v>26</v>
      </c>
      <c r="R36" s="38" t="s">
        <v>846</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64</v>
      </c>
      <c r="D37" s="16" t="s">
        <v>65</v>
      </c>
      <c r="E37" s="16">
        <v>7</v>
      </c>
      <c r="F37" s="15">
        <v>55.08</v>
      </c>
      <c r="G37" s="15">
        <v>50.55</v>
      </c>
      <c r="H37" s="15">
        <v>46.03</v>
      </c>
      <c r="I37" s="14"/>
      <c r="J37" s="15">
        <v>55.95</v>
      </c>
      <c r="K37" s="15">
        <v>64.989999999999995</v>
      </c>
      <c r="L37" s="15">
        <v>79.62</v>
      </c>
      <c r="M37" s="54"/>
      <c r="N37" s="15">
        <v>69.425055877999995</v>
      </c>
      <c r="O37" s="15">
        <v>682.27745822000009</v>
      </c>
      <c r="P37" s="15" t="s">
        <v>27</v>
      </c>
      <c r="Q37" s="16" t="s">
        <v>26</v>
      </c>
      <c r="R37" s="37" t="s">
        <v>579</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64</v>
      </c>
      <c r="D38" s="17" t="s">
        <v>66</v>
      </c>
      <c r="E38" s="17">
        <v>4</v>
      </c>
      <c r="F38" s="14">
        <v>54.98</v>
      </c>
      <c r="G38" s="14">
        <v>51.21</v>
      </c>
      <c r="H38" s="14">
        <v>47.44</v>
      </c>
      <c r="I38" s="14"/>
      <c r="J38" s="14">
        <v>56.06</v>
      </c>
      <c r="K38" s="14">
        <v>63.59</v>
      </c>
      <c r="L38" s="14">
        <v>75.790000000000006</v>
      </c>
      <c r="M38" s="54"/>
      <c r="N38" s="14">
        <v>69.859175350000001</v>
      </c>
      <c r="O38" s="31">
        <v>134.01126983</v>
      </c>
      <c r="P38" s="31" t="s">
        <v>26</v>
      </c>
      <c r="Q38" s="17" t="s">
        <v>26</v>
      </c>
      <c r="R38" s="38" t="s">
        <v>580</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67</v>
      </c>
      <c r="D39" s="16" t="s">
        <v>68</v>
      </c>
      <c r="E39" s="16">
        <v>7</v>
      </c>
      <c r="F39" s="15">
        <v>8.3000000000000007</v>
      </c>
      <c r="G39" s="15">
        <v>4.04</v>
      </c>
      <c r="H39" s="15">
        <v>-0.2</v>
      </c>
      <c r="I39" s="14"/>
      <c r="J39" s="15">
        <v>9.4499999999999993</v>
      </c>
      <c r="K39" s="15">
        <v>17.95</v>
      </c>
      <c r="L39" s="15">
        <v>31.72</v>
      </c>
      <c r="M39" s="54"/>
      <c r="N39" s="15">
        <v>54.943908972999999</v>
      </c>
      <c r="O39" s="15">
        <v>11.458909695000001</v>
      </c>
      <c r="P39" s="15" t="s">
        <v>27</v>
      </c>
      <c r="Q39" s="16" t="s">
        <v>26</v>
      </c>
      <c r="R39" s="37" t="s">
        <v>581</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67</v>
      </c>
      <c r="D40" s="17" t="s">
        <v>69</v>
      </c>
      <c r="E40" s="17">
        <v>0</v>
      </c>
      <c r="F40" s="14">
        <v>1.44</v>
      </c>
      <c r="G40" s="14">
        <v>0.8</v>
      </c>
      <c r="H40" s="14">
        <v>0.17</v>
      </c>
      <c r="I40" s="14"/>
      <c r="J40" s="14">
        <v>1.54</v>
      </c>
      <c r="K40" s="14">
        <v>2.8</v>
      </c>
      <c r="L40" s="14">
        <v>4.8499999999999996</v>
      </c>
      <c r="M40" s="54"/>
      <c r="N40" s="14">
        <v>44.019931896999999</v>
      </c>
      <c r="O40" s="31">
        <v>10.766839956</v>
      </c>
      <c r="P40" s="31" t="s">
        <v>26</v>
      </c>
      <c r="Q40" s="17" t="s">
        <v>26</v>
      </c>
      <c r="R40" s="38" t="s">
        <v>582</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70</v>
      </c>
      <c r="D41" s="16" t="s">
        <v>71</v>
      </c>
      <c r="E41" s="16">
        <v>4</v>
      </c>
      <c r="F41" s="15">
        <v>1.45</v>
      </c>
      <c r="G41" s="15">
        <v>0.69</v>
      </c>
      <c r="H41" s="15">
        <v>-0.06</v>
      </c>
      <c r="I41" s="14"/>
      <c r="J41" s="15">
        <v>1.54</v>
      </c>
      <c r="K41" s="15">
        <v>3.05</v>
      </c>
      <c r="L41" s="15">
        <v>5.5</v>
      </c>
      <c r="M41" s="54"/>
      <c r="N41" s="15">
        <v>52.418483707</v>
      </c>
      <c r="O41" s="15">
        <v>2.3158178261</v>
      </c>
      <c r="P41" s="15" t="s">
        <v>26</v>
      </c>
      <c r="Q41" s="16" t="s">
        <v>26</v>
      </c>
      <c r="R41" s="37" t="s">
        <v>583</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72</v>
      </c>
      <c r="D42" s="17" t="s">
        <v>73</v>
      </c>
      <c r="E42" s="17">
        <v>2</v>
      </c>
      <c r="F42" s="14">
        <v>18.149999999999999</v>
      </c>
      <c r="G42" s="14">
        <v>7.25</v>
      </c>
      <c r="H42" s="14">
        <v>-3.64</v>
      </c>
      <c r="I42" s="14"/>
      <c r="J42" s="14">
        <v>19</v>
      </c>
      <c r="K42" s="14">
        <v>40.79</v>
      </c>
      <c r="L42" s="14">
        <v>76.06</v>
      </c>
      <c r="M42" s="54"/>
      <c r="N42" s="14">
        <v>42.268399131000002</v>
      </c>
      <c r="O42" s="31">
        <v>2.7471447825999999</v>
      </c>
      <c r="P42" s="31" t="s">
        <v>26</v>
      </c>
      <c r="Q42" s="17" t="s">
        <v>26</v>
      </c>
      <c r="R42" s="38" t="s">
        <v>584</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74</v>
      </c>
      <c r="D43" s="16" t="s">
        <v>75</v>
      </c>
      <c r="E43" s="16">
        <v>7</v>
      </c>
      <c r="F43" s="15">
        <v>16.670000000000002</v>
      </c>
      <c r="G43" s="15">
        <v>13.87</v>
      </c>
      <c r="H43" s="15">
        <v>11.07</v>
      </c>
      <c r="I43" s="14"/>
      <c r="J43" s="15">
        <v>17.690000000000001</v>
      </c>
      <c r="K43" s="15">
        <v>23.28</v>
      </c>
      <c r="L43" s="15">
        <v>32.340000000000003</v>
      </c>
      <c r="M43" s="54"/>
      <c r="N43" s="15">
        <v>77.163561715</v>
      </c>
      <c r="O43" s="15">
        <v>49.477901042999996</v>
      </c>
      <c r="P43" s="15" t="s">
        <v>26</v>
      </c>
      <c r="Q43" s="16" t="s">
        <v>26</v>
      </c>
      <c r="R43" s="37" t="s">
        <v>847</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76</v>
      </c>
      <c r="D44" s="17" t="s">
        <v>77</v>
      </c>
      <c r="E44" s="17">
        <v>9</v>
      </c>
      <c r="F44" s="14">
        <v>17.12</v>
      </c>
      <c r="G44" s="14">
        <v>15.78</v>
      </c>
      <c r="H44" s="14">
        <v>14.45</v>
      </c>
      <c r="I44" s="14"/>
      <c r="J44" s="14">
        <v>17.61</v>
      </c>
      <c r="K44" s="14">
        <v>20.27</v>
      </c>
      <c r="L44" s="14">
        <v>24.59</v>
      </c>
      <c r="M44" s="54"/>
      <c r="N44" s="14">
        <v>84.324388553000006</v>
      </c>
      <c r="O44" s="31">
        <v>537.53108426000006</v>
      </c>
      <c r="P44" s="31" t="s">
        <v>27</v>
      </c>
      <c r="Q44" s="17" t="s">
        <v>26</v>
      </c>
      <c r="R44" s="38" t="s">
        <v>585</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78</v>
      </c>
      <c r="D45" s="16" t="s">
        <v>79</v>
      </c>
      <c r="E45" s="16">
        <v>10</v>
      </c>
      <c r="F45" s="15">
        <v>5.84</v>
      </c>
      <c r="G45" s="15">
        <v>5.43</v>
      </c>
      <c r="H45" s="15">
        <v>5.03</v>
      </c>
      <c r="I45" s="14"/>
      <c r="J45" s="15">
        <v>5.98</v>
      </c>
      <c r="K45" s="15">
        <v>6.78</v>
      </c>
      <c r="L45" s="15">
        <v>8.07</v>
      </c>
      <c r="M45" s="54"/>
      <c r="N45" s="15">
        <v>86.113623966999995</v>
      </c>
      <c r="O45" s="15">
        <v>6.3980868260999992</v>
      </c>
      <c r="P45" s="15" t="s">
        <v>27</v>
      </c>
      <c r="Q45" s="16" t="s">
        <v>26</v>
      </c>
      <c r="R45" s="37" t="s">
        <v>848</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586</v>
      </c>
      <c r="D46" s="17" t="s">
        <v>587</v>
      </c>
      <c r="E46" s="17">
        <v>4</v>
      </c>
      <c r="F46" s="14">
        <v>79.28</v>
      </c>
      <c r="G46" s="14">
        <v>71.84</v>
      </c>
      <c r="H46" s="14">
        <v>64.41</v>
      </c>
      <c r="I46" s="14"/>
      <c r="J46" s="14">
        <v>81.44</v>
      </c>
      <c r="K46" s="14">
        <v>96.3</v>
      </c>
      <c r="L46" s="14">
        <v>120.34</v>
      </c>
      <c r="M46" s="54"/>
      <c r="N46" s="14">
        <v>48.738898325999997</v>
      </c>
      <c r="O46" s="31">
        <v>1.4821212848</v>
      </c>
      <c r="P46" s="31" t="s">
        <v>27</v>
      </c>
      <c r="Q46" s="17" t="s">
        <v>26</v>
      </c>
      <c r="R46" s="38" t="s">
        <v>588</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80</v>
      </c>
      <c r="D47" s="16" t="s">
        <v>81</v>
      </c>
      <c r="E47" s="16">
        <v>4</v>
      </c>
      <c r="F47" s="15">
        <v>14.74</v>
      </c>
      <c r="G47" s="15">
        <v>13.97</v>
      </c>
      <c r="H47" s="15">
        <v>13.2</v>
      </c>
      <c r="I47" s="14"/>
      <c r="J47" s="15">
        <v>15.06</v>
      </c>
      <c r="K47" s="15">
        <v>16.59</v>
      </c>
      <c r="L47" s="15">
        <v>19.059999999999999</v>
      </c>
      <c r="M47" s="54"/>
      <c r="N47" s="15">
        <v>73.459433695000001</v>
      </c>
      <c r="O47" s="15">
        <v>16.022013304000001</v>
      </c>
      <c r="P47" s="15" t="s">
        <v>26</v>
      </c>
      <c r="Q47" s="16" t="s">
        <v>26</v>
      </c>
      <c r="R47" s="37" t="s">
        <v>589</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82</v>
      </c>
      <c r="D48" s="17" t="s">
        <v>83</v>
      </c>
      <c r="E48" s="17">
        <v>9</v>
      </c>
      <c r="F48" s="14">
        <v>41.38</v>
      </c>
      <c r="G48" s="14">
        <v>38.04</v>
      </c>
      <c r="H48" s="14">
        <v>34.700000000000003</v>
      </c>
      <c r="I48" s="14"/>
      <c r="J48" s="14">
        <v>42.28</v>
      </c>
      <c r="K48" s="14">
        <v>48.95</v>
      </c>
      <c r="L48" s="14">
        <v>59.76</v>
      </c>
      <c r="M48" s="54"/>
      <c r="N48" s="14">
        <v>82.703025428000004</v>
      </c>
      <c r="O48" s="31">
        <v>262.85588765</v>
      </c>
      <c r="P48" s="31" t="s">
        <v>27</v>
      </c>
      <c r="Q48" s="17" t="s">
        <v>26</v>
      </c>
      <c r="R48" s="38" t="s">
        <v>590</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84</v>
      </c>
      <c r="D49" s="16" t="s">
        <v>85</v>
      </c>
      <c r="E49" s="16">
        <v>10</v>
      </c>
      <c r="F49" s="15">
        <v>24.8</v>
      </c>
      <c r="G49" s="15">
        <v>23.27</v>
      </c>
      <c r="H49" s="15">
        <v>21.75</v>
      </c>
      <c r="I49" s="14"/>
      <c r="J49" s="15">
        <v>26.15</v>
      </c>
      <c r="K49" s="15">
        <v>29.19</v>
      </c>
      <c r="L49" s="15">
        <v>34.119999999999997</v>
      </c>
      <c r="M49" s="54"/>
      <c r="N49" s="15">
        <v>71.879215458999994</v>
      </c>
      <c r="O49" s="15">
        <v>12.124393260000002</v>
      </c>
      <c r="P49" s="15" t="s">
        <v>27</v>
      </c>
      <c r="Q49" s="16" t="s">
        <v>26</v>
      </c>
      <c r="R49" s="37" t="s">
        <v>849</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86</v>
      </c>
      <c r="D50" s="17" t="s">
        <v>87</v>
      </c>
      <c r="E50" s="17">
        <v>5</v>
      </c>
      <c r="F50" s="14">
        <v>129.34</v>
      </c>
      <c r="G50" s="14">
        <v>122.25</v>
      </c>
      <c r="H50" s="14">
        <v>115.16</v>
      </c>
      <c r="I50" s="14"/>
      <c r="J50" s="14">
        <v>130.35</v>
      </c>
      <c r="K50" s="14">
        <v>144.52000000000001</v>
      </c>
      <c r="L50" s="14">
        <v>167.45</v>
      </c>
      <c r="M50" s="54"/>
      <c r="N50" s="14">
        <v>48.228449523000002</v>
      </c>
      <c r="O50" s="31">
        <v>3.9533449034999997</v>
      </c>
      <c r="P50" s="31" t="s">
        <v>27</v>
      </c>
      <c r="Q50" s="17" t="s">
        <v>26</v>
      </c>
      <c r="R50" s="38" t="s">
        <v>591</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88</v>
      </c>
      <c r="D51" s="16" t="s">
        <v>89</v>
      </c>
      <c r="E51" s="16">
        <v>7</v>
      </c>
      <c r="F51" s="15">
        <v>9.18</v>
      </c>
      <c r="G51" s="15">
        <v>8.23</v>
      </c>
      <c r="H51" s="15">
        <v>7.29</v>
      </c>
      <c r="I51" s="14"/>
      <c r="J51" s="15">
        <v>9.68</v>
      </c>
      <c r="K51" s="15">
        <v>11.56</v>
      </c>
      <c r="L51" s="15">
        <v>14.62</v>
      </c>
      <c r="M51" s="54"/>
      <c r="N51" s="15">
        <v>65.874099486999995</v>
      </c>
      <c r="O51" s="15">
        <v>2.3777638261000003</v>
      </c>
      <c r="P51" s="15" t="s">
        <v>26</v>
      </c>
      <c r="Q51" s="16" t="s">
        <v>26</v>
      </c>
      <c r="R51" s="37" t="s">
        <v>850</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90</v>
      </c>
      <c r="D52" s="17" t="s">
        <v>91</v>
      </c>
      <c r="E52" s="17">
        <v>10</v>
      </c>
      <c r="F52" s="14">
        <v>7.71</v>
      </c>
      <c r="G52" s="14">
        <v>6.69</v>
      </c>
      <c r="H52" s="14">
        <v>5.67</v>
      </c>
      <c r="I52" s="14"/>
      <c r="J52" s="14">
        <v>8.07</v>
      </c>
      <c r="K52" s="14">
        <v>10.1</v>
      </c>
      <c r="L52" s="14">
        <v>13.4</v>
      </c>
      <c r="M52" s="54"/>
      <c r="N52" s="14">
        <v>75.336110317999996</v>
      </c>
      <c r="O52" s="31">
        <v>5.8577421739000002</v>
      </c>
      <c r="P52" s="31" t="s">
        <v>27</v>
      </c>
      <c r="Q52" s="17" t="s">
        <v>26</v>
      </c>
      <c r="R52" s="38" t="s">
        <v>851</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92</v>
      </c>
      <c r="D53" s="16" t="s">
        <v>93</v>
      </c>
      <c r="E53" s="16">
        <v>7</v>
      </c>
      <c r="F53" s="15">
        <v>13.94</v>
      </c>
      <c r="G53" s="15">
        <v>11.71</v>
      </c>
      <c r="H53" s="15">
        <v>9.49</v>
      </c>
      <c r="I53" s="14"/>
      <c r="J53" s="15">
        <v>14.3</v>
      </c>
      <c r="K53" s="15">
        <v>18.739999999999998</v>
      </c>
      <c r="L53" s="15">
        <v>25.92</v>
      </c>
      <c r="M53" s="54"/>
      <c r="N53" s="15">
        <v>73.483690471000003</v>
      </c>
      <c r="O53" s="15">
        <v>5.7918647825999994</v>
      </c>
      <c r="P53" s="15" t="s">
        <v>26</v>
      </c>
      <c r="Q53" s="16" t="s">
        <v>26</v>
      </c>
      <c r="R53" s="37" t="s">
        <v>852</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94</v>
      </c>
      <c r="D54" s="17" t="s">
        <v>95</v>
      </c>
      <c r="E54" s="17">
        <v>10</v>
      </c>
      <c r="F54" s="14">
        <v>15.5</v>
      </c>
      <c r="G54" s="14">
        <v>14.62</v>
      </c>
      <c r="H54" s="14">
        <v>13.75</v>
      </c>
      <c r="I54" s="14"/>
      <c r="J54" s="14">
        <v>15.87</v>
      </c>
      <c r="K54" s="14">
        <v>17.61</v>
      </c>
      <c r="L54" s="14">
        <v>20.440000000000001</v>
      </c>
      <c r="M54" s="54"/>
      <c r="N54" s="14">
        <v>76.622607516000002</v>
      </c>
      <c r="O54" s="31">
        <v>105.67046465</v>
      </c>
      <c r="P54" s="31" t="s">
        <v>27</v>
      </c>
      <c r="Q54" s="17" t="s">
        <v>26</v>
      </c>
      <c r="R54" s="38" t="s">
        <v>853</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94</v>
      </c>
      <c r="D55" s="16" t="s">
        <v>96</v>
      </c>
      <c r="E55" s="16">
        <v>7</v>
      </c>
      <c r="F55" s="15">
        <v>17.63</v>
      </c>
      <c r="G55" s="15">
        <v>16.55</v>
      </c>
      <c r="H55" s="15">
        <v>15.47</v>
      </c>
      <c r="I55" s="14"/>
      <c r="J55" s="15">
        <v>17.98</v>
      </c>
      <c r="K55" s="15">
        <v>20.13</v>
      </c>
      <c r="L55" s="15">
        <v>23.62</v>
      </c>
      <c r="M55" s="54"/>
      <c r="N55" s="15">
        <v>73.323024025999999</v>
      </c>
      <c r="O55" s="15">
        <v>722.35503903999995</v>
      </c>
      <c r="P55" s="15" t="s">
        <v>26</v>
      </c>
      <c r="Q55" s="16" t="s">
        <v>26</v>
      </c>
      <c r="R55" s="37" t="s">
        <v>854</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97</v>
      </c>
      <c r="D56" s="17" t="s">
        <v>98</v>
      </c>
      <c r="E56" s="17">
        <v>7</v>
      </c>
      <c r="F56" s="14">
        <v>22.31</v>
      </c>
      <c r="G56" s="14">
        <v>21.14</v>
      </c>
      <c r="H56" s="14">
        <v>19.97</v>
      </c>
      <c r="I56" s="14"/>
      <c r="J56" s="14">
        <v>22.86</v>
      </c>
      <c r="K56" s="14">
        <v>25.19</v>
      </c>
      <c r="L56" s="14">
        <v>28.97</v>
      </c>
      <c r="M56" s="54"/>
      <c r="N56" s="14">
        <v>62.067791063000001</v>
      </c>
      <c r="O56" s="31">
        <v>40.339172826000002</v>
      </c>
      <c r="P56" s="31" t="s">
        <v>27</v>
      </c>
      <c r="Q56" s="17" t="s">
        <v>26</v>
      </c>
      <c r="R56" s="38" t="s">
        <v>592</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99</v>
      </c>
      <c r="D57" s="16" t="s">
        <v>100</v>
      </c>
      <c r="E57" s="16">
        <v>7</v>
      </c>
      <c r="F57" s="15">
        <v>14.45</v>
      </c>
      <c r="G57" s="15">
        <v>13.18</v>
      </c>
      <c r="H57" s="15">
        <v>11.91</v>
      </c>
      <c r="I57" s="14"/>
      <c r="J57" s="15">
        <v>14.85</v>
      </c>
      <c r="K57" s="15">
        <v>17.38</v>
      </c>
      <c r="L57" s="15">
        <v>21.49</v>
      </c>
      <c r="M57" s="54"/>
      <c r="N57" s="15">
        <v>65.956778154000006</v>
      </c>
      <c r="O57" s="15">
        <v>75.729545478000006</v>
      </c>
      <c r="P57" s="15" t="s">
        <v>27</v>
      </c>
      <c r="Q57" s="16" t="s">
        <v>26</v>
      </c>
      <c r="R57" s="37" t="s">
        <v>593</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11</v>
      </c>
      <c r="D58" s="17" t="s">
        <v>101</v>
      </c>
      <c r="E58" s="17">
        <v>9</v>
      </c>
      <c r="F58" s="14">
        <v>22.11</v>
      </c>
      <c r="G58" s="14">
        <v>20.47</v>
      </c>
      <c r="H58" s="14">
        <v>18.829999999999998</v>
      </c>
      <c r="I58" s="14"/>
      <c r="J58" s="14">
        <v>22.73</v>
      </c>
      <c r="K58" s="14">
        <v>26</v>
      </c>
      <c r="L58" s="14">
        <v>31.3</v>
      </c>
      <c r="M58" s="54"/>
      <c r="N58" s="14">
        <v>84.266858607000003</v>
      </c>
      <c r="O58" s="31">
        <v>652.6534055699999</v>
      </c>
      <c r="P58" s="31" t="s">
        <v>27</v>
      </c>
      <c r="Q58" s="17" t="s">
        <v>26</v>
      </c>
      <c r="R58" s="38" t="s">
        <v>594</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102</v>
      </c>
      <c r="D59" s="16" t="s">
        <v>103</v>
      </c>
      <c r="E59" s="16">
        <v>7</v>
      </c>
      <c r="F59" s="15">
        <v>18.82</v>
      </c>
      <c r="G59" s="15">
        <v>18.2</v>
      </c>
      <c r="H59" s="15">
        <v>17.59</v>
      </c>
      <c r="I59" s="14"/>
      <c r="J59" s="15">
        <v>19.61</v>
      </c>
      <c r="K59" s="15">
        <v>20.83</v>
      </c>
      <c r="L59" s="15">
        <v>22.81</v>
      </c>
      <c r="M59" s="54"/>
      <c r="N59" s="15">
        <v>60.497285853000001</v>
      </c>
      <c r="O59" s="15">
        <v>2.4561944348</v>
      </c>
      <c r="P59" s="15" t="s">
        <v>26</v>
      </c>
      <c r="Q59" s="16" t="s">
        <v>26</v>
      </c>
      <c r="R59" s="37" t="s">
        <v>855</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104</v>
      </c>
      <c r="D60" s="17" t="s">
        <v>105</v>
      </c>
      <c r="E60" s="17">
        <v>1</v>
      </c>
      <c r="F60" s="14">
        <v>4.75</v>
      </c>
      <c r="G60" s="14">
        <v>1.7</v>
      </c>
      <c r="H60" s="14">
        <v>-1.34</v>
      </c>
      <c r="I60" s="14"/>
      <c r="J60" s="14">
        <v>4.99</v>
      </c>
      <c r="K60" s="14">
        <v>11.08</v>
      </c>
      <c r="L60" s="14">
        <v>20.94</v>
      </c>
      <c r="M60" s="54"/>
      <c r="N60" s="14">
        <v>50.478330012000001</v>
      </c>
      <c r="O60" s="31">
        <v>44.493111913</v>
      </c>
      <c r="P60" s="31" t="s">
        <v>26</v>
      </c>
      <c r="Q60" s="17" t="s">
        <v>26</v>
      </c>
      <c r="R60" s="38" t="s">
        <v>595</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106</v>
      </c>
      <c r="D61" s="16" t="s">
        <v>107</v>
      </c>
      <c r="E61" s="16">
        <v>1</v>
      </c>
      <c r="F61" s="15">
        <v>17.88</v>
      </c>
      <c r="G61" s="15">
        <v>16.48</v>
      </c>
      <c r="H61" s="15">
        <v>15.08</v>
      </c>
      <c r="I61" s="14"/>
      <c r="J61" s="15">
        <v>18.63</v>
      </c>
      <c r="K61" s="15">
        <v>21.42</v>
      </c>
      <c r="L61" s="15">
        <v>25.95</v>
      </c>
      <c r="M61" s="54"/>
      <c r="N61" s="15">
        <v>44.474216011000003</v>
      </c>
      <c r="O61" s="15">
        <v>103.26171613</v>
      </c>
      <c r="P61" s="15" t="s">
        <v>26</v>
      </c>
      <c r="Q61" s="16" t="s">
        <v>26</v>
      </c>
      <c r="R61" s="37" t="s">
        <v>596</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108</v>
      </c>
      <c r="D62" s="17" t="s">
        <v>109</v>
      </c>
      <c r="E62" s="17">
        <v>3</v>
      </c>
      <c r="F62" s="14">
        <v>25.93</v>
      </c>
      <c r="G62" s="14">
        <v>22.61</v>
      </c>
      <c r="H62" s="14">
        <v>19.29</v>
      </c>
      <c r="I62" s="14"/>
      <c r="J62" s="14">
        <v>26.41</v>
      </c>
      <c r="K62" s="14">
        <v>33.04</v>
      </c>
      <c r="L62" s="14">
        <v>43.79</v>
      </c>
      <c r="M62" s="54"/>
      <c r="N62" s="14">
        <v>35.433041199999998</v>
      </c>
      <c r="O62" s="31">
        <v>6.7145482347999996</v>
      </c>
      <c r="P62" s="31" t="s">
        <v>26</v>
      </c>
      <c r="Q62" s="17" t="s">
        <v>26</v>
      </c>
      <c r="R62" s="38" t="s">
        <v>597</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110</v>
      </c>
      <c r="D63" s="16" t="s">
        <v>111</v>
      </c>
      <c r="E63" s="16">
        <v>9</v>
      </c>
      <c r="F63" s="15">
        <v>58.13</v>
      </c>
      <c r="G63" s="15">
        <v>54.39</v>
      </c>
      <c r="H63" s="15">
        <v>50.65</v>
      </c>
      <c r="I63" s="14"/>
      <c r="J63" s="15">
        <v>59.82</v>
      </c>
      <c r="K63" s="15">
        <v>67.290000000000006</v>
      </c>
      <c r="L63" s="15">
        <v>79.400000000000006</v>
      </c>
      <c r="M63" s="54"/>
      <c r="N63" s="15">
        <v>80.259307011000004</v>
      </c>
      <c r="O63" s="15">
        <v>702.97836430000007</v>
      </c>
      <c r="P63" s="15" t="s">
        <v>27</v>
      </c>
      <c r="Q63" s="16" t="s">
        <v>26</v>
      </c>
      <c r="R63" s="37" t="s">
        <v>598</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112</v>
      </c>
      <c r="D64" s="17" t="s">
        <v>113</v>
      </c>
      <c r="E64" s="17">
        <v>9</v>
      </c>
      <c r="F64" s="14">
        <v>19.55</v>
      </c>
      <c r="G64" s="14">
        <v>17.93</v>
      </c>
      <c r="H64" s="14">
        <v>16.32</v>
      </c>
      <c r="I64" s="14"/>
      <c r="J64" s="14">
        <v>19.98</v>
      </c>
      <c r="K64" s="14">
        <v>23.2</v>
      </c>
      <c r="L64" s="14">
        <v>28.42</v>
      </c>
      <c r="M64" s="54"/>
      <c r="N64" s="14">
        <v>75.019586806000007</v>
      </c>
      <c r="O64" s="31">
        <v>110.08416226</v>
      </c>
      <c r="P64" s="31" t="s">
        <v>27</v>
      </c>
      <c r="Q64" s="17" t="s">
        <v>26</v>
      </c>
      <c r="R64" s="38" t="s">
        <v>599</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114</v>
      </c>
      <c r="D65" s="16" t="s">
        <v>115</v>
      </c>
      <c r="E65" s="16">
        <v>4</v>
      </c>
      <c r="F65" s="15">
        <v>4.92</v>
      </c>
      <c r="G65" s="15">
        <v>4.16</v>
      </c>
      <c r="H65" s="15">
        <v>3.41</v>
      </c>
      <c r="I65" s="14"/>
      <c r="J65" s="15">
        <v>5.13</v>
      </c>
      <c r="K65" s="15">
        <v>6.63</v>
      </c>
      <c r="L65" s="15">
        <v>9.0500000000000007</v>
      </c>
      <c r="M65" s="54"/>
      <c r="N65" s="15">
        <v>58.811405147999999</v>
      </c>
      <c r="O65" s="15">
        <v>3.3832492174</v>
      </c>
      <c r="P65" s="15" t="s">
        <v>26</v>
      </c>
      <c r="Q65" s="16" t="s">
        <v>26</v>
      </c>
      <c r="R65" s="37" t="s">
        <v>600</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116</v>
      </c>
      <c r="D66" s="17" t="s">
        <v>117</v>
      </c>
      <c r="E66" s="17">
        <v>5</v>
      </c>
      <c r="F66" s="14">
        <v>0.68</v>
      </c>
      <c r="G66" s="14">
        <v>-0.06</v>
      </c>
      <c r="H66" s="14">
        <v>-0.8</v>
      </c>
      <c r="I66" s="14"/>
      <c r="J66" s="14">
        <v>0.72</v>
      </c>
      <c r="K66" s="14">
        <v>2.2000000000000002</v>
      </c>
      <c r="L66" s="14">
        <v>4.5999999999999996</v>
      </c>
      <c r="M66" s="54"/>
      <c r="N66" s="14">
        <v>57.174820195000002</v>
      </c>
      <c r="O66" s="31">
        <v>8.0428740434999995</v>
      </c>
      <c r="P66" s="31" t="s">
        <v>26</v>
      </c>
      <c r="Q66" s="17" t="s">
        <v>26</v>
      </c>
      <c r="R66" s="38" t="s">
        <v>601</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530</v>
      </c>
      <c r="D67" s="16" t="s">
        <v>531</v>
      </c>
      <c r="E67" s="16">
        <v>6</v>
      </c>
      <c r="F67" s="15">
        <v>257</v>
      </c>
      <c r="G67" s="15">
        <v>224.21</v>
      </c>
      <c r="H67" s="15">
        <v>191.42</v>
      </c>
      <c r="I67" s="14"/>
      <c r="J67" s="15">
        <v>262.99</v>
      </c>
      <c r="K67" s="15">
        <v>328.56</v>
      </c>
      <c r="L67" s="15">
        <v>434.67</v>
      </c>
      <c r="M67" s="54"/>
      <c r="N67" s="15">
        <v>44.506266762999999</v>
      </c>
      <c r="O67" s="15">
        <v>1.0614708586999999</v>
      </c>
      <c r="P67" s="15" t="s">
        <v>27</v>
      </c>
      <c r="Q67" s="16" t="s">
        <v>26</v>
      </c>
      <c r="R67" s="37" t="s">
        <v>602</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118</v>
      </c>
      <c r="D68" s="17" t="s">
        <v>119</v>
      </c>
      <c r="E68" s="17">
        <v>4</v>
      </c>
      <c r="F68" s="14">
        <v>11.15</v>
      </c>
      <c r="G68" s="14">
        <v>10.9</v>
      </c>
      <c r="H68" s="14">
        <v>10.66</v>
      </c>
      <c r="I68" s="14"/>
      <c r="J68" s="14">
        <v>11.21</v>
      </c>
      <c r="K68" s="14">
        <v>11.69</v>
      </c>
      <c r="L68" s="14">
        <v>12.47</v>
      </c>
      <c r="M68" s="54"/>
      <c r="N68" s="14">
        <v>48.468714482999999</v>
      </c>
      <c r="O68" s="31">
        <v>28.215712043</v>
      </c>
      <c r="P68" s="31" t="s">
        <v>27</v>
      </c>
      <c r="Q68" s="17" t="s">
        <v>26</v>
      </c>
      <c r="R68" s="38" t="s">
        <v>603</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120</v>
      </c>
      <c r="D69" s="16" t="s">
        <v>121</v>
      </c>
      <c r="E69" s="16">
        <v>4</v>
      </c>
      <c r="F69" s="15">
        <v>9.07</v>
      </c>
      <c r="G69" s="15">
        <v>7.26</v>
      </c>
      <c r="H69" s="15">
        <v>5.46</v>
      </c>
      <c r="I69" s="14"/>
      <c r="J69" s="15">
        <v>9.44</v>
      </c>
      <c r="K69" s="15">
        <v>13.04</v>
      </c>
      <c r="L69" s="15">
        <v>18.88</v>
      </c>
      <c r="M69" s="54"/>
      <c r="N69" s="15">
        <v>66.158192569999997</v>
      </c>
      <c r="O69" s="15">
        <v>93.376133347999996</v>
      </c>
      <c r="P69" s="15" t="s">
        <v>26</v>
      </c>
      <c r="Q69" s="16" t="s">
        <v>26</v>
      </c>
      <c r="R69" s="37" t="s">
        <v>604</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122</v>
      </c>
      <c r="D70" s="17" t="s">
        <v>123</v>
      </c>
      <c r="E70" s="17">
        <v>9</v>
      </c>
      <c r="F70" s="14">
        <v>16.48</v>
      </c>
      <c r="G70" s="14">
        <v>15.68</v>
      </c>
      <c r="H70" s="14">
        <v>14.89</v>
      </c>
      <c r="I70" s="14"/>
      <c r="J70" s="14">
        <v>17.190000000000001</v>
      </c>
      <c r="K70" s="14">
        <v>18.77</v>
      </c>
      <c r="L70" s="14">
        <v>21.33</v>
      </c>
      <c r="M70" s="54"/>
      <c r="N70" s="14">
        <v>71.541456504999999</v>
      </c>
      <c r="O70" s="31">
        <v>2.0043377826</v>
      </c>
      <c r="P70" s="31" t="s">
        <v>27</v>
      </c>
      <c r="Q70" s="17" t="s">
        <v>26</v>
      </c>
      <c r="R70" s="38" t="s">
        <v>605</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122</v>
      </c>
      <c r="D71" s="16" t="s">
        <v>124</v>
      </c>
      <c r="E71" s="16">
        <v>10</v>
      </c>
      <c r="F71" s="15">
        <v>11.06</v>
      </c>
      <c r="G71" s="15">
        <v>10.35</v>
      </c>
      <c r="H71" s="15">
        <v>9.64</v>
      </c>
      <c r="I71" s="14"/>
      <c r="J71" s="15">
        <v>11.29</v>
      </c>
      <c r="K71" s="15">
        <v>12.7</v>
      </c>
      <c r="L71" s="15">
        <v>14.99</v>
      </c>
      <c r="M71" s="54"/>
      <c r="N71" s="15">
        <v>76.678541752000001</v>
      </c>
      <c r="O71" s="15">
        <v>176.65021470000002</v>
      </c>
      <c r="P71" s="15" t="s">
        <v>27</v>
      </c>
      <c r="Q71" s="16" t="s">
        <v>26</v>
      </c>
      <c r="R71" s="37" t="s">
        <v>856</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606</v>
      </c>
      <c r="D72" s="17" t="s">
        <v>607</v>
      </c>
      <c r="E72" s="17">
        <v>7</v>
      </c>
      <c r="F72" s="14">
        <v>115.79</v>
      </c>
      <c r="G72" s="14">
        <v>107.37</v>
      </c>
      <c r="H72" s="14">
        <v>98.95</v>
      </c>
      <c r="I72" s="14"/>
      <c r="J72" s="14">
        <v>117.99</v>
      </c>
      <c r="K72" s="14">
        <v>134.82</v>
      </c>
      <c r="L72" s="14">
        <v>162.07</v>
      </c>
      <c r="M72" s="54"/>
      <c r="N72" s="14">
        <v>57.566444304000001</v>
      </c>
      <c r="O72" s="31">
        <v>1.2131203591000002</v>
      </c>
      <c r="P72" s="31" t="s">
        <v>27</v>
      </c>
      <c r="Q72" s="17" t="s">
        <v>26</v>
      </c>
      <c r="R72" s="38" t="s">
        <v>608</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532</v>
      </c>
      <c r="D73" s="16" t="s">
        <v>533</v>
      </c>
      <c r="E73" s="16">
        <v>3</v>
      </c>
      <c r="F73" s="15">
        <v>79.59</v>
      </c>
      <c r="G73" s="15">
        <v>65.680000000000007</v>
      </c>
      <c r="H73" s="15">
        <v>51.78</v>
      </c>
      <c r="I73" s="14"/>
      <c r="J73" s="15">
        <v>80.98</v>
      </c>
      <c r="K73" s="15">
        <v>108.78</v>
      </c>
      <c r="L73" s="15">
        <v>153.77000000000001</v>
      </c>
      <c r="M73" s="54"/>
      <c r="N73" s="15">
        <v>43.427823447000002</v>
      </c>
      <c r="O73" s="15">
        <v>1.3953327861</v>
      </c>
      <c r="P73" s="15" t="s">
        <v>27</v>
      </c>
      <c r="Q73" s="16" t="s">
        <v>26</v>
      </c>
      <c r="R73" s="37" t="s">
        <v>609</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125</v>
      </c>
      <c r="D74" s="17" t="s">
        <v>126</v>
      </c>
      <c r="E74" s="17">
        <v>6</v>
      </c>
      <c r="F74" s="14">
        <v>75.08</v>
      </c>
      <c r="G74" s="14">
        <v>70.08</v>
      </c>
      <c r="H74" s="14">
        <v>65.09</v>
      </c>
      <c r="I74" s="14"/>
      <c r="J74" s="14">
        <v>76.099999999999994</v>
      </c>
      <c r="K74" s="14">
        <v>86.08</v>
      </c>
      <c r="L74" s="14">
        <v>102.24</v>
      </c>
      <c r="M74" s="54"/>
      <c r="N74" s="14">
        <v>45.488320227000003</v>
      </c>
      <c r="O74" s="31">
        <v>2.0962009425999999</v>
      </c>
      <c r="P74" s="31" t="s">
        <v>27</v>
      </c>
      <c r="Q74" s="17" t="s">
        <v>26</v>
      </c>
      <c r="R74" s="38" t="s">
        <v>610</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127</v>
      </c>
      <c r="D75" s="16" t="s">
        <v>128</v>
      </c>
      <c r="E75" s="16">
        <v>7</v>
      </c>
      <c r="F75" s="15">
        <v>2.36</v>
      </c>
      <c r="G75" s="15">
        <v>2.0699999999999998</v>
      </c>
      <c r="H75" s="15">
        <v>1.78</v>
      </c>
      <c r="I75" s="14"/>
      <c r="J75" s="15">
        <v>2.4700000000000002</v>
      </c>
      <c r="K75" s="15">
        <v>3.04</v>
      </c>
      <c r="L75" s="15">
        <v>3.97</v>
      </c>
      <c r="M75" s="54"/>
      <c r="N75" s="15">
        <v>76.987359983000005</v>
      </c>
      <c r="O75" s="15">
        <v>62.886676522000002</v>
      </c>
      <c r="P75" s="15" t="s">
        <v>26</v>
      </c>
      <c r="Q75" s="16" t="s">
        <v>26</v>
      </c>
      <c r="R75" s="37" t="s">
        <v>857</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129</v>
      </c>
      <c r="D76" s="17" t="s">
        <v>130</v>
      </c>
      <c r="E76" s="17">
        <v>4</v>
      </c>
      <c r="F76" s="14">
        <v>37.5</v>
      </c>
      <c r="G76" s="14">
        <v>32.659999999999997</v>
      </c>
      <c r="H76" s="14">
        <v>27.82</v>
      </c>
      <c r="I76" s="14"/>
      <c r="J76" s="14">
        <v>38.549999999999997</v>
      </c>
      <c r="K76" s="14">
        <v>48.22</v>
      </c>
      <c r="L76" s="14">
        <v>63.87</v>
      </c>
      <c r="M76" s="54"/>
      <c r="N76" s="14">
        <v>54.585965162999997</v>
      </c>
      <c r="O76" s="31">
        <v>5.3973168426000004</v>
      </c>
      <c r="P76" s="31" t="s">
        <v>26</v>
      </c>
      <c r="Q76" s="17" t="s">
        <v>26</v>
      </c>
      <c r="R76" s="38" t="s">
        <v>611</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131</v>
      </c>
      <c r="D77" s="16" t="s">
        <v>132</v>
      </c>
      <c r="E77" s="16">
        <v>4</v>
      </c>
      <c r="F77" s="15" t="s">
        <v>133</v>
      </c>
      <c r="G77" s="15" t="s">
        <v>133</v>
      </c>
      <c r="H77" s="15" t="s">
        <v>133</v>
      </c>
      <c r="I77" s="14"/>
      <c r="J77" s="15" t="s">
        <v>133</v>
      </c>
      <c r="K77" s="15" t="s">
        <v>133</v>
      </c>
      <c r="L77" s="15" t="s">
        <v>133</v>
      </c>
      <c r="M77" s="54"/>
      <c r="N77" s="15" t="s">
        <v>133</v>
      </c>
      <c r="O77" s="15" t="s">
        <v>133</v>
      </c>
      <c r="P77" s="15" t="s">
        <v>133</v>
      </c>
      <c r="Q77" s="16" t="s">
        <v>133</v>
      </c>
      <c r="R77" s="37" t="s">
        <v>134</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135</v>
      </c>
      <c r="D78" s="17" t="s">
        <v>136</v>
      </c>
      <c r="E78" s="17">
        <v>4</v>
      </c>
      <c r="F78" s="14">
        <v>55.8</v>
      </c>
      <c r="G78" s="14">
        <v>49.99</v>
      </c>
      <c r="H78" s="14">
        <v>44.19</v>
      </c>
      <c r="I78" s="14"/>
      <c r="J78" s="14">
        <v>56.99</v>
      </c>
      <c r="K78" s="14">
        <v>68.59</v>
      </c>
      <c r="L78" s="14">
        <v>87.36</v>
      </c>
      <c r="M78" s="54"/>
      <c r="N78" s="14">
        <v>46.178254733000003</v>
      </c>
      <c r="O78" s="31">
        <v>260.61631169999998</v>
      </c>
      <c r="P78" s="31" t="s">
        <v>27</v>
      </c>
      <c r="Q78" s="17" t="s">
        <v>26</v>
      </c>
      <c r="R78" s="38" t="s">
        <v>612</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137</v>
      </c>
      <c r="D79" s="16" t="s">
        <v>138</v>
      </c>
      <c r="E79" s="16">
        <v>10</v>
      </c>
      <c r="F79" s="15">
        <v>15.59</v>
      </c>
      <c r="G79" s="15">
        <v>14.77</v>
      </c>
      <c r="H79" s="15">
        <v>13.95</v>
      </c>
      <c r="I79" s="14"/>
      <c r="J79" s="15">
        <v>15.85</v>
      </c>
      <c r="K79" s="15">
        <v>17.48</v>
      </c>
      <c r="L79" s="15">
        <v>20.12</v>
      </c>
      <c r="M79" s="54"/>
      <c r="N79" s="15">
        <v>83.811176128</v>
      </c>
      <c r="O79" s="15">
        <v>285.15595091</v>
      </c>
      <c r="P79" s="15" t="s">
        <v>27</v>
      </c>
      <c r="Q79" s="16" t="s">
        <v>26</v>
      </c>
      <c r="R79" s="37" t="s">
        <v>858</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613</v>
      </c>
      <c r="D80" s="17" t="s">
        <v>614</v>
      </c>
      <c r="E80" s="17">
        <v>6</v>
      </c>
      <c r="F80" s="14">
        <v>189.24</v>
      </c>
      <c r="G80" s="14">
        <v>126.89</v>
      </c>
      <c r="H80" s="14">
        <v>64.55</v>
      </c>
      <c r="I80" s="14"/>
      <c r="J80" s="14">
        <v>196.65</v>
      </c>
      <c r="K80" s="14">
        <v>321.33</v>
      </c>
      <c r="L80" s="14">
        <v>523.09</v>
      </c>
      <c r="M80" s="54"/>
      <c r="N80" s="14">
        <v>50.751041260999997</v>
      </c>
      <c r="O80" s="31">
        <v>1.0067305125999999</v>
      </c>
      <c r="P80" s="31" t="s">
        <v>27</v>
      </c>
      <c r="Q80" s="17" t="s">
        <v>26</v>
      </c>
      <c r="R80" s="38" t="s">
        <v>615</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139</v>
      </c>
      <c r="D81" s="16" t="s">
        <v>140</v>
      </c>
      <c r="E81" s="16">
        <v>4</v>
      </c>
      <c r="F81" s="15">
        <v>3.7</v>
      </c>
      <c r="G81" s="15">
        <v>2.95</v>
      </c>
      <c r="H81" s="15">
        <v>2.21</v>
      </c>
      <c r="I81" s="14"/>
      <c r="J81" s="15">
        <v>3.85</v>
      </c>
      <c r="K81" s="15">
        <v>5.33</v>
      </c>
      <c r="L81" s="15">
        <v>7.73</v>
      </c>
      <c r="M81" s="54"/>
      <c r="N81" s="15">
        <v>55.945330609999999</v>
      </c>
      <c r="O81" s="15">
        <v>134.36762026</v>
      </c>
      <c r="P81" s="15" t="s">
        <v>26</v>
      </c>
      <c r="Q81" s="16" t="s">
        <v>26</v>
      </c>
      <c r="R81" s="37" t="s">
        <v>616</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141</v>
      </c>
      <c r="D82" s="17" t="s">
        <v>142</v>
      </c>
      <c r="E82" s="17">
        <v>9</v>
      </c>
      <c r="F82" s="14">
        <v>46.06</v>
      </c>
      <c r="G82" s="14">
        <v>43.05</v>
      </c>
      <c r="H82" s="14">
        <v>40.049999999999997</v>
      </c>
      <c r="I82" s="14"/>
      <c r="J82" s="14">
        <v>47.39</v>
      </c>
      <c r="K82" s="14">
        <v>53.39</v>
      </c>
      <c r="L82" s="14">
        <v>63.1</v>
      </c>
      <c r="M82" s="54"/>
      <c r="N82" s="14">
        <v>73.924448479999995</v>
      </c>
      <c r="O82" s="31">
        <v>71.42880552199999</v>
      </c>
      <c r="P82" s="31" t="s">
        <v>27</v>
      </c>
      <c r="Q82" s="17" t="s">
        <v>26</v>
      </c>
      <c r="R82" s="38" t="s">
        <v>617</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143</v>
      </c>
      <c r="D83" s="16" t="s">
        <v>144</v>
      </c>
      <c r="E83" s="16">
        <v>10</v>
      </c>
      <c r="F83" s="15">
        <v>49.45</v>
      </c>
      <c r="G83" s="15">
        <v>40.33</v>
      </c>
      <c r="H83" s="15">
        <v>31.22</v>
      </c>
      <c r="I83" s="14"/>
      <c r="J83" s="15">
        <v>50.79</v>
      </c>
      <c r="K83" s="15">
        <v>69.010000000000005</v>
      </c>
      <c r="L83" s="15">
        <v>98.51</v>
      </c>
      <c r="M83" s="54"/>
      <c r="N83" s="15">
        <v>52.387348762999999</v>
      </c>
      <c r="O83" s="15">
        <v>1.6539531796000002</v>
      </c>
      <c r="P83" s="15" t="s">
        <v>27</v>
      </c>
      <c r="Q83" s="16" t="s">
        <v>26</v>
      </c>
      <c r="R83" s="37" t="s">
        <v>859</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145</v>
      </c>
      <c r="D84" s="17" t="s">
        <v>146</v>
      </c>
      <c r="E84" s="17">
        <v>10</v>
      </c>
      <c r="F84" s="14">
        <v>5.19</v>
      </c>
      <c r="G84" s="14">
        <v>4.49</v>
      </c>
      <c r="H84" s="14">
        <v>3.8</v>
      </c>
      <c r="I84" s="14"/>
      <c r="J84" s="14">
        <v>5.6</v>
      </c>
      <c r="K84" s="14">
        <v>6.98</v>
      </c>
      <c r="L84" s="14">
        <v>9.2200000000000006</v>
      </c>
      <c r="M84" s="54"/>
      <c r="N84" s="14">
        <v>84.237409298000003</v>
      </c>
      <c r="O84" s="31">
        <v>1.5629543478000001</v>
      </c>
      <c r="P84" s="31" t="s">
        <v>27</v>
      </c>
      <c r="Q84" s="17" t="s">
        <v>26</v>
      </c>
      <c r="R84" s="38" t="s">
        <v>860</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147</v>
      </c>
      <c r="D85" s="16" t="s">
        <v>148</v>
      </c>
      <c r="E85" s="16">
        <v>7</v>
      </c>
      <c r="F85" s="15">
        <v>6.55</v>
      </c>
      <c r="G85" s="15">
        <v>5.69</v>
      </c>
      <c r="H85" s="15">
        <v>4.83</v>
      </c>
      <c r="I85" s="14"/>
      <c r="J85" s="15">
        <v>6.86</v>
      </c>
      <c r="K85" s="15">
        <v>8.57</v>
      </c>
      <c r="L85" s="15">
        <v>11.35</v>
      </c>
      <c r="M85" s="54"/>
      <c r="N85" s="15">
        <v>73.126710169999996</v>
      </c>
      <c r="O85" s="15">
        <v>41.278601782999999</v>
      </c>
      <c r="P85" s="15" t="s">
        <v>27</v>
      </c>
      <c r="Q85" s="16" t="s">
        <v>26</v>
      </c>
      <c r="R85" s="37" t="s">
        <v>618</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149</v>
      </c>
      <c r="D86" s="17" t="s">
        <v>150</v>
      </c>
      <c r="E86" s="17">
        <v>9</v>
      </c>
      <c r="F86" s="14">
        <v>32.36</v>
      </c>
      <c r="G86" s="14">
        <v>30.09</v>
      </c>
      <c r="H86" s="14">
        <v>27.83</v>
      </c>
      <c r="I86" s="14"/>
      <c r="J86" s="14">
        <v>33.630000000000003</v>
      </c>
      <c r="K86" s="14">
        <v>38.15</v>
      </c>
      <c r="L86" s="14">
        <v>45.47</v>
      </c>
      <c r="M86" s="54"/>
      <c r="N86" s="14">
        <v>59.685709799999998</v>
      </c>
      <c r="O86" s="31">
        <v>119.98857839</v>
      </c>
      <c r="P86" s="31" t="s">
        <v>27</v>
      </c>
      <c r="Q86" s="17" t="s">
        <v>26</v>
      </c>
      <c r="R86" s="38" t="s">
        <v>619</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151</v>
      </c>
      <c r="D87" s="16" t="s">
        <v>152</v>
      </c>
      <c r="E87" s="16">
        <v>10</v>
      </c>
      <c r="F87" s="15">
        <v>1.74</v>
      </c>
      <c r="G87" s="15">
        <v>1.27</v>
      </c>
      <c r="H87" s="15">
        <v>0.8</v>
      </c>
      <c r="I87" s="14"/>
      <c r="J87" s="15">
        <v>1.94</v>
      </c>
      <c r="K87" s="15">
        <v>2.87</v>
      </c>
      <c r="L87" s="15">
        <v>4.38</v>
      </c>
      <c r="M87" s="54"/>
      <c r="N87" s="15">
        <v>70.635487953999998</v>
      </c>
      <c r="O87" s="15">
        <v>25.167474434999999</v>
      </c>
      <c r="P87" s="15" t="s">
        <v>27</v>
      </c>
      <c r="Q87" s="16" t="s">
        <v>26</v>
      </c>
      <c r="R87" s="37" t="s">
        <v>861</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153</v>
      </c>
      <c r="D88" s="17" t="s">
        <v>154</v>
      </c>
      <c r="E88" s="17">
        <v>9</v>
      </c>
      <c r="F88" s="14">
        <v>24.66</v>
      </c>
      <c r="G88" s="14">
        <v>22.59</v>
      </c>
      <c r="H88" s="14">
        <v>20.52</v>
      </c>
      <c r="I88" s="14"/>
      <c r="J88" s="14">
        <v>25.81</v>
      </c>
      <c r="K88" s="14">
        <v>29.94</v>
      </c>
      <c r="L88" s="14">
        <v>36.630000000000003</v>
      </c>
      <c r="M88" s="54"/>
      <c r="N88" s="14">
        <v>71.793727329000006</v>
      </c>
      <c r="O88" s="31">
        <v>195.90891539</v>
      </c>
      <c r="P88" s="31" t="s">
        <v>27</v>
      </c>
      <c r="Q88" s="17" t="s">
        <v>26</v>
      </c>
      <c r="R88" s="38" t="s">
        <v>620</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153</v>
      </c>
      <c r="D89" s="16" t="s">
        <v>155</v>
      </c>
      <c r="E89" s="16">
        <v>6</v>
      </c>
      <c r="F89" s="15">
        <v>23.27</v>
      </c>
      <c r="G89" s="15">
        <v>21.3</v>
      </c>
      <c r="H89" s="15">
        <v>19.329999999999998</v>
      </c>
      <c r="I89" s="14"/>
      <c r="J89" s="15">
        <v>24.21</v>
      </c>
      <c r="K89" s="15">
        <v>28.14</v>
      </c>
      <c r="L89" s="15">
        <v>34.5</v>
      </c>
      <c r="M89" s="54"/>
      <c r="N89" s="15">
        <v>67.274274270999996</v>
      </c>
      <c r="O89" s="15">
        <v>9.4061173478000004</v>
      </c>
      <c r="P89" s="15" t="s">
        <v>26</v>
      </c>
      <c r="Q89" s="16" t="s">
        <v>26</v>
      </c>
      <c r="R89" s="37" t="s">
        <v>621</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156</v>
      </c>
      <c r="D90" s="17" t="s">
        <v>157</v>
      </c>
      <c r="E90" s="17">
        <v>6</v>
      </c>
      <c r="F90" s="14">
        <v>2.68</v>
      </c>
      <c r="G90" s="14">
        <v>2.2000000000000002</v>
      </c>
      <c r="H90" s="14">
        <v>1.72</v>
      </c>
      <c r="I90" s="14"/>
      <c r="J90" s="14">
        <v>2.83</v>
      </c>
      <c r="K90" s="14">
        <v>3.78</v>
      </c>
      <c r="L90" s="14">
        <v>5.33</v>
      </c>
      <c r="M90" s="54"/>
      <c r="N90" s="14">
        <v>63.201339933</v>
      </c>
      <c r="O90" s="31">
        <v>3.0465588696000001</v>
      </c>
      <c r="P90" s="31" t="s">
        <v>26</v>
      </c>
      <c r="Q90" s="17" t="s">
        <v>26</v>
      </c>
      <c r="R90" s="38" t="s">
        <v>622</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158</v>
      </c>
      <c r="D91" s="16" t="s">
        <v>159</v>
      </c>
      <c r="E91" s="16">
        <v>10</v>
      </c>
      <c r="F91" s="15">
        <v>104.34</v>
      </c>
      <c r="G91" s="15">
        <v>83.2</v>
      </c>
      <c r="H91" s="15">
        <v>62.07</v>
      </c>
      <c r="I91" s="14"/>
      <c r="J91" s="15">
        <v>109.55</v>
      </c>
      <c r="K91" s="15">
        <v>151.81</v>
      </c>
      <c r="L91" s="15">
        <v>220.2</v>
      </c>
      <c r="M91" s="54"/>
      <c r="N91" s="15">
        <v>65.790092039000001</v>
      </c>
      <c r="O91" s="15">
        <v>3.4265009470000001</v>
      </c>
      <c r="P91" s="15" t="s">
        <v>27</v>
      </c>
      <c r="Q91" s="16" t="s">
        <v>26</v>
      </c>
      <c r="R91" s="37" t="s">
        <v>862</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160</v>
      </c>
      <c r="D92" s="17" t="s">
        <v>161</v>
      </c>
      <c r="E92" s="17">
        <v>7</v>
      </c>
      <c r="F92" s="14">
        <v>18.670000000000002</v>
      </c>
      <c r="G92" s="14">
        <v>18.04</v>
      </c>
      <c r="H92" s="14">
        <v>17.41</v>
      </c>
      <c r="I92" s="14"/>
      <c r="J92" s="14">
        <v>18.96</v>
      </c>
      <c r="K92" s="14">
        <v>20.21</v>
      </c>
      <c r="L92" s="14">
        <v>22.25</v>
      </c>
      <c r="M92" s="54"/>
      <c r="N92" s="14">
        <v>54.441226266000001</v>
      </c>
      <c r="O92" s="31">
        <v>10.888922173000001</v>
      </c>
      <c r="P92" s="31" t="s">
        <v>27</v>
      </c>
      <c r="Q92" s="17" t="s">
        <v>26</v>
      </c>
      <c r="R92" s="38" t="s">
        <v>623</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162</v>
      </c>
      <c r="D93" s="16" t="s">
        <v>163</v>
      </c>
      <c r="E93" s="16">
        <v>8</v>
      </c>
      <c r="F93" s="15">
        <v>5.5</v>
      </c>
      <c r="G93" s="15">
        <v>5.0599999999999996</v>
      </c>
      <c r="H93" s="15">
        <v>4.63</v>
      </c>
      <c r="I93" s="14"/>
      <c r="J93" s="15">
        <v>5.67</v>
      </c>
      <c r="K93" s="15">
        <v>6.53</v>
      </c>
      <c r="L93" s="15">
        <v>7.93</v>
      </c>
      <c r="M93" s="54"/>
      <c r="N93" s="15">
        <v>79.861192391000003</v>
      </c>
      <c r="O93" s="15">
        <v>10.719329868999999</v>
      </c>
      <c r="P93" s="15" t="s">
        <v>27</v>
      </c>
      <c r="Q93" s="16" t="s">
        <v>26</v>
      </c>
      <c r="R93" s="37" t="s">
        <v>624</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164</v>
      </c>
      <c r="D94" s="17" t="s">
        <v>165</v>
      </c>
      <c r="E94" s="17">
        <v>10</v>
      </c>
      <c r="F94" s="14">
        <v>12.68</v>
      </c>
      <c r="G94" s="14">
        <v>11.43</v>
      </c>
      <c r="H94" s="14">
        <v>10.19</v>
      </c>
      <c r="I94" s="14"/>
      <c r="J94" s="14">
        <v>13.16</v>
      </c>
      <c r="K94" s="14">
        <v>15.64</v>
      </c>
      <c r="L94" s="14">
        <v>19.649999999999999</v>
      </c>
      <c r="M94" s="54"/>
      <c r="N94" s="14">
        <v>80.822889473999993</v>
      </c>
      <c r="O94" s="31">
        <v>8.4433061738999999</v>
      </c>
      <c r="P94" s="31" t="s">
        <v>27</v>
      </c>
      <c r="Q94" s="17" t="s">
        <v>26</v>
      </c>
      <c r="R94" s="38" t="s">
        <v>863</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166</v>
      </c>
      <c r="D95" s="16" t="s">
        <v>167</v>
      </c>
      <c r="E95" s="16">
        <v>4</v>
      </c>
      <c r="F95" s="15">
        <v>11.26</v>
      </c>
      <c r="G95" s="15">
        <v>9.94</v>
      </c>
      <c r="H95" s="15">
        <v>8.6300000000000008</v>
      </c>
      <c r="I95" s="14"/>
      <c r="J95" s="15">
        <v>11.52</v>
      </c>
      <c r="K95" s="15">
        <v>14.14</v>
      </c>
      <c r="L95" s="15">
        <v>18.38</v>
      </c>
      <c r="M95" s="54"/>
      <c r="N95" s="15">
        <v>61.309586434000003</v>
      </c>
      <c r="O95" s="15">
        <v>101.38886255999999</v>
      </c>
      <c r="P95" s="15" t="s">
        <v>26</v>
      </c>
      <c r="Q95" s="16" t="s">
        <v>26</v>
      </c>
      <c r="R95" s="37" t="s">
        <v>625</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168</v>
      </c>
      <c r="D96" s="17" t="s">
        <v>169</v>
      </c>
      <c r="E96" s="17">
        <v>7</v>
      </c>
      <c r="F96" s="14">
        <v>7.5</v>
      </c>
      <c r="G96" s="14">
        <v>6.43</v>
      </c>
      <c r="H96" s="14">
        <v>5.36</v>
      </c>
      <c r="I96" s="14"/>
      <c r="J96" s="14">
        <v>7.93</v>
      </c>
      <c r="K96" s="14">
        <v>10.06</v>
      </c>
      <c r="L96" s="14">
        <v>13.51</v>
      </c>
      <c r="M96" s="54"/>
      <c r="N96" s="14">
        <v>77.779030804000001</v>
      </c>
      <c r="O96" s="31">
        <v>42.825193564999999</v>
      </c>
      <c r="P96" s="31" t="s">
        <v>26</v>
      </c>
      <c r="Q96" s="17" t="s">
        <v>26</v>
      </c>
      <c r="R96" s="38" t="s">
        <v>864</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170</v>
      </c>
      <c r="D97" s="16" t="s">
        <v>171</v>
      </c>
      <c r="E97" s="16">
        <v>3</v>
      </c>
      <c r="F97" s="15">
        <v>194.77</v>
      </c>
      <c r="G97" s="15">
        <v>173.39</v>
      </c>
      <c r="H97" s="15">
        <v>152.02000000000001</v>
      </c>
      <c r="I97" s="14"/>
      <c r="J97" s="15">
        <v>199.23</v>
      </c>
      <c r="K97" s="15">
        <v>241.97</v>
      </c>
      <c r="L97" s="15">
        <v>311.12</v>
      </c>
      <c r="M97" s="54"/>
      <c r="N97" s="15">
        <v>31.519178076999999</v>
      </c>
      <c r="O97" s="15">
        <v>12.337233227</v>
      </c>
      <c r="P97" s="15" t="s">
        <v>27</v>
      </c>
      <c r="Q97" s="16" t="s">
        <v>26</v>
      </c>
      <c r="R97" s="37" t="s">
        <v>626</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172</v>
      </c>
      <c r="D98" s="17" t="s">
        <v>173</v>
      </c>
      <c r="E98" s="17">
        <v>4</v>
      </c>
      <c r="F98" s="14">
        <v>150</v>
      </c>
      <c r="G98" s="14" t="s">
        <v>133</v>
      </c>
      <c r="H98" s="14" t="s">
        <v>133</v>
      </c>
      <c r="I98" s="14"/>
      <c r="J98" s="14">
        <v>150</v>
      </c>
      <c r="K98" s="14" t="s">
        <v>133</v>
      </c>
      <c r="L98" s="14" t="s">
        <v>133</v>
      </c>
      <c r="M98" s="54"/>
      <c r="N98" s="14">
        <v>94.064508982000007</v>
      </c>
      <c r="O98" s="31">
        <v>1.0764285713999999</v>
      </c>
      <c r="P98" s="31" t="s">
        <v>26</v>
      </c>
      <c r="Q98" s="17" t="s">
        <v>26</v>
      </c>
      <c r="R98" s="38" t="s">
        <v>133</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174</v>
      </c>
      <c r="D99" s="16" t="s">
        <v>175</v>
      </c>
      <c r="E99" s="16">
        <v>5</v>
      </c>
      <c r="F99" s="15">
        <v>93.67</v>
      </c>
      <c r="G99" s="15">
        <v>82.86</v>
      </c>
      <c r="H99" s="15">
        <v>72.06</v>
      </c>
      <c r="I99" s="14"/>
      <c r="J99" s="15">
        <v>95.43</v>
      </c>
      <c r="K99" s="15">
        <v>117.03</v>
      </c>
      <c r="L99" s="15">
        <v>151.97999999999999</v>
      </c>
      <c r="M99" s="54"/>
      <c r="N99" s="15">
        <v>50.610850567999996</v>
      </c>
      <c r="O99" s="15">
        <v>521.54599529999996</v>
      </c>
      <c r="P99" s="15" t="s">
        <v>27</v>
      </c>
      <c r="Q99" s="16" t="s">
        <v>26</v>
      </c>
      <c r="R99" s="37" t="s">
        <v>627</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176</v>
      </c>
      <c r="D100" s="17" t="s">
        <v>177</v>
      </c>
      <c r="E100" s="17">
        <v>9</v>
      </c>
      <c r="F100" s="14">
        <v>50.44</v>
      </c>
      <c r="G100" s="14">
        <v>46.95</v>
      </c>
      <c r="H100" s="14">
        <v>43.47</v>
      </c>
      <c r="I100" s="14"/>
      <c r="J100" s="14">
        <v>51.84</v>
      </c>
      <c r="K100" s="14">
        <v>58.8</v>
      </c>
      <c r="L100" s="14">
        <v>70.06</v>
      </c>
      <c r="M100" s="54"/>
      <c r="N100" s="14">
        <v>81.585646298</v>
      </c>
      <c r="O100" s="31">
        <v>194.43344977999999</v>
      </c>
      <c r="P100" s="31" t="s">
        <v>27</v>
      </c>
      <c r="Q100" s="17" t="s">
        <v>26</v>
      </c>
      <c r="R100" s="38" t="s">
        <v>628</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178</v>
      </c>
      <c r="D101" s="16" t="s">
        <v>179</v>
      </c>
      <c r="E101" s="16">
        <v>7</v>
      </c>
      <c r="F101" s="15">
        <v>27.2</v>
      </c>
      <c r="G101" s="15">
        <v>25.84</v>
      </c>
      <c r="H101" s="15">
        <v>24.48</v>
      </c>
      <c r="I101" s="14"/>
      <c r="J101" s="15">
        <v>27.84</v>
      </c>
      <c r="K101" s="15">
        <v>30.55</v>
      </c>
      <c r="L101" s="15">
        <v>34.950000000000003</v>
      </c>
      <c r="M101" s="54"/>
      <c r="N101" s="15">
        <v>72.918866293999997</v>
      </c>
      <c r="O101" s="15">
        <v>300.76781056999999</v>
      </c>
      <c r="P101" s="15" t="s">
        <v>27</v>
      </c>
      <c r="Q101" s="16" t="s">
        <v>26</v>
      </c>
      <c r="R101" s="37" t="s">
        <v>629</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180</v>
      </c>
      <c r="D102" s="17" t="s">
        <v>181</v>
      </c>
      <c r="E102" s="17">
        <v>4</v>
      </c>
      <c r="F102" s="14">
        <v>29.99</v>
      </c>
      <c r="G102" s="14">
        <v>27.38</v>
      </c>
      <c r="H102" s="14">
        <v>24.77</v>
      </c>
      <c r="I102" s="14"/>
      <c r="J102" s="14">
        <v>30.64</v>
      </c>
      <c r="K102" s="14">
        <v>35.85</v>
      </c>
      <c r="L102" s="14">
        <v>44.29</v>
      </c>
      <c r="M102" s="54"/>
      <c r="N102" s="14">
        <v>69.053616347000002</v>
      </c>
      <c r="O102" s="31">
        <v>123.88382608000001</v>
      </c>
      <c r="P102" s="31" t="s">
        <v>26</v>
      </c>
      <c r="Q102" s="17" t="s">
        <v>26</v>
      </c>
      <c r="R102" s="38" t="s">
        <v>630</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182</v>
      </c>
      <c r="D103" s="16" t="s">
        <v>183</v>
      </c>
      <c r="E103" s="16">
        <v>6</v>
      </c>
      <c r="F103" s="15">
        <v>38.369999999999997</v>
      </c>
      <c r="G103" s="15">
        <v>35.200000000000003</v>
      </c>
      <c r="H103" s="15">
        <v>32.04</v>
      </c>
      <c r="I103" s="14"/>
      <c r="J103" s="15">
        <v>39.54</v>
      </c>
      <c r="K103" s="15">
        <v>45.86</v>
      </c>
      <c r="L103" s="15">
        <v>56.09</v>
      </c>
      <c r="M103" s="54"/>
      <c r="N103" s="15">
        <v>76.067621905999999</v>
      </c>
      <c r="O103" s="15">
        <v>435.52224100000001</v>
      </c>
      <c r="P103" s="15" t="s">
        <v>26</v>
      </c>
      <c r="Q103" s="16" t="s">
        <v>26</v>
      </c>
      <c r="R103" s="37" t="s">
        <v>631</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184</v>
      </c>
      <c r="D104" s="17" t="s">
        <v>185</v>
      </c>
      <c r="E104" s="17">
        <v>0</v>
      </c>
      <c r="F104" s="14">
        <v>4.1900000000000004</v>
      </c>
      <c r="G104" s="14">
        <v>3.51</v>
      </c>
      <c r="H104" s="14">
        <v>2.83</v>
      </c>
      <c r="I104" s="14"/>
      <c r="J104" s="14">
        <v>4.3499999999999996</v>
      </c>
      <c r="K104" s="14">
        <v>5.7</v>
      </c>
      <c r="L104" s="14">
        <v>7.89</v>
      </c>
      <c r="M104" s="54"/>
      <c r="N104" s="14">
        <v>39.078406096999998</v>
      </c>
      <c r="O104" s="31">
        <v>5.0088862173999997</v>
      </c>
      <c r="P104" s="31" t="s">
        <v>26</v>
      </c>
      <c r="Q104" s="17" t="s">
        <v>26</v>
      </c>
      <c r="R104" s="38" t="s">
        <v>632</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548</v>
      </c>
      <c r="D105" s="16" t="s">
        <v>549</v>
      </c>
      <c r="E105" s="16">
        <v>4</v>
      </c>
      <c r="F105" s="15">
        <v>101.82</v>
      </c>
      <c r="G105" s="15">
        <v>94.23</v>
      </c>
      <c r="H105" s="15">
        <v>86.64</v>
      </c>
      <c r="I105" s="14"/>
      <c r="J105" s="15">
        <v>103.51</v>
      </c>
      <c r="K105" s="15">
        <v>118.68</v>
      </c>
      <c r="L105" s="15">
        <v>143.24</v>
      </c>
      <c r="M105" s="54"/>
      <c r="N105" s="15">
        <v>45.566403717</v>
      </c>
      <c r="O105" s="15">
        <v>1.2394146261000001</v>
      </c>
      <c r="P105" s="15" t="s">
        <v>27</v>
      </c>
      <c r="Q105" s="16" t="s">
        <v>26</v>
      </c>
      <c r="R105" s="37" t="s">
        <v>633</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186</v>
      </c>
      <c r="D106" s="17" t="s">
        <v>187</v>
      </c>
      <c r="E106" s="17">
        <v>4</v>
      </c>
      <c r="F106" s="14">
        <v>12.89</v>
      </c>
      <c r="G106" s="14">
        <v>11.6</v>
      </c>
      <c r="H106" s="14">
        <v>10.31</v>
      </c>
      <c r="I106" s="14"/>
      <c r="J106" s="14">
        <v>13.23</v>
      </c>
      <c r="K106" s="14">
        <v>15.8</v>
      </c>
      <c r="L106" s="14">
        <v>19.97</v>
      </c>
      <c r="M106" s="54"/>
      <c r="N106" s="14">
        <v>71.562722000999997</v>
      </c>
      <c r="O106" s="31">
        <v>45.262778261000001</v>
      </c>
      <c r="P106" s="31" t="s">
        <v>26</v>
      </c>
      <c r="Q106" s="17" t="s">
        <v>26</v>
      </c>
      <c r="R106" s="38" t="s">
        <v>634</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188</v>
      </c>
      <c r="D107" s="16" t="s">
        <v>189</v>
      </c>
      <c r="E107" s="16">
        <v>4</v>
      </c>
      <c r="F107" s="15">
        <v>5.55</v>
      </c>
      <c r="G107" s="15">
        <v>4.59</v>
      </c>
      <c r="H107" s="15">
        <v>3.63</v>
      </c>
      <c r="I107" s="14"/>
      <c r="J107" s="15">
        <v>5.78</v>
      </c>
      <c r="K107" s="15">
        <v>7.69</v>
      </c>
      <c r="L107" s="15">
        <v>10.79</v>
      </c>
      <c r="M107" s="54"/>
      <c r="N107" s="15">
        <v>62.482968278999998</v>
      </c>
      <c r="O107" s="15">
        <v>9.9665433044</v>
      </c>
      <c r="P107" s="15" t="s">
        <v>26</v>
      </c>
      <c r="Q107" s="16" t="s">
        <v>26</v>
      </c>
      <c r="R107" s="37" t="s">
        <v>635</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190</v>
      </c>
      <c r="D108" s="17" t="s">
        <v>191</v>
      </c>
      <c r="E108" s="17">
        <v>9</v>
      </c>
      <c r="F108" s="14">
        <v>19.82</v>
      </c>
      <c r="G108" s="14">
        <v>17.82</v>
      </c>
      <c r="H108" s="14">
        <v>15.82</v>
      </c>
      <c r="I108" s="14"/>
      <c r="J108" s="14">
        <v>20.46</v>
      </c>
      <c r="K108" s="14">
        <v>24.45</v>
      </c>
      <c r="L108" s="14">
        <v>30.9</v>
      </c>
      <c r="M108" s="54"/>
      <c r="N108" s="14">
        <v>78.109370858000005</v>
      </c>
      <c r="O108" s="31">
        <v>92.170650825999999</v>
      </c>
      <c r="P108" s="31" t="s">
        <v>27</v>
      </c>
      <c r="Q108" s="17" t="s">
        <v>26</v>
      </c>
      <c r="R108" s="38" t="s">
        <v>636</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192</v>
      </c>
      <c r="D109" s="16" t="s">
        <v>193</v>
      </c>
      <c r="E109" s="16">
        <v>7</v>
      </c>
      <c r="F109" s="15">
        <v>22.48</v>
      </c>
      <c r="G109" s="15">
        <v>20.9</v>
      </c>
      <c r="H109" s="15">
        <v>19.329999999999998</v>
      </c>
      <c r="I109" s="14"/>
      <c r="J109" s="15">
        <v>23.17</v>
      </c>
      <c r="K109" s="15">
        <v>26.31</v>
      </c>
      <c r="L109" s="15">
        <v>31.39</v>
      </c>
      <c r="M109" s="54"/>
      <c r="N109" s="15">
        <v>51.028221692999999</v>
      </c>
      <c r="O109" s="15">
        <v>4.7643283912999994</v>
      </c>
      <c r="P109" s="15" t="s">
        <v>27</v>
      </c>
      <c r="Q109" s="16" t="s">
        <v>26</v>
      </c>
      <c r="R109" s="37" t="s">
        <v>637</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194</v>
      </c>
      <c r="D110" s="17" t="s">
        <v>195</v>
      </c>
      <c r="E110" s="17">
        <v>9</v>
      </c>
      <c r="F110" s="14">
        <v>25.01</v>
      </c>
      <c r="G110" s="14">
        <v>23.18</v>
      </c>
      <c r="H110" s="14">
        <v>21.36</v>
      </c>
      <c r="I110" s="14"/>
      <c r="J110" s="14">
        <v>25.68</v>
      </c>
      <c r="K110" s="14">
        <v>29.32</v>
      </c>
      <c r="L110" s="14">
        <v>35.21</v>
      </c>
      <c r="M110" s="54"/>
      <c r="N110" s="14">
        <v>67.662354890000003</v>
      </c>
      <c r="O110" s="31">
        <v>264.8904733</v>
      </c>
      <c r="P110" s="31" t="s">
        <v>27</v>
      </c>
      <c r="Q110" s="17" t="s">
        <v>26</v>
      </c>
      <c r="R110" s="38" t="s">
        <v>638</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196</v>
      </c>
      <c r="D111" s="16" t="s">
        <v>197</v>
      </c>
      <c r="E111" s="16">
        <v>9</v>
      </c>
      <c r="F111" s="15">
        <v>11</v>
      </c>
      <c r="G111" s="15">
        <v>10.220000000000001</v>
      </c>
      <c r="H111" s="15">
        <v>9.4499999999999993</v>
      </c>
      <c r="I111" s="14"/>
      <c r="J111" s="15">
        <v>11.27</v>
      </c>
      <c r="K111" s="15">
        <v>12.81</v>
      </c>
      <c r="L111" s="15">
        <v>15.3</v>
      </c>
      <c r="M111" s="54"/>
      <c r="N111" s="15">
        <v>69.895768072999999</v>
      </c>
      <c r="O111" s="15">
        <v>114.08760339</v>
      </c>
      <c r="P111" s="15" t="s">
        <v>27</v>
      </c>
      <c r="Q111" s="16" t="s">
        <v>26</v>
      </c>
      <c r="R111" s="37" t="s">
        <v>639</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198</v>
      </c>
      <c r="D112" s="17" t="s">
        <v>199</v>
      </c>
      <c r="E112" s="17">
        <v>7</v>
      </c>
      <c r="F112" s="14">
        <v>12.69</v>
      </c>
      <c r="G112" s="14">
        <v>11.24</v>
      </c>
      <c r="H112" s="14">
        <v>9.8000000000000007</v>
      </c>
      <c r="I112" s="14"/>
      <c r="J112" s="14">
        <v>13.2</v>
      </c>
      <c r="K112" s="14">
        <v>16.079999999999998</v>
      </c>
      <c r="L112" s="14">
        <v>20.75</v>
      </c>
      <c r="M112" s="54"/>
      <c r="N112" s="14">
        <v>70.554014420000001</v>
      </c>
      <c r="O112" s="31">
        <v>41.161984695999998</v>
      </c>
      <c r="P112" s="31" t="s">
        <v>26</v>
      </c>
      <c r="Q112" s="17" t="s">
        <v>26</v>
      </c>
      <c r="R112" s="38" t="s">
        <v>865</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200</v>
      </c>
      <c r="D113" s="16" t="s">
        <v>201</v>
      </c>
      <c r="E113" s="16">
        <v>4</v>
      </c>
      <c r="F113" s="15">
        <v>3.68</v>
      </c>
      <c r="G113" s="15">
        <v>3.39</v>
      </c>
      <c r="H113" s="15">
        <v>3.1</v>
      </c>
      <c r="I113" s="14"/>
      <c r="J113" s="15">
        <v>3.75</v>
      </c>
      <c r="K113" s="15">
        <v>4.32</v>
      </c>
      <c r="L113" s="15">
        <v>5.24</v>
      </c>
      <c r="M113" s="54"/>
      <c r="N113" s="15">
        <v>70.696558304000007</v>
      </c>
      <c r="O113" s="15">
        <v>14.935090303999999</v>
      </c>
      <c r="P113" s="15" t="s">
        <v>26</v>
      </c>
      <c r="Q113" s="16" t="s">
        <v>26</v>
      </c>
      <c r="R113" s="37" t="s">
        <v>640</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202</v>
      </c>
      <c r="D114" s="17" t="s">
        <v>203</v>
      </c>
      <c r="E114" s="17">
        <v>9</v>
      </c>
      <c r="F114" s="14">
        <v>4.72</v>
      </c>
      <c r="G114" s="14">
        <v>4.25</v>
      </c>
      <c r="H114" s="14">
        <v>3.79</v>
      </c>
      <c r="I114" s="14"/>
      <c r="J114" s="14">
        <v>4.93</v>
      </c>
      <c r="K114" s="14">
        <v>5.85</v>
      </c>
      <c r="L114" s="14">
        <v>7.35</v>
      </c>
      <c r="M114" s="54"/>
      <c r="N114" s="14">
        <v>77.523087555999993</v>
      </c>
      <c r="O114" s="31">
        <v>29.589642651999998</v>
      </c>
      <c r="P114" s="31" t="s">
        <v>27</v>
      </c>
      <c r="Q114" s="17" t="s">
        <v>26</v>
      </c>
      <c r="R114" s="38" t="s">
        <v>641</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204</v>
      </c>
      <c r="D115" s="16" t="s">
        <v>205</v>
      </c>
      <c r="E115" s="16">
        <v>6</v>
      </c>
      <c r="F115" s="15">
        <v>8.77</v>
      </c>
      <c r="G115" s="15">
        <v>7.55</v>
      </c>
      <c r="H115" s="15">
        <v>6.33</v>
      </c>
      <c r="I115" s="14"/>
      <c r="J115" s="15">
        <v>9.17</v>
      </c>
      <c r="K115" s="15">
        <v>11.6</v>
      </c>
      <c r="L115" s="15">
        <v>15.54</v>
      </c>
      <c r="M115" s="54"/>
      <c r="N115" s="15">
        <v>64.388158743999995</v>
      </c>
      <c r="O115" s="15">
        <v>21.642931390999998</v>
      </c>
      <c r="P115" s="15" t="s">
        <v>26</v>
      </c>
      <c r="Q115" s="16" t="s">
        <v>26</v>
      </c>
      <c r="R115" s="37" t="s">
        <v>642</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206</v>
      </c>
      <c r="D116" s="17" t="s">
        <v>207</v>
      </c>
      <c r="E116" s="17">
        <v>1</v>
      </c>
      <c r="F116" s="14" t="s">
        <v>133</v>
      </c>
      <c r="G116" s="14" t="s">
        <v>133</v>
      </c>
      <c r="H116" s="14" t="s">
        <v>133</v>
      </c>
      <c r="I116" s="14"/>
      <c r="J116" s="14" t="s">
        <v>133</v>
      </c>
      <c r="K116" s="14" t="s">
        <v>133</v>
      </c>
      <c r="L116" s="14" t="s">
        <v>133</v>
      </c>
      <c r="M116" s="54"/>
      <c r="N116" s="14" t="s">
        <v>133</v>
      </c>
      <c r="O116" s="31" t="s">
        <v>133</v>
      </c>
      <c r="P116" s="31" t="s">
        <v>133</v>
      </c>
      <c r="Q116" s="17" t="s">
        <v>133</v>
      </c>
      <c r="R116" s="38" t="s">
        <v>134</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208</v>
      </c>
      <c r="D117" s="16" t="s">
        <v>209</v>
      </c>
      <c r="E117" s="16">
        <v>4</v>
      </c>
      <c r="F117" s="15">
        <v>2.06</v>
      </c>
      <c r="G117" s="15">
        <v>1.78</v>
      </c>
      <c r="H117" s="15">
        <v>1.5</v>
      </c>
      <c r="I117" s="14"/>
      <c r="J117" s="15">
        <v>2.2000000000000002</v>
      </c>
      <c r="K117" s="15">
        <v>2.75</v>
      </c>
      <c r="L117" s="15">
        <v>3.64</v>
      </c>
      <c r="M117" s="54"/>
      <c r="N117" s="15">
        <v>53.323495796000003</v>
      </c>
      <c r="O117" s="15">
        <v>1.0954330000000001</v>
      </c>
      <c r="P117" s="15" t="s">
        <v>26</v>
      </c>
      <c r="Q117" s="16" t="s">
        <v>26</v>
      </c>
      <c r="R117" s="37" t="s">
        <v>643</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210</v>
      </c>
      <c r="D118" s="17" t="s">
        <v>211</v>
      </c>
      <c r="E118" s="17">
        <v>4</v>
      </c>
      <c r="F118" s="14">
        <v>3.39</v>
      </c>
      <c r="G118" s="14">
        <v>3.13</v>
      </c>
      <c r="H118" s="14">
        <v>2.88</v>
      </c>
      <c r="I118" s="14"/>
      <c r="J118" s="14">
        <v>3.44</v>
      </c>
      <c r="K118" s="14">
        <v>3.94</v>
      </c>
      <c r="L118" s="14">
        <v>4.75</v>
      </c>
      <c r="M118" s="54"/>
      <c r="N118" s="14">
        <v>51.164470925000003</v>
      </c>
      <c r="O118" s="31">
        <v>5.3823407391</v>
      </c>
      <c r="P118" s="31" t="s">
        <v>26</v>
      </c>
      <c r="Q118" s="17" t="s">
        <v>26</v>
      </c>
      <c r="R118" s="38" t="s">
        <v>644</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212</v>
      </c>
      <c r="D119" s="16" t="s">
        <v>213</v>
      </c>
      <c r="E119" s="16">
        <v>10</v>
      </c>
      <c r="F119" s="15">
        <v>22.31</v>
      </c>
      <c r="G119" s="15">
        <v>21.11</v>
      </c>
      <c r="H119" s="15">
        <v>19.91</v>
      </c>
      <c r="I119" s="14"/>
      <c r="J119" s="15">
        <v>23.28</v>
      </c>
      <c r="K119" s="15">
        <v>25.67</v>
      </c>
      <c r="L119" s="15">
        <v>29.54</v>
      </c>
      <c r="M119" s="54"/>
      <c r="N119" s="15">
        <v>74.791697925999998</v>
      </c>
      <c r="O119" s="15">
        <v>68.341292478</v>
      </c>
      <c r="P119" s="15" t="s">
        <v>27</v>
      </c>
      <c r="Q119" s="16" t="s">
        <v>26</v>
      </c>
      <c r="R119" s="37" t="s">
        <v>866</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214</v>
      </c>
      <c r="D120" s="17" t="s">
        <v>215</v>
      </c>
      <c r="E120" s="17">
        <v>7</v>
      </c>
      <c r="F120" s="14">
        <v>26.14</v>
      </c>
      <c r="G120" s="14">
        <v>24.33</v>
      </c>
      <c r="H120" s="14">
        <v>22.53</v>
      </c>
      <c r="I120" s="14"/>
      <c r="J120" s="14">
        <v>26.72</v>
      </c>
      <c r="K120" s="14">
        <v>30.32</v>
      </c>
      <c r="L120" s="14">
        <v>36.15</v>
      </c>
      <c r="M120" s="54"/>
      <c r="N120" s="14">
        <v>73.310224499</v>
      </c>
      <c r="O120" s="31">
        <v>63.967161609000001</v>
      </c>
      <c r="P120" s="31" t="s">
        <v>27</v>
      </c>
      <c r="Q120" s="17" t="s">
        <v>26</v>
      </c>
      <c r="R120" s="38" t="s">
        <v>645</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216</v>
      </c>
      <c r="D121" s="16" t="s">
        <v>217</v>
      </c>
      <c r="E121" s="16">
        <v>9</v>
      </c>
      <c r="F121" s="15">
        <v>78.55</v>
      </c>
      <c r="G121" s="15">
        <v>62.25</v>
      </c>
      <c r="H121" s="15">
        <v>45.96</v>
      </c>
      <c r="I121" s="14"/>
      <c r="J121" s="15">
        <v>81.55</v>
      </c>
      <c r="K121" s="15">
        <v>114.13</v>
      </c>
      <c r="L121" s="15">
        <v>166.86</v>
      </c>
      <c r="M121" s="54"/>
      <c r="N121" s="15">
        <v>55.744152544999999</v>
      </c>
      <c r="O121" s="15">
        <v>32.028078852</v>
      </c>
      <c r="P121" s="15" t="s">
        <v>27</v>
      </c>
      <c r="Q121" s="16" t="s">
        <v>26</v>
      </c>
      <c r="R121" s="37" t="s">
        <v>867</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218</v>
      </c>
      <c r="D122" s="17" t="s">
        <v>219</v>
      </c>
      <c r="E122" s="17">
        <v>7</v>
      </c>
      <c r="F122" s="14">
        <v>14.42</v>
      </c>
      <c r="G122" s="14">
        <v>13.32</v>
      </c>
      <c r="H122" s="14">
        <v>12.23</v>
      </c>
      <c r="I122" s="14"/>
      <c r="J122" s="14">
        <v>15.16</v>
      </c>
      <c r="K122" s="14">
        <v>17.34</v>
      </c>
      <c r="L122" s="14">
        <v>20.88</v>
      </c>
      <c r="M122" s="54"/>
      <c r="N122" s="14">
        <v>58.791843581000002</v>
      </c>
      <c r="O122" s="31">
        <v>17.461723696</v>
      </c>
      <c r="P122" s="31" t="s">
        <v>27</v>
      </c>
      <c r="Q122" s="17" t="s">
        <v>26</v>
      </c>
      <c r="R122" s="38" t="s">
        <v>646</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220</v>
      </c>
      <c r="D123" s="16" t="s">
        <v>221</v>
      </c>
      <c r="E123" s="16">
        <v>4</v>
      </c>
      <c r="F123" s="15">
        <v>28.84</v>
      </c>
      <c r="G123" s="15">
        <v>24.86</v>
      </c>
      <c r="H123" s="15">
        <v>20.88</v>
      </c>
      <c r="I123" s="14"/>
      <c r="J123" s="15">
        <v>29.62</v>
      </c>
      <c r="K123" s="15">
        <v>37.57</v>
      </c>
      <c r="L123" s="15">
        <v>50.45</v>
      </c>
      <c r="M123" s="54"/>
      <c r="N123" s="15">
        <v>54.909472964999999</v>
      </c>
      <c r="O123" s="15">
        <v>78.145428472000006</v>
      </c>
      <c r="P123" s="15" t="s">
        <v>26</v>
      </c>
      <c r="Q123" s="16" t="s">
        <v>26</v>
      </c>
      <c r="R123" s="37" t="s">
        <v>647</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222</v>
      </c>
      <c r="D124" s="17" t="s">
        <v>223</v>
      </c>
      <c r="E124" s="17">
        <v>10</v>
      </c>
      <c r="F124" s="14">
        <v>9.56</v>
      </c>
      <c r="G124" s="14">
        <v>9.0500000000000007</v>
      </c>
      <c r="H124" s="14">
        <v>8.5500000000000007</v>
      </c>
      <c r="I124" s="14"/>
      <c r="J124" s="14">
        <v>9.91</v>
      </c>
      <c r="K124" s="14">
        <v>10.91</v>
      </c>
      <c r="L124" s="14">
        <v>12.54</v>
      </c>
      <c r="M124" s="54"/>
      <c r="N124" s="14">
        <v>69.334404288000002</v>
      </c>
      <c r="O124" s="31">
        <v>7.6545144348000003</v>
      </c>
      <c r="P124" s="31" t="s">
        <v>27</v>
      </c>
      <c r="Q124" s="17" t="s">
        <v>26</v>
      </c>
      <c r="R124" s="38" t="s">
        <v>868</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224</v>
      </c>
      <c r="D125" s="16" t="s">
        <v>225</v>
      </c>
      <c r="E125" s="16">
        <v>3</v>
      </c>
      <c r="F125" s="15">
        <v>7.62</v>
      </c>
      <c r="G125" s="15">
        <v>7.28</v>
      </c>
      <c r="H125" s="15">
        <v>6.94</v>
      </c>
      <c r="I125" s="14"/>
      <c r="J125" s="15">
        <v>7.79</v>
      </c>
      <c r="K125" s="15">
        <v>8.4600000000000009</v>
      </c>
      <c r="L125" s="15">
        <v>9.5399999999999991</v>
      </c>
      <c r="M125" s="54"/>
      <c r="N125" s="15">
        <v>43.148036521000002</v>
      </c>
      <c r="O125" s="15">
        <v>5.0276508260999995</v>
      </c>
      <c r="P125" s="15" t="s">
        <v>26</v>
      </c>
      <c r="Q125" s="16" t="s">
        <v>26</v>
      </c>
      <c r="R125" s="37" t="s">
        <v>648</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226</v>
      </c>
      <c r="D126" s="17" t="s">
        <v>227</v>
      </c>
      <c r="E126" s="17">
        <v>10</v>
      </c>
      <c r="F126" s="14">
        <v>59.81</v>
      </c>
      <c r="G126" s="14">
        <v>55.45</v>
      </c>
      <c r="H126" s="14">
        <v>51.09</v>
      </c>
      <c r="I126" s="14"/>
      <c r="J126" s="14">
        <v>62.75</v>
      </c>
      <c r="K126" s="14">
        <v>71.459999999999994</v>
      </c>
      <c r="L126" s="14">
        <v>85.57</v>
      </c>
      <c r="M126" s="54"/>
      <c r="N126" s="14">
        <v>86.695956553000002</v>
      </c>
      <c r="O126" s="31">
        <v>40.372953435000007</v>
      </c>
      <c r="P126" s="31" t="s">
        <v>27</v>
      </c>
      <c r="Q126" s="17" t="s">
        <v>26</v>
      </c>
      <c r="R126" s="38" t="s">
        <v>869</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228</v>
      </c>
      <c r="D127" s="16" t="s">
        <v>229</v>
      </c>
      <c r="E127" s="16">
        <v>9</v>
      </c>
      <c r="F127" s="15">
        <v>27.35</v>
      </c>
      <c r="G127" s="15">
        <v>25.61</v>
      </c>
      <c r="H127" s="15">
        <v>23.88</v>
      </c>
      <c r="I127" s="14"/>
      <c r="J127" s="15">
        <v>27.9</v>
      </c>
      <c r="K127" s="15">
        <v>31.36</v>
      </c>
      <c r="L127" s="15">
        <v>36.97</v>
      </c>
      <c r="M127" s="54"/>
      <c r="N127" s="15">
        <v>75.900668959000001</v>
      </c>
      <c r="O127" s="15">
        <v>89.522482608999994</v>
      </c>
      <c r="P127" s="15" t="s">
        <v>27</v>
      </c>
      <c r="Q127" s="16" t="s">
        <v>26</v>
      </c>
      <c r="R127" s="37" t="s">
        <v>649</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230</v>
      </c>
      <c r="D128" s="17" t="s">
        <v>231</v>
      </c>
      <c r="E128" s="17">
        <v>10</v>
      </c>
      <c r="F128" s="14">
        <v>13.62</v>
      </c>
      <c r="G128" s="14">
        <v>12.97</v>
      </c>
      <c r="H128" s="14">
        <v>12.32</v>
      </c>
      <c r="I128" s="14"/>
      <c r="J128" s="14">
        <v>13.98</v>
      </c>
      <c r="K128" s="14">
        <v>15.27</v>
      </c>
      <c r="L128" s="14">
        <v>17.37</v>
      </c>
      <c r="M128" s="54"/>
      <c r="N128" s="14">
        <v>80.002191066999998</v>
      </c>
      <c r="O128" s="31">
        <v>315.53179148000004</v>
      </c>
      <c r="P128" s="31" t="s">
        <v>27</v>
      </c>
      <c r="Q128" s="17" t="s">
        <v>26</v>
      </c>
      <c r="R128" s="38" t="s">
        <v>870</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232</v>
      </c>
      <c r="D129" s="16" t="s">
        <v>233</v>
      </c>
      <c r="E129" s="16">
        <v>7</v>
      </c>
      <c r="F129" s="15">
        <v>45.19</v>
      </c>
      <c r="G129" s="15">
        <v>42.73</v>
      </c>
      <c r="H129" s="15">
        <v>40.270000000000003</v>
      </c>
      <c r="I129" s="14"/>
      <c r="J129" s="15">
        <v>46.32</v>
      </c>
      <c r="K129" s="15">
        <v>51.23</v>
      </c>
      <c r="L129" s="15">
        <v>59.18</v>
      </c>
      <c r="M129" s="54"/>
      <c r="N129" s="15">
        <v>75.657420000000002</v>
      </c>
      <c r="O129" s="15">
        <v>87.675165347999993</v>
      </c>
      <c r="P129" s="15" t="s">
        <v>27</v>
      </c>
      <c r="Q129" s="16" t="s">
        <v>26</v>
      </c>
      <c r="R129" s="37" t="s">
        <v>650</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232</v>
      </c>
      <c r="D130" s="17" t="s">
        <v>234</v>
      </c>
      <c r="E130" s="17">
        <v>7</v>
      </c>
      <c r="F130" s="14">
        <v>41.39</v>
      </c>
      <c r="G130" s="14">
        <v>39.14</v>
      </c>
      <c r="H130" s="14">
        <v>36.89</v>
      </c>
      <c r="I130" s="14"/>
      <c r="J130" s="14">
        <v>42.49</v>
      </c>
      <c r="K130" s="14">
        <v>46.98</v>
      </c>
      <c r="L130" s="14">
        <v>54.24</v>
      </c>
      <c r="M130" s="54"/>
      <c r="N130" s="14">
        <v>72.539125685000002</v>
      </c>
      <c r="O130" s="31">
        <v>1120.6921636999998</v>
      </c>
      <c r="P130" s="31" t="s">
        <v>27</v>
      </c>
      <c r="Q130" s="17" t="s">
        <v>26</v>
      </c>
      <c r="R130" s="38" t="s">
        <v>651</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235</v>
      </c>
      <c r="D131" s="16" t="s">
        <v>236</v>
      </c>
      <c r="E131" s="16">
        <v>7</v>
      </c>
      <c r="F131" s="15">
        <v>2.5499999999999998</v>
      </c>
      <c r="G131" s="15">
        <v>2.0699999999999998</v>
      </c>
      <c r="H131" s="15">
        <v>1.6</v>
      </c>
      <c r="I131" s="14"/>
      <c r="J131" s="15">
        <v>2.7</v>
      </c>
      <c r="K131" s="15">
        <v>3.64</v>
      </c>
      <c r="L131" s="15">
        <v>5.16</v>
      </c>
      <c r="M131" s="54"/>
      <c r="N131" s="15">
        <v>66.098820505999996</v>
      </c>
      <c r="O131" s="15">
        <v>2.9034140870000003</v>
      </c>
      <c r="P131" s="15" t="s">
        <v>26</v>
      </c>
      <c r="Q131" s="16" t="s">
        <v>26</v>
      </c>
      <c r="R131" s="37" t="s">
        <v>871</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237</v>
      </c>
      <c r="D132" s="17" t="s">
        <v>238</v>
      </c>
      <c r="E132" s="17">
        <v>0</v>
      </c>
      <c r="F132" s="14">
        <v>66</v>
      </c>
      <c r="G132" s="14">
        <v>60.44</v>
      </c>
      <c r="H132" s="14">
        <v>54.88</v>
      </c>
      <c r="I132" s="14"/>
      <c r="J132" s="14">
        <v>68.59</v>
      </c>
      <c r="K132" s="14">
        <v>79.7</v>
      </c>
      <c r="L132" s="14">
        <v>97.69</v>
      </c>
      <c r="M132" s="54"/>
      <c r="N132" s="14">
        <v>34.794333385000002</v>
      </c>
      <c r="O132" s="31">
        <v>79.671448604000005</v>
      </c>
      <c r="P132" s="31" t="s">
        <v>26</v>
      </c>
      <c r="Q132" s="17" t="s">
        <v>26</v>
      </c>
      <c r="R132" s="38" t="s">
        <v>652</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239</v>
      </c>
      <c r="D133" s="16" t="s">
        <v>240</v>
      </c>
      <c r="E133" s="16">
        <v>7</v>
      </c>
      <c r="F133" s="15">
        <v>11.22</v>
      </c>
      <c r="G133" s="15">
        <v>10.31</v>
      </c>
      <c r="H133" s="15">
        <v>9.41</v>
      </c>
      <c r="I133" s="14"/>
      <c r="J133" s="15">
        <v>11.8</v>
      </c>
      <c r="K133" s="15">
        <v>13.6</v>
      </c>
      <c r="L133" s="15">
        <v>16.52</v>
      </c>
      <c r="M133" s="54"/>
      <c r="N133" s="15">
        <v>69.380931637000003</v>
      </c>
      <c r="O133" s="15">
        <v>41.116915782999996</v>
      </c>
      <c r="P133" s="15" t="s">
        <v>27</v>
      </c>
      <c r="Q133" s="16" t="s">
        <v>26</v>
      </c>
      <c r="R133" s="37" t="s">
        <v>653</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241</v>
      </c>
      <c r="D134" s="17" t="s">
        <v>242</v>
      </c>
      <c r="E134" s="17">
        <v>4</v>
      </c>
      <c r="F134" s="14">
        <v>182.24</v>
      </c>
      <c r="G134" s="14">
        <v>167.9</v>
      </c>
      <c r="H134" s="14">
        <v>153.57</v>
      </c>
      <c r="I134" s="14"/>
      <c r="J134" s="14">
        <v>185.78</v>
      </c>
      <c r="K134" s="14">
        <v>214.44</v>
      </c>
      <c r="L134" s="14">
        <v>260.82</v>
      </c>
      <c r="M134" s="54"/>
      <c r="N134" s="14">
        <v>47.739328853000004</v>
      </c>
      <c r="O134" s="31">
        <v>4.5239670103999998</v>
      </c>
      <c r="P134" s="31" t="s">
        <v>27</v>
      </c>
      <c r="Q134" s="17" t="s">
        <v>26</v>
      </c>
      <c r="R134" s="38" t="s">
        <v>654</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243</v>
      </c>
      <c r="D135" s="16" t="s">
        <v>244</v>
      </c>
      <c r="E135" s="16">
        <v>4</v>
      </c>
      <c r="F135" s="15">
        <v>5.73</v>
      </c>
      <c r="G135" s="15">
        <v>4.87</v>
      </c>
      <c r="H135" s="15">
        <v>4.01</v>
      </c>
      <c r="I135" s="14"/>
      <c r="J135" s="15">
        <v>5.98</v>
      </c>
      <c r="K135" s="15">
        <v>7.69</v>
      </c>
      <c r="L135" s="15">
        <v>10.46</v>
      </c>
      <c r="M135" s="54"/>
      <c r="N135" s="15">
        <v>63.183870792999997</v>
      </c>
      <c r="O135" s="15">
        <v>5.2471288696</v>
      </c>
      <c r="P135" s="15" t="s">
        <v>26</v>
      </c>
      <c r="Q135" s="16" t="s">
        <v>26</v>
      </c>
      <c r="R135" s="37" t="s">
        <v>655</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245</v>
      </c>
      <c r="D136" s="17" t="s">
        <v>246</v>
      </c>
      <c r="E136" s="17">
        <v>6</v>
      </c>
      <c r="F136" s="14">
        <v>6.48</v>
      </c>
      <c r="G136" s="14">
        <v>5.74</v>
      </c>
      <c r="H136" s="14">
        <v>5.01</v>
      </c>
      <c r="I136" s="14"/>
      <c r="J136" s="14">
        <v>6.76</v>
      </c>
      <c r="K136" s="14">
        <v>8.2200000000000006</v>
      </c>
      <c r="L136" s="14">
        <v>10.59</v>
      </c>
      <c r="M136" s="54"/>
      <c r="N136" s="14">
        <v>74.410251811999998</v>
      </c>
      <c r="O136" s="31">
        <v>8.1194871738999996</v>
      </c>
      <c r="P136" s="31" t="s">
        <v>26</v>
      </c>
      <c r="Q136" s="17" t="s">
        <v>26</v>
      </c>
      <c r="R136" s="38" t="s">
        <v>656</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247</v>
      </c>
      <c r="D137" s="16" t="s">
        <v>248</v>
      </c>
      <c r="E137" s="16">
        <v>7</v>
      </c>
      <c r="F137" s="15">
        <v>4.03</v>
      </c>
      <c r="G137" s="15">
        <v>3.76</v>
      </c>
      <c r="H137" s="15">
        <v>3.49</v>
      </c>
      <c r="I137" s="14"/>
      <c r="J137" s="15">
        <v>4.0999999999999996</v>
      </c>
      <c r="K137" s="15">
        <v>4.63</v>
      </c>
      <c r="L137" s="15">
        <v>5.5</v>
      </c>
      <c r="M137" s="54"/>
      <c r="N137" s="15">
        <v>76.717168689000005</v>
      </c>
      <c r="O137" s="15">
        <v>2.6640081739000001</v>
      </c>
      <c r="P137" s="15" t="s">
        <v>27</v>
      </c>
      <c r="Q137" s="16" t="s">
        <v>26</v>
      </c>
      <c r="R137" s="37" t="s">
        <v>657</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247</v>
      </c>
      <c r="D138" s="17" t="s">
        <v>249</v>
      </c>
      <c r="E138" s="17">
        <v>7</v>
      </c>
      <c r="F138" s="14">
        <v>3.83</v>
      </c>
      <c r="G138" s="14">
        <v>3.62</v>
      </c>
      <c r="H138" s="14">
        <v>3.42</v>
      </c>
      <c r="I138" s="14"/>
      <c r="J138" s="14">
        <v>3.88</v>
      </c>
      <c r="K138" s="14">
        <v>4.28</v>
      </c>
      <c r="L138" s="14">
        <v>4.93</v>
      </c>
      <c r="M138" s="54"/>
      <c r="N138" s="14">
        <v>81.032930875999995</v>
      </c>
      <c r="O138" s="31">
        <v>12.350541695</v>
      </c>
      <c r="P138" s="31" t="s">
        <v>27</v>
      </c>
      <c r="Q138" s="17" t="s">
        <v>26</v>
      </c>
      <c r="R138" s="38" t="s">
        <v>658</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247</v>
      </c>
      <c r="D139" s="16" t="s">
        <v>250</v>
      </c>
      <c r="E139" s="16">
        <v>7</v>
      </c>
      <c r="F139" s="15">
        <v>19.37</v>
      </c>
      <c r="G139" s="15">
        <v>18.25</v>
      </c>
      <c r="H139" s="15">
        <v>17.14</v>
      </c>
      <c r="I139" s="14"/>
      <c r="J139" s="15">
        <v>19.649999999999999</v>
      </c>
      <c r="K139" s="15">
        <v>21.87</v>
      </c>
      <c r="L139" s="15">
        <v>25.47</v>
      </c>
      <c r="M139" s="54"/>
      <c r="N139" s="15">
        <v>80.043328614000004</v>
      </c>
      <c r="O139" s="15">
        <v>100.38189769</v>
      </c>
      <c r="P139" s="15" t="s">
        <v>27</v>
      </c>
      <c r="Q139" s="16" t="s">
        <v>26</v>
      </c>
      <c r="R139" s="37" t="s">
        <v>659</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660</v>
      </c>
      <c r="D140" s="17" t="s">
        <v>661</v>
      </c>
      <c r="E140" s="17">
        <v>6</v>
      </c>
      <c r="F140" s="14">
        <v>34.86</v>
      </c>
      <c r="G140" s="14">
        <v>27.78</v>
      </c>
      <c r="H140" s="14">
        <v>20.71</v>
      </c>
      <c r="I140" s="14"/>
      <c r="J140" s="14">
        <v>36.130000000000003</v>
      </c>
      <c r="K140" s="14">
        <v>50.27</v>
      </c>
      <c r="L140" s="14">
        <v>73.17</v>
      </c>
      <c r="M140" s="54"/>
      <c r="N140" s="14">
        <v>51.166506998999999</v>
      </c>
      <c r="O140" s="31">
        <v>1.1499418957</v>
      </c>
      <c r="P140" s="31" t="s">
        <v>27</v>
      </c>
      <c r="Q140" s="17" t="s">
        <v>26</v>
      </c>
      <c r="R140" s="38" t="s">
        <v>662</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251</v>
      </c>
      <c r="D141" s="16" t="s">
        <v>252</v>
      </c>
      <c r="E141" s="16">
        <v>4</v>
      </c>
      <c r="F141" s="15">
        <v>10.37</v>
      </c>
      <c r="G141" s="15">
        <v>9.1199999999999992</v>
      </c>
      <c r="H141" s="15">
        <v>7.88</v>
      </c>
      <c r="I141" s="14"/>
      <c r="J141" s="15">
        <v>10.79</v>
      </c>
      <c r="K141" s="15">
        <v>13.27</v>
      </c>
      <c r="L141" s="15">
        <v>17.29</v>
      </c>
      <c r="M141" s="54"/>
      <c r="N141" s="15">
        <v>63.645134110999997</v>
      </c>
      <c r="O141" s="15">
        <v>6.3986726957000002</v>
      </c>
      <c r="P141" s="15" t="s">
        <v>26</v>
      </c>
      <c r="Q141" s="16" t="s">
        <v>26</v>
      </c>
      <c r="R141" s="37" t="s">
        <v>663</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253</v>
      </c>
      <c r="D142" s="17" t="s">
        <v>254</v>
      </c>
      <c r="E142" s="17">
        <v>4</v>
      </c>
      <c r="F142" s="14">
        <v>3.51</v>
      </c>
      <c r="G142" s="14">
        <v>2.72</v>
      </c>
      <c r="H142" s="14">
        <v>1.93</v>
      </c>
      <c r="I142" s="14"/>
      <c r="J142" s="14">
        <v>3.64</v>
      </c>
      <c r="K142" s="14">
        <v>5.21</v>
      </c>
      <c r="L142" s="14">
        <v>7.76</v>
      </c>
      <c r="M142" s="54"/>
      <c r="N142" s="14">
        <v>63.568813474999999</v>
      </c>
      <c r="O142" s="31">
        <v>12.730726000000001</v>
      </c>
      <c r="P142" s="31" t="s">
        <v>26</v>
      </c>
      <c r="Q142" s="17" t="s">
        <v>26</v>
      </c>
      <c r="R142" s="38" t="s">
        <v>664</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255</v>
      </c>
      <c r="D143" s="16" t="s">
        <v>256</v>
      </c>
      <c r="E143" s="16">
        <v>4</v>
      </c>
      <c r="F143" s="15">
        <v>35.99</v>
      </c>
      <c r="G143" s="15">
        <v>30.4</v>
      </c>
      <c r="H143" s="15">
        <v>24.81</v>
      </c>
      <c r="I143" s="14"/>
      <c r="J143" s="15">
        <v>37.21</v>
      </c>
      <c r="K143" s="15">
        <v>48.38</v>
      </c>
      <c r="L143" s="15">
        <v>66.459999999999994</v>
      </c>
      <c r="M143" s="54"/>
      <c r="N143" s="15">
        <v>62.261803305999997</v>
      </c>
      <c r="O143" s="15">
        <v>364.01978156999996</v>
      </c>
      <c r="P143" s="15" t="s">
        <v>26</v>
      </c>
      <c r="Q143" s="16" t="s">
        <v>26</v>
      </c>
      <c r="R143" s="37" t="s">
        <v>665</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255</v>
      </c>
      <c r="D144" s="17" t="s">
        <v>257</v>
      </c>
      <c r="E144" s="17">
        <v>4</v>
      </c>
      <c r="F144" s="14">
        <v>35.29</v>
      </c>
      <c r="G144" s="14">
        <v>30.09</v>
      </c>
      <c r="H144" s="14">
        <v>24.89</v>
      </c>
      <c r="I144" s="14"/>
      <c r="J144" s="14">
        <v>36.25</v>
      </c>
      <c r="K144" s="14">
        <v>46.64</v>
      </c>
      <c r="L144" s="14">
        <v>63.45</v>
      </c>
      <c r="M144" s="54"/>
      <c r="N144" s="14">
        <v>56.995627814000002</v>
      </c>
      <c r="O144" s="31">
        <v>4.8326868695999998</v>
      </c>
      <c r="P144" s="31" t="s">
        <v>26</v>
      </c>
      <c r="Q144" s="17" t="s">
        <v>26</v>
      </c>
      <c r="R144" s="38" t="s">
        <v>666</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258</v>
      </c>
      <c r="D145" s="16" t="s">
        <v>259</v>
      </c>
      <c r="E145" s="16">
        <v>7</v>
      </c>
      <c r="F145" s="15">
        <v>24.71</v>
      </c>
      <c r="G145" s="15">
        <v>22.75</v>
      </c>
      <c r="H145" s="15">
        <v>20.8</v>
      </c>
      <c r="I145" s="14"/>
      <c r="J145" s="15">
        <v>25.12</v>
      </c>
      <c r="K145" s="15">
        <v>29.02</v>
      </c>
      <c r="L145" s="15">
        <v>35.33</v>
      </c>
      <c r="M145" s="54"/>
      <c r="N145" s="15">
        <v>55.208453550000002</v>
      </c>
      <c r="O145" s="15">
        <v>11.542004</v>
      </c>
      <c r="P145" s="15" t="s">
        <v>27</v>
      </c>
      <c r="Q145" s="16" t="s">
        <v>26</v>
      </c>
      <c r="R145" s="37" t="s">
        <v>667</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260</v>
      </c>
      <c r="D146" s="17" t="s">
        <v>261</v>
      </c>
      <c r="E146" s="17">
        <v>4</v>
      </c>
      <c r="F146" s="14">
        <v>11.15</v>
      </c>
      <c r="G146" s="14">
        <v>9.5</v>
      </c>
      <c r="H146" s="14">
        <v>7.86</v>
      </c>
      <c r="I146" s="14"/>
      <c r="J146" s="14">
        <v>11.57</v>
      </c>
      <c r="K146" s="14">
        <v>14.85</v>
      </c>
      <c r="L146" s="14">
        <v>20.170000000000002</v>
      </c>
      <c r="M146" s="54"/>
      <c r="N146" s="14">
        <v>51.312038690999998</v>
      </c>
      <c r="O146" s="31">
        <v>250.18033734999997</v>
      </c>
      <c r="P146" s="31" t="s">
        <v>26</v>
      </c>
      <c r="Q146" s="17" t="s">
        <v>26</v>
      </c>
      <c r="R146" s="38" t="s">
        <v>668</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262</v>
      </c>
      <c r="D147" s="16" t="s">
        <v>263</v>
      </c>
      <c r="E147" s="16">
        <v>9</v>
      </c>
      <c r="F147" s="15">
        <v>4.1399999999999997</v>
      </c>
      <c r="G147" s="15">
        <v>3.86</v>
      </c>
      <c r="H147" s="15">
        <v>3.58</v>
      </c>
      <c r="I147" s="14"/>
      <c r="J147" s="15">
        <v>4.25</v>
      </c>
      <c r="K147" s="15">
        <v>4.8</v>
      </c>
      <c r="L147" s="15">
        <v>5.7</v>
      </c>
      <c r="M147" s="54"/>
      <c r="N147" s="15">
        <v>61.117079167999997</v>
      </c>
      <c r="O147" s="15">
        <v>15.017536391</v>
      </c>
      <c r="P147" s="15" t="s">
        <v>27</v>
      </c>
      <c r="Q147" s="16" t="s">
        <v>26</v>
      </c>
      <c r="R147" s="37" t="s">
        <v>669</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264</v>
      </c>
      <c r="D148" s="17" t="s">
        <v>265</v>
      </c>
      <c r="E148" s="17">
        <v>6</v>
      </c>
      <c r="F148" s="14">
        <v>17.41</v>
      </c>
      <c r="G148" s="14">
        <v>14.96</v>
      </c>
      <c r="H148" s="14">
        <v>12.51</v>
      </c>
      <c r="I148" s="14"/>
      <c r="J148" s="14">
        <v>18.05</v>
      </c>
      <c r="K148" s="14">
        <v>22.94</v>
      </c>
      <c r="L148" s="14">
        <v>30.86</v>
      </c>
      <c r="M148" s="54"/>
      <c r="N148" s="14">
        <v>69.587304591000006</v>
      </c>
      <c r="O148" s="31">
        <v>13.19578813</v>
      </c>
      <c r="P148" s="31" t="s">
        <v>26</v>
      </c>
      <c r="Q148" s="17" t="s">
        <v>26</v>
      </c>
      <c r="R148" s="38" t="s">
        <v>670</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266</v>
      </c>
      <c r="D149" s="16" t="s">
        <v>267</v>
      </c>
      <c r="E149" s="16">
        <v>7</v>
      </c>
      <c r="F149" s="15">
        <v>5.48</v>
      </c>
      <c r="G149" s="15">
        <v>4.0599999999999996</v>
      </c>
      <c r="H149" s="15">
        <v>2.64</v>
      </c>
      <c r="I149" s="14"/>
      <c r="J149" s="15">
        <v>5.87</v>
      </c>
      <c r="K149" s="15">
        <v>8.6999999999999993</v>
      </c>
      <c r="L149" s="15">
        <v>13.28</v>
      </c>
      <c r="M149" s="54"/>
      <c r="N149" s="15">
        <v>75.953847589999995</v>
      </c>
      <c r="O149" s="15">
        <v>127.76345873</v>
      </c>
      <c r="P149" s="15" t="s">
        <v>26</v>
      </c>
      <c r="Q149" s="16" t="s">
        <v>26</v>
      </c>
      <c r="R149" s="37" t="s">
        <v>872</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268</v>
      </c>
      <c r="D150" s="17" t="s">
        <v>269</v>
      </c>
      <c r="E150" s="17">
        <v>4</v>
      </c>
      <c r="F150" s="14">
        <v>4.24</v>
      </c>
      <c r="G150" s="14">
        <v>3.44</v>
      </c>
      <c r="H150" s="14">
        <v>2.65</v>
      </c>
      <c r="I150" s="14"/>
      <c r="J150" s="14">
        <v>4.33</v>
      </c>
      <c r="K150" s="14">
        <v>5.91</v>
      </c>
      <c r="L150" s="14">
        <v>8.4600000000000009</v>
      </c>
      <c r="M150" s="54"/>
      <c r="N150" s="14">
        <v>58.484382289000003</v>
      </c>
      <c r="O150" s="31">
        <v>8.4474663913000008</v>
      </c>
      <c r="P150" s="31" t="s">
        <v>26</v>
      </c>
      <c r="Q150" s="17" t="s">
        <v>26</v>
      </c>
      <c r="R150" s="38" t="s">
        <v>671</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268</v>
      </c>
      <c r="D151" s="16" t="s">
        <v>270</v>
      </c>
      <c r="E151" s="16">
        <v>6</v>
      </c>
      <c r="F151" s="15">
        <v>4.49</v>
      </c>
      <c r="G151" s="15">
        <v>3.71</v>
      </c>
      <c r="H151" s="15">
        <v>2.94</v>
      </c>
      <c r="I151" s="14"/>
      <c r="J151" s="15">
        <v>4.59</v>
      </c>
      <c r="K151" s="15">
        <v>6.13</v>
      </c>
      <c r="L151" s="15">
        <v>8.6199999999999992</v>
      </c>
      <c r="M151" s="54"/>
      <c r="N151" s="15">
        <v>60.538066106000002</v>
      </c>
      <c r="O151" s="15">
        <v>61.383269521999999</v>
      </c>
      <c r="P151" s="15" t="s">
        <v>26</v>
      </c>
      <c r="Q151" s="16" t="s">
        <v>26</v>
      </c>
      <c r="R151" s="37" t="s">
        <v>672</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271</v>
      </c>
      <c r="D152" s="17" t="s">
        <v>12</v>
      </c>
      <c r="E152" s="17">
        <v>4</v>
      </c>
      <c r="F152" s="14">
        <v>17.66</v>
      </c>
      <c r="G152" s="14">
        <v>16.07</v>
      </c>
      <c r="H152" s="14">
        <v>14.49</v>
      </c>
      <c r="I152" s="14"/>
      <c r="J152" s="14">
        <v>18.38</v>
      </c>
      <c r="K152" s="14">
        <v>21.54</v>
      </c>
      <c r="L152" s="14">
        <v>26.66</v>
      </c>
      <c r="M152" s="54"/>
      <c r="N152" s="14">
        <v>46.825832163999998</v>
      </c>
      <c r="O152" s="31">
        <v>99.276864434999993</v>
      </c>
      <c r="P152" s="31" t="s">
        <v>26</v>
      </c>
      <c r="Q152" s="17" t="s">
        <v>26</v>
      </c>
      <c r="R152" s="38" t="s">
        <v>673</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272</v>
      </c>
      <c r="D153" s="16" t="s">
        <v>273</v>
      </c>
      <c r="E153" s="16">
        <v>6</v>
      </c>
      <c r="F153" s="15">
        <v>107.62</v>
      </c>
      <c r="G153" s="15">
        <v>78.67</v>
      </c>
      <c r="H153" s="15">
        <v>49.72</v>
      </c>
      <c r="I153" s="14"/>
      <c r="J153" s="15">
        <v>114.55</v>
      </c>
      <c r="K153" s="15">
        <v>172.44</v>
      </c>
      <c r="L153" s="15">
        <v>266.11</v>
      </c>
      <c r="M153" s="54"/>
      <c r="N153" s="15">
        <v>50.929406235000002</v>
      </c>
      <c r="O153" s="15">
        <v>7.3642229174000002</v>
      </c>
      <c r="P153" s="15" t="s">
        <v>27</v>
      </c>
      <c r="Q153" s="16" t="s">
        <v>26</v>
      </c>
      <c r="R153" s="37" t="s">
        <v>674</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675</v>
      </c>
      <c r="D154" s="17" t="s">
        <v>676</v>
      </c>
      <c r="E154" s="17">
        <v>0</v>
      </c>
      <c r="F154" s="14">
        <v>65.400000000000006</v>
      </c>
      <c r="G154" s="14">
        <v>62.51</v>
      </c>
      <c r="H154" s="14">
        <v>59.63</v>
      </c>
      <c r="I154" s="14"/>
      <c r="J154" s="14">
        <v>66.78</v>
      </c>
      <c r="K154" s="14">
        <v>72.540000000000006</v>
      </c>
      <c r="L154" s="14">
        <v>81.87</v>
      </c>
      <c r="M154" s="54"/>
      <c r="N154" s="14">
        <v>28.980209209000002</v>
      </c>
      <c r="O154" s="31">
        <v>1.2812342252000002</v>
      </c>
      <c r="P154" s="31" t="s">
        <v>26</v>
      </c>
      <c r="Q154" s="17" t="s">
        <v>26</v>
      </c>
      <c r="R154" s="38" t="s">
        <v>677</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274</v>
      </c>
      <c r="D155" s="16" t="s">
        <v>275</v>
      </c>
      <c r="E155" s="16">
        <v>4</v>
      </c>
      <c r="F155" s="15">
        <v>5.38</v>
      </c>
      <c r="G155" s="15">
        <v>4.63</v>
      </c>
      <c r="H155" s="15">
        <v>3.89</v>
      </c>
      <c r="I155" s="14"/>
      <c r="J155" s="15">
        <v>5.66</v>
      </c>
      <c r="K155" s="15">
        <v>7.14</v>
      </c>
      <c r="L155" s="15">
        <v>9.5399999999999991</v>
      </c>
      <c r="M155" s="54"/>
      <c r="N155" s="15">
        <v>49.579759502000002</v>
      </c>
      <c r="O155" s="15">
        <v>11.325740955999999</v>
      </c>
      <c r="P155" s="15" t="s">
        <v>27</v>
      </c>
      <c r="Q155" s="16" t="s">
        <v>26</v>
      </c>
      <c r="R155" s="37" t="s">
        <v>678</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276</v>
      </c>
      <c r="D156" s="17" t="s">
        <v>277</v>
      </c>
      <c r="E156" s="17">
        <v>4</v>
      </c>
      <c r="F156" s="14">
        <v>2.89</v>
      </c>
      <c r="G156" s="14">
        <v>2.67</v>
      </c>
      <c r="H156" s="14">
        <v>2.4500000000000002</v>
      </c>
      <c r="I156" s="14"/>
      <c r="J156" s="14">
        <v>2.98</v>
      </c>
      <c r="K156" s="14">
        <v>3.41</v>
      </c>
      <c r="L156" s="14">
        <v>4.12</v>
      </c>
      <c r="M156" s="54"/>
      <c r="N156" s="14">
        <v>57.100202375000002</v>
      </c>
      <c r="O156" s="31">
        <v>1.2910535216999999</v>
      </c>
      <c r="P156" s="31" t="s">
        <v>26</v>
      </c>
      <c r="Q156" s="17" t="s">
        <v>26</v>
      </c>
      <c r="R156" s="38" t="s">
        <v>679</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278</v>
      </c>
      <c r="D157" s="16" t="s">
        <v>279</v>
      </c>
      <c r="E157" s="16">
        <v>8</v>
      </c>
      <c r="F157" s="15">
        <v>83.88</v>
      </c>
      <c r="G157" s="15">
        <v>75.680000000000007</v>
      </c>
      <c r="H157" s="15">
        <v>67.489999999999995</v>
      </c>
      <c r="I157" s="14"/>
      <c r="J157" s="15">
        <v>85.35</v>
      </c>
      <c r="K157" s="15">
        <v>101.73</v>
      </c>
      <c r="L157" s="15">
        <v>128.25</v>
      </c>
      <c r="M157" s="54"/>
      <c r="N157" s="15">
        <v>59.469100965999999</v>
      </c>
      <c r="O157" s="15">
        <v>57.817110970000002</v>
      </c>
      <c r="P157" s="15" t="s">
        <v>27</v>
      </c>
      <c r="Q157" s="16" t="s">
        <v>26</v>
      </c>
      <c r="R157" s="37" t="s">
        <v>680</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280</v>
      </c>
      <c r="D158" s="17" t="s">
        <v>281</v>
      </c>
      <c r="E158" s="17">
        <v>6</v>
      </c>
      <c r="F158" s="14">
        <v>110.79</v>
      </c>
      <c r="G158" s="14">
        <v>101.75</v>
      </c>
      <c r="H158" s="14">
        <v>92.71</v>
      </c>
      <c r="I158" s="14"/>
      <c r="J158" s="14">
        <v>113.09</v>
      </c>
      <c r="K158" s="14">
        <v>131.16</v>
      </c>
      <c r="L158" s="14">
        <v>160.4</v>
      </c>
      <c r="M158" s="54"/>
      <c r="N158" s="14">
        <v>69.369884859999999</v>
      </c>
      <c r="O158" s="31">
        <v>33.535898159999995</v>
      </c>
      <c r="P158" s="31" t="s">
        <v>26</v>
      </c>
      <c r="Q158" s="17" t="s">
        <v>26</v>
      </c>
      <c r="R158" s="38" t="s">
        <v>681</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282</v>
      </c>
      <c r="D159" s="16" t="s">
        <v>283</v>
      </c>
      <c r="E159" s="16">
        <v>9</v>
      </c>
      <c r="F159" s="15">
        <v>32.33</v>
      </c>
      <c r="G159" s="15">
        <v>30.73</v>
      </c>
      <c r="H159" s="15">
        <v>29.13</v>
      </c>
      <c r="I159" s="14"/>
      <c r="J159" s="15">
        <v>33.130000000000003</v>
      </c>
      <c r="K159" s="15">
        <v>36.32</v>
      </c>
      <c r="L159" s="15">
        <v>41.49</v>
      </c>
      <c r="M159" s="54"/>
      <c r="N159" s="15">
        <v>56.524291034999997</v>
      </c>
      <c r="O159" s="15">
        <v>8.5873931739000007</v>
      </c>
      <c r="P159" s="15" t="s">
        <v>27</v>
      </c>
      <c r="Q159" s="16" t="s">
        <v>26</v>
      </c>
      <c r="R159" s="37" t="s">
        <v>682</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284</v>
      </c>
      <c r="D160" s="17" t="s">
        <v>285</v>
      </c>
      <c r="E160" s="17">
        <v>10</v>
      </c>
      <c r="F160" s="14">
        <v>820.55</v>
      </c>
      <c r="G160" s="14">
        <v>627.11</v>
      </c>
      <c r="H160" s="14">
        <v>433.68</v>
      </c>
      <c r="I160" s="14"/>
      <c r="J160" s="14">
        <v>864</v>
      </c>
      <c r="K160" s="14">
        <v>1250.8599999999999</v>
      </c>
      <c r="L160" s="14">
        <v>1876.85</v>
      </c>
      <c r="M160" s="54"/>
      <c r="N160" s="14">
        <v>63.730617164999998</v>
      </c>
      <c r="O160" s="31">
        <v>104.35176602</v>
      </c>
      <c r="P160" s="31" t="s">
        <v>27</v>
      </c>
      <c r="Q160" s="17" t="s">
        <v>26</v>
      </c>
      <c r="R160" s="38" t="s">
        <v>873</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286</v>
      </c>
      <c r="D161" s="16" t="s">
        <v>287</v>
      </c>
      <c r="E161" s="16">
        <v>7</v>
      </c>
      <c r="F161" s="15">
        <v>106.63</v>
      </c>
      <c r="G161" s="15">
        <v>95.12</v>
      </c>
      <c r="H161" s="15">
        <v>83.61</v>
      </c>
      <c r="I161" s="14"/>
      <c r="J161" s="15">
        <v>109</v>
      </c>
      <c r="K161" s="15">
        <v>132.01</v>
      </c>
      <c r="L161" s="15">
        <v>169.24</v>
      </c>
      <c r="M161" s="54"/>
      <c r="N161" s="15">
        <v>53.597880439000001</v>
      </c>
      <c r="O161" s="15">
        <v>37.114658032000001</v>
      </c>
      <c r="P161" s="15" t="s">
        <v>27</v>
      </c>
      <c r="Q161" s="16" t="s">
        <v>26</v>
      </c>
      <c r="R161" s="37" t="s">
        <v>683</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288</v>
      </c>
      <c r="D162" s="17" t="s">
        <v>289</v>
      </c>
      <c r="E162" s="17">
        <v>9</v>
      </c>
      <c r="F162" s="14">
        <v>15.71</v>
      </c>
      <c r="G162" s="14">
        <v>14.59</v>
      </c>
      <c r="H162" s="14">
        <v>13.48</v>
      </c>
      <c r="I162" s="14"/>
      <c r="J162" s="14">
        <v>15.79</v>
      </c>
      <c r="K162" s="14">
        <v>18.010000000000002</v>
      </c>
      <c r="L162" s="14">
        <v>21.61</v>
      </c>
      <c r="M162" s="54"/>
      <c r="N162" s="14">
        <v>65.951305939999997</v>
      </c>
      <c r="O162" s="31">
        <v>9.0624088696000005</v>
      </c>
      <c r="P162" s="31" t="s">
        <v>27</v>
      </c>
      <c r="Q162" s="17" t="s">
        <v>26</v>
      </c>
      <c r="R162" s="38" t="s">
        <v>684</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290</v>
      </c>
      <c r="D163" s="16" t="s">
        <v>291</v>
      </c>
      <c r="E163" s="16">
        <v>7</v>
      </c>
      <c r="F163" s="15">
        <v>3.79</v>
      </c>
      <c r="G163" s="15">
        <v>3.32</v>
      </c>
      <c r="H163" s="15">
        <v>2.86</v>
      </c>
      <c r="I163" s="14"/>
      <c r="J163" s="15">
        <v>4.08</v>
      </c>
      <c r="K163" s="15">
        <v>5</v>
      </c>
      <c r="L163" s="15">
        <v>6.49</v>
      </c>
      <c r="M163" s="54"/>
      <c r="N163" s="15">
        <v>61.193702739999999</v>
      </c>
      <c r="O163" s="15">
        <v>68.913586565000003</v>
      </c>
      <c r="P163" s="15" t="s">
        <v>26</v>
      </c>
      <c r="Q163" s="16" t="s">
        <v>26</v>
      </c>
      <c r="R163" s="37" t="s">
        <v>874</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292</v>
      </c>
      <c r="D164" s="17" t="s">
        <v>293</v>
      </c>
      <c r="E164" s="17">
        <v>9</v>
      </c>
      <c r="F164" s="14">
        <v>3.36</v>
      </c>
      <c r="G164" s="14">
        <v>3.09</v>
      </c>
      <c r="H164" s="14">
        <v>2.82</v>
      </c>
      <c r="I164" s="14"/>
      <c r="J164" s="14">
        <v>3.48</v>
      </c>
      <c r="K164" s="14">
        <v>4.01</v>
      </c>
      <c r="L164" s="14">
        <v>4.8600000000000003</v>
      </c>
      <c r="M164" s="54"/>
      <c r="N164" s="14">
        <v>75.740974006000002</v>
      </c>
      <c r="O164" s="31">
        <v>2.2037701304000001</v>
      </c>
      <c r="P164" s="31" t="s">
        <v>27</v>
      </c>
      <c r="Q164" s="17" t="s">
        <v>26</v>
      </c>
      <c r="R164" s="38" t="s">
        <v>685</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294</v>
      </c>
      <c r="D165" s="16" t="s">
        <v>295</v>
      </c>
      <c r="E165" s="16">
        <v>7</v>
      </c>
      <c r="F165" s="15">
        <v>36.299999999999997</v>
      </c>
      <c r="G165" s="15">
        <v>25.74</v>
      </c>
      <c r="H165" s="15">
        <v>15.19</v>
      </c>
      <c r="I165" s="14"/>
      <c r="J165" s="15">
        <v>39.99</v>
      </c>
      <c r="K165" s="15">
        <v>61.09</v>
      </c>
      <c r="L165" s="15">
        <v>95.24</v>
      </c>
      <c r="M165" s="54"/>
      <c r="N165" s="15">
        <v>60.020909856000003</v>
      </c>
      <c r="O165" s="15">
        <v>5.6237963313000003</v>
      </c>
      <c r="P165" s="15" t="s">
        <v>27</v>
      </c>
      <c r="Q165" s="16" t="s">
        <v>26</v>
      </c>
      <c r="R165" s="37" t="s">
        <v>686</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687</v>
      </c>
      <c r="D166" s="17" t="s">
        <v>688</v>
      </c>
      <c r="E166" s="17">
        <v>3</v>
      </c>
      <c r="F166" s="14">
        <v>27.86</v>
      </c>
      <c r="G166" s="14">
        <v>25.07</v>
      </c>
      <c r="H166" s="14">
        <v>22.29</v>
      </c>
      <c r="I166" s="14"/>
      <c r="J166" s="14">
        <v>28.14</v>
      </c>
      <c r="K166" s="14">
        <v>33.700000000000003</v>
      </c>
      <c r="L166" s="14">
        <v>42.71</v>
      </c>
      <c r="M166" s="54"/>
      <c r="N166" s="14">
        <v>29.521232698999999</v>
      </c>
      <c r="O166" s="31">
        <v>1.1071112304000001</v>
      </c>
      <c r="P166" s="31" t="s">
        <v>27</v>
      </c>
      <c r="Q166" s="17" t="s">
        <v>26</v>
      </c>
      <c r="R166" s="38" t="s">
        <v>689</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296</v>
      </c>
      <c r="D167" s="16" t="s">
        <v>297</v>
      </c>
      <c r="E167" s="16">
        <v>10</v>
      </c>
      <c r="F167" s="15">
        <v>16.260000000000002</v>
      </c>
      <c r="G167" s="15">
        <v>15.24</v>
      </c>
      <c r="H167" s="15">
        <v>14.23</v>
      </c>
      <c r="I167" s="14"/>
      <c r="J167" s="15">
        <v>16.8</v>
      </c>
      <c r="K167" s="15">
        <v>18.82</v>
      </c>
      <c r="L167" s="15">
        <v>22.1</v>
      </c>
      <c r="M167" s="54"/>
      <c r="N167" s="15">
        <v>86.539409446999997</v>
      </c>
      <c r="O167" s="15">
        <v>224.01403834999999</v>
      </c>
      <c r="P167" s="15" t="s">
        <v>27</v>
      </c>
      <c r="Q167" s="16" t="s">
        <v>26</v>
      </c>
      <c r="R167" s="37" t="s">
        <v>875</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298</v>
      </c>
      <c r="D168" s="17" t="s">
        <v>299</v>
      </c>
      <c r="E168" s="17">
        <v>4</v>
      </c>
      <c r="F168" s="14">
        <v>25.25</v>
      </c>
      <c r="G168" s="14">
        <v>22.15</v>
      </c>
      <c r="H168" s="14">
        <v>19.059999999999999</v>
      </c>
      <c r="I168" s="14"/>
      <c r="J168" s="14">
        <v>26.22</v>
      </c>
      <c r="K168" s="14">
        <v>32.4</v>
      </c>
      <c r="L168" s="14">
        <v>42.41</v>
      </c>
      <c r="M168" s="54"/>
      <c r="N168" s="14">
        <v>67.120702971</v>
      </c>
      <c r="O168" s="31">
        <v>26.039717435</v>
      </c>
      <c r="P168" s="31" t="s">
        <v>26</v>
      </c>
      <c r="Q168" s="17" t="s">
        <v>26</v>
      </c>
      <c r="R168" s="38" t="s">
        <v>690</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300</v>
      </c>
      <c r="D169" s="16" t="s">
        <v>301</v>
      </c>
      <c r="E169" s="16">
        <v>7</v>
      </c>
      <c r="F169" s="15">
        <v>7.61</v>
      </c>
      <c r="G169" s="15">
        <v>5.76</v>
      </c>
      <c r="H169" s="15">
        <v>3.92</v>
      </c>
      <c r="I169" s="14"/>
      <c r="J169" s="15">
        <v>8.1999999999999993</v>
      </c>
      <c r="K169" s="15">
        <v>11.88</v>
      </c>
      <c r="L169" s="15">
        <v>17.84</v>
      </c>
      <c r="M169" s="54"/>
      <c r="N169" s="15">
        <v>67.933567828999998</v>
      </c>
      <c r="O169" s="15">
        <v>41.011590695999999</v>
      </c>
      <c r="P169" s="15" t="s">
        <v>26</v>
      </c>
      <c r="Q169" s="16" t="s">
        <v>26</v>
      </c>
      <c r="R169" s="37" t="s">
        <v>876</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302</v>
      </c>
      <c r="D170" s="17" t="s">
        <v>303</v>
      </c>
      <c r="E170" s="17">
        <v>4</v>
      </c>
      <c r="F170" s="14">
        <v>5.53</v>
      </c>
      <c r="G170" s="14">
        <v>4.5999999999999996</v>
      </c>
      <c r="H170" s="14">
        <v>3.67</v>
      </c>
      <c r="I170" s="14"/>
      <c r="J170" s="14">
        <v>5.71</v>
      </c>
      <c r="K170" s="14">
        <v>7.56</v>
      </c>
      <c r="L170" s="14">
        <v>10.56</v>
      </c>
      <c r="M170" s="54"/>
      <c r="N170" s="14">
        <v>63.737951463999998</v>
      </c>
      <c r="O170" s="31">
        <v>69.756078347999988</v>
      </c>
      <c r="P170" s="31" t="s">
        <v>26</v>
      </c>
      <c r="Q170" s="17" t="s">
        <v>26</v>
      </c>
      <c r="R170" s="38" t="s">
        <v>691</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304</v>
      </c>
      <c r="D171" s="16" t="s">
        <v>305</v>
      </c>
      <c r="E171" s="16">
        <v>7</v>
      </c>
      <c r="F171" s="15">
        <v>1.84</v>
      </c>
      <c r="G171" s="15">
        <v>1.66</v>
      </c>
      <c r="H171" s="15">
        <v>1.48</v>
      </c>
      <c r="I171" s="14"/>
      <c r="J171" s="15">
        <v>1.89</v>
      </c>
      <c r="K171" s="15">
        <v>2.2400000000000002</v>
      </c>
      <c r="L171" s="15">
        <v>2.82</v>
      </c>
      <c r="M171" s="54"/>
      <c r="N171" s="15">
        <v>53.462691868999997</v>
      </c>
      <c r="O171" s="15">
        <v>4.4269863912999998</v>
      </c>
      <c r="P171" s="15" t="s">
        <v>27</v>
      </c>
      <c r="Q171" s="16" t="s">
        <v>26</v>
      </c>
      <c r="R171" s="37" t="s">
        <v>692</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306</v>
      </c>
      <c r="D172" s="17" t="s">
        <v>307</v>
      </c>
      <c r="E172" s="17">
        <v>7</v>
      </c>
      <c r="F172" s="14">
        <v>29.89</v>
      </c>
      <c r="G172" s="14">
        <v>28.03</v>
      </c>
      <c r="H172" s="14">
        <v>26.17</v>
      </c>
      <c r="I172" s="14"/>
      <c r="J172" s="14">
        <v>30.49</v>
      </c>
      <c r="K172" s="14">
        <v>34.200000000000003</v>
      </c>
      <c r="L172" s="14">
        <v>40.200000000000003</v>
      </c>
      <c r="M172" s="54"/>
      <c r="N172" s="14">
        <v>78.869021739000004</v>
      </c>
      <c r="O172" s="31">
        <v>116.56277908</v>
      </c>
      <c r="P172" s="31" t="s">
        <v>27</v>
      </c>
      <c r="Q172" s="17" t="s">
        <v>26</v>
      </c>
      <c r="R172" s="38" t="s">
        <v>693</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308</v>
      </c>
      <c r="D173" s="16" t="s">
        <v>309</v>
      </c>
      <c r="E173" s="16">
        <v>7</v>
      </c>
      <c r="F173" s="15">
        <v>8.85</v>
      </c>
      <c r="G173" s="15">
        <v>7.67</v>
      </c>
      <c r="H173" s="15">
        <v>6.5</v>
      </c>
      <c r="I173" s="14"/>
      <c r="J173" s="15">
        <v>9.1999999999999993</v>
      </c>
      <c r="K173" s="15">
        <v>11.54</v>
      </c>
      <c r="L173" s="15">
        <v>15.33</v>
      </c>
      <c r="M173" s="54"/>
      <c r="N173" s="15">
        <v>57.479187097999997</v>
      </c>
      <c r="O173" s="15">
        <v>55.523979913000005</v>
      </c>
      <c r="P173" s="15" t="s">
        <v>27</v>
      </c>
      <c r="Q173" s="16" t="s">
        <v>26</v>
      </c>
      <c r="R173" s="37" t="s">
        <v>694</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310</v>
      </c>
      <c r="D174" s="17" t="s">
        <v>311</v>
      </c>
      <c r="E174" s="17">
        <v>1</v>
      </c>
      <c r="F174" s="14">
        <v>8.01</v>
      </c>
      <c r="G174" s="14">
        <v>7.22</v>
      </c>
      <c r="H174" s="14">
        <v>6.44</v>
      </c>
      <c r="I174" s="14"/>
      <c r="J174" s="14">
        <v>8.5</v>
      </c>
      <c r="K174" s="14">
        <v>10.06</v>
      </c>
      <c r="L174" s="14">
        <v>12.59</v>
      </c>
      <c r="M174" s="54"/>
      <c r="N174" s="14">
        <v>42.888775268000003</v>
      </c>
      <c r="O174" s="31">
        <v>6.4180616947999996</v>
      </c>
      <c r="P174" s="31" t="s">
        <v>26</v>
      </c>
      <c r="Q174" s="17" t="s">
        <v>26</v>
      </c>
      <c r="R174" s="38" t="s">
        <v>695</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550</v>
      </c>
      <c r="D175" s="16" t="s">
        <v>551</v>
      </c>
      <c r="E175" s="16">
        <v>7</v>
      </c>
      <c r="F175" s="15">
        <v>646.32000000000005</v>
      </c>
      <c r="G175" s="15">
        <v>571.07000000000005</v>
      </c>
      <c r="H175" s="15">
        <v>495.83</v>
      </c>
      <c r="I175" s="14"/>
      <c r="J175" s="15">
        <v>660.1</v>
      </c>
      <c r="K175" s="15">
        <v>810.58</v>
      </c>
      <c r="L175" s="15">
        <v>1054.08</v>
      </c>
      <c r="M175" s="54"/>
      <c r="N175" s="15">
        <v>59.466330714999998</v>
      </c>
      <c r="O175" s="15">
        <v>1.4894302943</v>
      </c>
      <c r="P175" s="15" t="s">
        <v>27</v>
      </c>
      <c r="Q175" s="16" t="s">
        <v>26</v>
      </c>
      <c r="R175" s="37" t="s">
        <v>696</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697</v>
      </c>
      <c r="D176" s="17" t="s">
        <v>698</v>
      </c>
      <c r="E176" s="17">
        <v>3</v>
      </c>
      <c r="F176" s="14">
        <v>19.489999999999998</v>
      </c>
      <c r="G176" s="14">
        <v>18.149999999999999</v>
      </c>
      <c r="H176" s="14">
        <v>16.809999999999999</v>
      </c>
      <c r="I176" s="14"/>
      <c r="J176" s="14">
        <v>19.98</v>
      </c>
      <c r="K176" s="14">
        <v>22.65</v>
      </c>
      <c r="L176" s="14">
        <v>26.97</v>
      </c>
      <c r="M176" s="54"/>
      <c r="N176" s="14">
        <v>43.841110395999998</v>
      </c>
      <c r="O176" s="31">
        <v>1.0872116895999999</v>
      </c>
      <c r="P176" s="31" t="s">
        <v>26</v>
      </c>
      <c r="Q176" s="17" t="s">
        <v>26</v>
      </c>
      <c r="R176" s="38" t="s">
        <v>699</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312</v>
      </c>
      <c r="D177" s="16" t="s">
        <v>313</v>
      </c>
      <c r="E177" s="16">
        <v>9</v>
      </c>
      <c r="F177" s="15">
        <v>12.94</v>
      </c>
      <c r="G177" s="15">
        <v>11.57</v>
      </c>
      <c r="H177" s="15">
        <v>10.210000000000001</v>
      </c>
      <c r="I177" s="14"/>
      <c r="J177" s="15">
        <v>13.24</v>
      </c>
      <c r="K177" s="15">
        <v>15.96</v>
      </c>
      <c r="L177" s="15">
        <v>20.37</v>
      </c>
      <c r="M177" s="54"/>
      <c r="N177" s="15">
        <v>64.746288827000001</v>
      </c>
      <c r="O177" s="15">
        <v>113.00375330999999</v>
      </c>
      <c r="P177" s="15" t="s">
        <v>27</v>
      </c>
      <c r="Q177" s="16" t="s">
        <v>26</v>
      </c>
      <c r="R177" s="37" t="s">
        <v>700</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314</v>
      </c>
      <c r="D178" s="17" t="s">
        <v>315</v>
      </c>
      <c r="E178" s="17">
        <v>9</v>
      </c>
      <c r="F178" s="14">
        <v>24.34</v>
      </c>
      <c r="G178" s="14">
        <v>22.79</v>
      </c>
      <c r="H178" s="14">
        <v>21.24</v>
      </c>
      <c r="I178" s="14"/>
      <c r="J178" s="14">
        <v>25.07</v>
      </c>
      <c r="K178" s="14">
        <v>28.16</v>
      </c>
      <c r="L178" s="14">
        <v>33.18</v>
      </c>
      <c r="M178" s="54"/>
      <c r="N178" s="14">
        <v>60.977417142999997</v>
      </c>
      <c r="O178" s="31">
        <v>127.6957002</v>
      </c>
      <c r="P178" s="31" t="s">
        <v>27</v>
      </c>
      <c r="Q178" s="17" t="s">
        <v>26</v>
      </c>
      <c r="R178" s="38" t="s">
        <v>701</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316</v>
      </c>
      <c r="D179" s="16" t="s">
        <v>317</v>
      </c>
      <c r="E179" s="16">
        <v>10</v>
      </c>
      <c r="F179" s="15">
        <v>10.85</v>
      </c>
      <c r="G179" s="15">
        <v>10.210000000000001</v>
      </c>
      <c r="H179" s="15">
        <v>9.57</v>
      </c>
      <c r="I179" s="14"/>
      <c r="J179" s="15">
        <v>11.49</v>
      </c>
      <c r="K179" s="15">
        <v>12.76</v>
      </c>
      <c r="L179" s="15">
        <v>14.83</v>
      </c>
      <c r="M179" s="54"/>
      <c r="N179" s="15">
        <v>69.958796274999997</v>
      </c>
      <c r="O179" s="15">
        <v>8.9715390435</v>
      </c>
      <c r="P179" s="15" t="s">
        <v>27</v>
      </c>
      <c r="Q179" s="16" t="s">
        <v>26</v>
      </c>
      <c r="R179" s="37" t="s">
        <v>877</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318</v>
      </c>
      <c r="D180" s="17" t="s">
        <v>319</v>
      </c>
      <c r="E180" s="17">
        <v>7</v>
      </c>
      <c r="F180" s="14">
        <v>1.34</v>
      </c>
      <c r="G180" s="14">
        <v>0.81</v>
      </c>
      <c r="H180" s="14">
        <v>0.28000000000000003</v>
      </c>
      <c r="I180" s="14"/>
      <c r="J180" s="14">
        <v>1.52</v>
      </c>
      <c r="K180" s="14">
        <v>2.57</v>
      </c>
      <c r="L180" s="14">
        <v>4.28</v>
      </c>
      <c r="M180" s="54"/>
      <c r="N180" s="14">
        <v>56.760859330000002</v>
      </c>
      <c r="O180" s="31">
        <v>47.515174174000002</v>
      </c>
      <c r="P180" s="31" t="s">
        <v>26</v>
      </c>
      <c r="Q180" s="17" t="s">
        <v>26</v>
      </c>
      <c r="R180" s="38" t="s">
        <v>878</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320</v>
      </c>
      <c r="D181" s="16" t="s">
        <v>321</v>
      </c>
      <c r="E181" s="16">
        <v>7</v>
      </c>
      <c r="F181" s="15">
        <v>133.91999999999999</v>
      </c>
      <c r="G181" s="15">
        <v>99.55</v>
      </c>
      <c r="H181" s="15">
        <v>65.180000000000007</v>
      </c>
      <c r="I181" s="14"/>
      <c r="J181" s="15">
        <v>137.1</v>
      </c>
      <c r="K181" s="15">
        <v>205.83</v>
      </c>
      <c r="L181" s="15">
        <v>317.06</v>
      </c>
      <c r="M181" s="54"/>
      <c r="N181" s="15">
        <v>62.619057235</v>
      </c>
      <c r="O181" s="15">
        <v>15.125747606000001</v>
      </c>
      <c r="P181" s="15" t="s">
        <v>26</v>
      </c>
      <c r="Q181" s="16" t="s">
        <v>26</v>
      </c>
      <c r="R181" s="37" t="s">
        <v>879</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322</v>
      </c>
      <c r="D182" s="17" t="s">
        <v>323</v>
      </c>
      <c r="E182" s="17">
        <v>6</v>
      </c>
      <c r="F182" s="14">
        <v>6.3</v>
      </c>
      <c r="G182" s="14">
        <v>5.69</v>
      </c>
      <c r="H182" s="14">
        <v>5.08</v>
      </c>
      <c r="I182" s="14"/>
      <c r="J182" s="14">
        <v>7.1</v>
      </c>
      <c r="K182" s="14">
        <v>8.31</v>
      </c>
      <c r="L182" s="14">
        <v>10.28</v>
      </c>
      <c r="M182" s="54"/>
      <c r="N182" s="14">
        <v>55.142879778000001</v>
      </c>
      <c r="O182" s="31">
        <v>7.3416019130000008</v>
      </c>
      <c r="P182" s="31" t="s">
        <v>26</v>
      </c>
      <c r="Q182" s="17" t="s">
        <v>26</v>
      </c>
      <c r="R182" s="38" t="s">
        <v>880</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324</v>
      </c>
      <c r="D183" s="16" t="s">
        <v>325</v>
      </c>
      <c r="E183" s="16">
        <v>6</v>
      </c>
      <c r="F183" s="15">
        <v>16.62</v>
      </c>
      <c r="G183" s="15">
        <v>14.86</v>
      </c>
      <c r="H183" s="15">
        <v>13.1</v>
      </c>
      <c r="I183" s="14"/>
      <c r="J183" s="15">
        <v>17.350000000000001</v>
      </c>
      <c r="K183" s="15">
        <v>20.86</v>
      </c>
      <c r="L183" s="15">
        <v>26.56</v>
      </c>
      <c r="M183" s="54"/>
      <c r="N183" s="15">
        <v>66.019930880999993</v>
      </c>
      <c r="O183" s="15">
        <v>41.298432999999996</v>
      </c>
      <c r="P183" s="15" t="s">
        <v>26</v>
      </c>
      <c r="Q183" s="16" t="s">
        <v>26</v>
      </c>
      <c r="R183" s="37" t="s">
        <v>702</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326</v>
      </c>
      <c r="D184" s="17" t="s">
        <v>327</v>
      </c>
      <c r="E184" s="17">
        <v>6</v>
      </c>
      <c r="F184" s="14">
        <v>2.67</v>
      </c>
      <c r="G184" s="14">
        <v>2.15</v>
      </c>
      <c r="H184" s="14">
        <v>1.63</v>
      </c>
      <c r="I184" s="14"/>
      <c r="J184" s="14">
        <v>2.88</v>
      </c>
      <c r="K184" s="14">
        <v>3.91</v>
      </c>
      <c r="L184" s="14">
        <v>5.59</v>
      </c>
      <c r="M184" s="54"/>
      <c r="N184" s="14">
        <v>54.571047677000003</v>
      </c>
      <c r="O184" s="31">
        <v>14.106678130000001</v>
      </c>
      <c r="P184" s="31" t="s">
        <v>26</v>
      </c>
      <c r="Q184" s="17" t="s">
        <v>26</v>
      </c>
      <c r="R184" s="38" t="s">
        <v>881</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703</v>
      </c>
      <c r="D185" s="16" t="s">
        <v>704</v>
      </c>
      <c r="E185" s="16">
        <v>4</v>
      </c>
      <c r="F185" s="15">
        <v>9.91</v>
      </c>
      <c r="G185" s="15">
        <v>9.3699999999999992</v>
      </c>
      <c r="H185" s="15">
        <v>8.84</v>
      </c>
      <c r="I185" s="14"/>
      <c r="J185" s="15">
        <v>10.24</v>
      </c>
      <c r="K185" s="15">
        <v>11.3</v>
      </c>
      <c r="L185" s="15">
        <v>13.03</v>
      </c>
      <c r="M185" s="54"/>
      <c r="N185" s="15">
        <v>62.716191080999998</v>
      </c>
      <c r="O185" s="15">
        <v>1.4144771587</v>
      </c>
      <c r="P185" s="15" t="s">
        <v>26</v>
      </c>
      <c r="Q185" s="16" t="s">
        <v>26</v>
      </c>
      <c r="R185" s="37" t="s">
        <v>705</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328</v>
      </c>
      <c r="D186" s="17" t="s">
        <v>329</v>
      </c>
      <c r="E186" s="17">
        <v>6</v>
      </c>
      <c r="F186" s="14">
        <v>3.67</v>
      </c>
      <c r="G186" s="14">
        <v>2.86</v>
      </c>
      <c r="H186" s="14">
        <v>2.0499999999999998</v>
      </c>
      <c r="I186" s="14"/>
      <c r="J186" s="14">
        <v>3.84</v>
      </c>
      <c r="K186" s="14">
        <v>5.45</v>
      </c>
      <c r="L186" s="14">
        <v>8.06</v>
      </c>
      <c r="M186" s="54"/>
      <c r="N186" s="14">
        <v>72.825868346999997</v>
      </c>
      <c r="O186" s="31">
        <v>14.82953713</v>
      </c>
      <c r="P186" s="31" t="s">
        <v>26</v>
      </c>
      <c r="Q186" s="17" t="s">
        <v>26</v>
      </c>
      <c r="R186" s="38" t="s">
        <v>706</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330</v>
      </c>
      <c r="D187" s="16" t="s">
        <v>331</v>
      </c>
      <c r="E187" s="16">
        <v>4</v>
      </c>
      <c r="F187" s="15">
        <v>297.05</v>
      </c>
      <c r="G187" s="15">
        <v>252.86</v>
      </c>
      <c r="H187" s="15">
        <v>208.68</v>
      </c>
      <c r="I187" s="14"/>
      <c r="J187" s="15">
        <v>310</v>
      </c>
      <c r="K187" s="15">
        <v>398.36</v>
      </c>
      <c r="L187" s="15">
        <v>541.35</v>
      </c>
      <c r="M187" s="54"/>
      <c r="N187" s="15">
        <v>49.822781282999998</v>
      </c>
      <c r="O187" s="15">
        <v>10.095627928000001</v>
      </c>
      <c r="P187" s="15" t="s">
        <v>27</v>
      </c>
      <c r="Q187" s="16" t="s">
        <v>26</v>
      </c>
      <c r="R187" s="37" t="s">
        <v>707</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534</v>
      </c>
      <c r="D188" s="17" t="s">
        <v>535</v>
      </c>
      <c r="E188" s="17">
        <v>6</v>
      </c>
      <c r="F188" s="14">
        <v>28.03</v>
      </c>
      <c r="G188" s="14">
        <v>21.94</v>
      </c>
      <c r="H188" s="14">
        <v>15.86</v>
      </c>
      <c r="I188" s="14"/>
      <c r="J188" s="14">
        <v>28.9</v>
      </c>
      <c r="K188" s="14">
        <v>41.06</v>
      </c>
      <c r="L188" s="14">
        <v>60.74</v>
      </c>
      <c r="M188" s="54"/>
      <c r="N188" s="14">
        <v>38.987887387000001</v>
      </c>
      <c r="O188" s="31">
        <v>1.3940175091</v>
      </c>
      <c r="P188" s="31" t="s">
        <v>27</v>
      </c>
      <c r="Q188" s="17" t="s">
        <v>26</v>
      </c>
      <c r="R188" s="38" t="s">
        <v>708</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552</v>
      </c>
      <c r="D189" s="16" t="s">
        <v>553</v>
      </c>
      <c r="E189" s="16">
        <v>7</v>
      </c>
      <c r="F189" s="15">
        <v>0.21</v>
      </c>
      <c r="G189" s="15">
        <v>0.03</v>
      </c>
      <c r="H189" s="15">
        <v>-0.13</v>
      </c>
      <c r="I189" s="14"/>
      <c r="J189" s="15">
        <v>0.33</v>
      </c>
      <c r="K189" s="15">
        <v>0.67</v>
      </c>
      <c r="L189" s="15">
        <v>1.23</v>
      </c>
      <c r="M189" s="54"/>
      <c r="N189" s="15">
        <v>84.180436305000001</v>
      </c>
      <c r="O189" s="15">
        <v>1.79084</v>
      </c>
      <c r="P189" s="15" t="s">
        <v>26</v>
      </c>
      <c r="Q189" s="16" t="s">
        <v>26</v>
      </c>
      <c r="R189" s="37" t="s">
        <v>882</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332</v>
      </c>
      <c r="D190" s="17" t="s">
        <v>333</v>
      </c>
      <c r="E190" s="17">
        <v>7</v>
      </c>
      <c r="F190" s="14">
        <v>51.56</v>
      </c>
      <c r="G190" s="14">
        <v>47.12</v>
      </c>
      <c r="H190" s="14">
        <v>42.69</v>
      </c>
      <c r="I190" s="14"/>
      <c r="J190" s="14">
        <v>52.41</v>
      </c>
      <c r="K190" s="14">
        <v>61.27</v>
      </c>
      <c r="L190" s="14">
        <v>75.62</v>
      </c>
      <c r="M190" s="54"/>
      <c r="N190" s="14">
        <v>69.019095802999999</v>
      </c>
      <c r="O190" s="31">
        <v>549.02720948000001</v>
      </c>
      <c r="P190" s="31" t="s">
        <v>27</v>
      </c>
      <c r="Q190" s="17" t="s">
        <v>26</v>
      </c>
      <c r="R190" s="38" t="s">
        <v>709</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332</v>
      </c>
      <c r="D191" s="16" t="s">
        <v>334</v>
      </c>
      <c r="E191" s="16">
        <v>7</v>
      </c>
      <c r="F191" s="15">
        <v>46.72</v>
      </c>
      <c r="G191" s="15">
        <v>42.72</v>
      </c>
      <c r="H191" s="15">
        <v>38.729999999999997</v>
      </c>
      <c r="I191" s="14"/>
      <c r="J191" s="15">
        <v>47.45</v>
      </c>
      <c r="K191" s="15">
        <v>55.43</v>
      </c>
      <c r="L191" s="15">
        <v>68.36</v>
      </c>
      <c r="M191" s="54"/>
      <c r="N191" s="15">
        <v>73.035243820999995</v>
      </c>
      <c r="O191" s="15">
        <v>2293.8982063000003</v>
      </c>
      <c r="P191" s="15" t="s">
        <v>27</v>
      </c>
      <c r="Q191" s="16" t="s">
        <v>26</v>
      </c>
      <c r="R191" s="37" t="s">
        <v>710</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343</v>
      </c>
      <c r="D192" s="17" t="s">
        <v>335</v>
      </c>
      <c r="E192" s="17">
        <v>7</v>
      </c>
      <c r="F192" s="14">
        <v>10.9</v>
      </c>
      <c r="G192" s="14">
        <v>9.9</v>
      </c>
      <c r="H192" s="14">
        <v>8.91</v>
      </c>
      <c r="I192" s="14"/>
      <c r="J192" s="14">
        <v>11.36</v>
      </c>
      <c r="K192" s="14">
        <v>13.34</v>
      </c>
      <c r="L192" s="14">
        <v>16.559999999999999</v>
      </c>
      <c r="M192" s="54"/>
      <c r="N192" s="14">
        <v>62.140997955000003</v>
      </c>
      <c r="O192" s="31">
        <v>23.944444608999998</v>
      </c>
      <c r="P192" s="31" t="s">
        <v>27</v>
      </c>
      <c r="Q192" s="17" t="s">
        <v>26</v>
      </c>
      <c r="R192" s="38" t="s">
        <v>711</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336</v>
      </c>
      <c r="D193" s="16" t="s">
        <v>337</v>
      </c>
      <c r="E193" s="16">
        <v>4</v>
      </c>
      <c r="F193" s="15">
        <v>59.5</v>
      </c>
      <c r="G193" s="15">
        <v>53.49</v>
      </c>
      <c r="H193" s="15">
        <v>47.48</v>
      </c>
      <c r="I193" s="14"/>
      <c r="J193" s="15">
        <v>61.27</v>
      </c>
      <c r="K193" s="15">
        <v>73.28</v>
      </c>
      <c r="L193" s="15">
        <v>92.72</v>
      </c>
      <c r="M193" s="54"/>
      <c r="N193" s="15">
        <v>43.997229599000001</v>
      </c>
      <c r="O193" s="15">
        <v>431.52251461000003</v>
      </c>
      <c r="P193" s="15" t="s">
        <v>27</v>
      </c>
      <c r="Q193" s="16" t="s">
        <v>26</v>
      </c>
      <c r="R193" s="37" t="s">
        <v>712</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338</v>
      </c>
      <c r="D194" s="17" t="s">
        <v>339</v>
      </c>
      <c r="E194" s="17">
        <v>10</v>
      </c>
      <c r="F194" s="14">
        <v>3.9</v>
      </c>
      <c r="G194" s="14">
        <v>3.57</v>
      </c>
      <c r="H194" s="14">
        <v>3.25</v>
      </c>
      <c r="I194" s="14"/>
      <c r="J194" s="14">
        <v>4.05</v>
      </c>
      <c r="K194" s="14">
        <v>4.6900000000000004</v>
      </c>
      <c r="L194" s="14">
        <v>5.74</v>
      </c>
      <c r="M194" s="54"/>
      <c r="N194" s="14">
        <v>81.629696279000001</v>
      </c>
      <c r="O194" s="31">
        <v>16.467175174000001</v>
      </c>
      <c r="P194" s="31" t="s">
        <v>27</v>
      </c>
      <c r="Q194" s="17" t="s">
        <v>26</v>
      </c>
      <c r="R194" s="38" t="s">
        <v>883</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340</v>
      </c>
      <c r="D195" s="16" t="s">
        <v>341</v>
      </c>
      <c r="E195" s="16">
        <v>4</v>
      </c>
      <c r="F195" s="15">
        <v>11.02</v>
      </c>
      <c r="G195" s="15">
        <v>9.15</v>
      </c>
      <c r="H195" s="15">
        <v>7.28</v>
      </c>
      <c r="I195" s="14"/>
      <c r="J195" s="15">
        <v>11.4</v>
      </c>
      <c r="K195" s="15">
        <v>15.13</v>
      </c>
      <c r="L195" s="15">
        <v>21.18</v>
      </c>
      <c r="M195" s="54"/>
      <c r="N195" s="15">
        <v>51.44330721</v>
      </c>
      <c r="O195" s="15">
        <v>12.756731520999999</v>
      </c>
      <c r="P195" s="15" t="s">
        <v>26</v>
      </c>
      <c r="Q195" s="16" t="s">
        <v>26</v>
      </c>
      <c r="R195" s="37" t="s">
        <v>713</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714</v>
      </c>
      <c r="D196" s="17" t="s">
        <v>342</v>
      </c>
      <c r="E196" s="17">
        <v>7</v>
      </c>
      <c r="F196" s="14">
        <v>6.96</v>
      </c>
      <c r="G196" s="14">
        <v>5.56</v>
      </c>
      <c r="H196" s="14">
        <v>4.16</v>
      </c>
      <c r="I196" s="14"/>
      <c r="J196" s="14">
        <v>7.29</v>
      </c>
      <c r="K196" s="14">
        <v>10.08</v>
      </c>
      <c r="L196" s="14">
        <v>14.6</v>
      </c>
      <c r="M196" s="54"/>
      <c r="N196" s="14">
        <v>52.320196457999998</v>
      </c>
      <c r="O196" s="31">
        <v>11.605844913</v>
      </c>
      <c r="P196" s="31" t="s">
        <v>26</v>
      </c>
      <c r="Q196" s="17" t="s">
        <v>26</v>
      </c>
      <c r="R196" s="38" t="s">
        <v>884</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536</v>
      </c>
      <c r="D197" s="16" t="s">
        <v>344</v>
      </c>
      <c r="E197" s="16">
        <v>9</v>
      </c>
      <c r="F197" s="15">
        <v>50.31</v>
      </c>
      <c r="G197" s="15">
        <v>47.32</v>
      </c>
      <c r="H197" s="15">
        <v>44.34</v>
      </c>
      <c r="I197" s="14"/>
      <c r="J197" s="15">
        <v>51.67</v>
      </c>
      <c r="K197" s="15">
        <v>57.63</v>
      </c>
      <c r="L197" s="15">
        <v>67.28</v>
      </c>
      <c r="M197" s="54"/>
      <c r="N197" s="15">
        <v>71.959366356000004</v>
      </c>
      <c r="O197" s="15">
        <v>89.734129870000004</v>
      </c>
      <c r="P197" s="15" t="s">
        <v>27</v>
      </c>
      <c r="Q197" s="16" t="s">
        <v>26</v>
      </c>
      <c r="R197" s="37" t="s">
        <v>715</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345</v>
      </c>
      <c r="D198" s="17" t="s">
        <v>346</v>
      </c>
      <c r="E198" s="17">
        <v>4</v>
      </c>
      <c r="F198" s="14">
        <v>3.34</v>
      </c>
      <c r="G198" s="14">
        <v>2.88</v>
      </c>
      <c r="H198" s="14">
        <v>2.4300000000000002</v>
      </c>
      <c r="I198" s="14"/>
      <c r="J198" s="14">
        <v>3.48</v>
      </c>
      <c r="K198" s="14">
        <v>4.38</v>
      </c>
      <c r="L198" s="14">
        <v>5.85</v>
      </c>
      <c r="M198" s="54"/>
      <c r="N198" s="14">
        <v>51.774619281</v>
      </c>
      <c r="O198" s="31">
        <v>2.8580929130000001</v>
      </c>
      <c r="P198" s="31" t="s">
        <v>26</v>
      </c>
      <c r="Q198" s="17" t="s">
        <v>26</v>
      </c>
      <c r="R198" s="38" t="s">
        <v>716</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347</v>
      </c>
      <c r="D199" s="16" t="s">
        <v>348</v>
      </c>
      <c r="E199" s="16">
        <v>4</v>
      </c>
      <c r="F199" s="15">
        <v>17.91</v>
      </c>
      <c r="G199" s="15">
        <v>16.670000000000002</v>
      </c>
      <c r="H199" s="15">
        <v>15.43</v>
      </c>
      <c r="I199" s="14"/>
      <c r="J199" s="15">
        <v>18.48</v>
      </c>
      <c r="K199" s="15">
        <v>20.95</v>
      </c>
      <c r="L199" s="15">
        <v>24.96</v>
      </c>
      <c r="M199" s="54"/>
      <c r="N199" s="15">
        <v>60.376815256</v>
      </c>
      <c r="O199" s="15">
        <v>9.7088713912999989</v>
      </c>
      <c r="P199" s="15" t="s">
        <v>26</v>
      </c>
      <c r="Q199" s="16" t="s">
        <v>26</v>
      </c>
      <c r="R199" s="37" t="s">
        <v>717</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554</v>
      </c>
      <c r="D200" s="17" t="s">
        <v>555</v>
      </c>
      <c r="E200" s="17">
        <v>4</v>
      </c>
      <c r="F200" s="14">
        <v>71.260000000000005</v>
      </c>
      <c r="G200" s="14">
        <v>56.07</v>
      </c>
      <c r="H200" s="14">
        <v>40.89</v>
      </c>
      <c r="I200" s="14"/>
      <c r="J200" s="14">
        <v>72.760000000000005</v>
      </c>
      <c r="K200" s="14">
        <v>103.12</v>
      </c>
      <c r="L200" s="14">
        <v>152.24</v>
      </c>
      <c r="M200" s="54"/>
      <c r="N200" s="14">
        <v>54.113663305000003</v>
      </c>
      <c r="O200" s="31">
        <v>1.2163786857000001</v>
      </c>
      <c r="P200" s="31" t="s">
        <v>26</v>
      </c>
      <c r="Q200" s="17" t="s">
        <v>26</v>
      </c>
      <c r="R200" s="38" t="s">
        <v>718</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349</v>
      </c>
      <c r="D201" s="16" t="s">
        <v>350</v>
      </c>
      <c r="E201" s="16">
        <v>0</v>
      </c>
      <c r="F201" s="15">
        <v>1.5</v>
      </c>
      <c r="G201" s="15">
        <v>1.31</v>
      </c>
      <c r="H201" s="15">
        <v>1.1299999999999999</v>
      </c>
      <c r="I201" s="14"/>
      <c r="J201" s="15">
        <v>1.57</v>
      </c>
      <c r="K201" s="15">
        <v>1.93</v>
      </c>
      <c r="L201" s="15">
        <v>2.52</v>
      </c>
      <c r="M201" s="54"/>
      <c r="N201" s="15">
        <v>40.105833121000003</v>
      </c>
      <c r="O201" s="15">
        <v>5.1236147391000006</v>
      </c>
      <c r="P201" s="15" t="s">
        <v>26</v>
      </c>
      <c r="Q201" s="16" t="s">
        <v>26</v>
      </c>
      <c r="R201" s="37" t="s">
        <v>719</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537</v>
      </c>
      <c r="D202" s="17" t="s">
        <v>538</v>
      </c>
      <c r="E202" s="17">
        <v>7</v>
      </c>
      <c r="F202" s="14">
        <v>1.21</v>
      </c>
      <c r="G202" s="14">
        <v>0.88</v>
      </c>
      <c r="H202" s="14">
        <v>0.55000000000000004</v>
      </c>
      <c r="I202" s="14"/>
      <c r="J202" s="14">
        <v>1.3</v>
      </c>
      <c r="K202" s="14">
        <v>1.95</v>
      </c>
      <c r="L202" s="14">
        <v>3.01</v>
      </c>
      <c r="M202" s="54"/>
      <c r="N202" s="14">
        <v>67.930526891</v>
      </c>
      <c r="O202" s="31">
        <v>2.5881044348</v>
      </c>
      <c r="P202" s="31" t="s">
        <v>26</v>
      </c>
      <c r="Q202" s="17" t="s">
        <v>26</v>
      </c>
      <c r="R202" s="38" t="s">
        <v>885</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351</v>
      </c>
      <c r="D203" s="16" t="s">
        <v>352</v>
      </c>
      <c r="E203" s="16">
        <v>4</v>
      </c>
      <c r="F203" s="15">
        <v>19.829999999999998</v>
      </c>
      <c r="G203" s="15">
        <v>17.899999999999999</v>
      </c>
      <c r="H203" s="15">
        <v>15.98</v>
      </c>
      <c r="I203" s="14"/>
      <c r="J203" s="15">
        <v>20.37</v>
      </c>
      <c r="K203" s="15">
        <v>24.21</v>
      </c>
      <c r="L203" s="15">
        <v>30.43</v>
      </c>
      <c r="M203" s="54"/>
      <c r="N203" s="15">
        <v>64.126732285000003</v>
      </c>
      <c r="O203" s="15">
        <v>194.69080742999998</v>
      </c>
      <c r="P203" s="15" t="s">
        <v>26</v>
      </c>
      <c r="Q203" s="16" t="s">
        <v>26</v>
      </c>
      <c r="R203" s="37" t="s">
        <v>720</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353</v>
      </c>
      <c r="D204" s="17" t="s">
        <v>354</v>
      </c>
      <c r="E204" s="17">
        <v>6</v>
      </c>
      <c r="F204" s="14">
        <v>0.26</v>
      </c>
      <c r="G204" s="14">
        <v>0.15</v>
      </c>
      <c r="H204" s="14">
        <v>0.04</v>
      </c>
      <c r="I204" s="14"/>
      <c r="J204" s="14">
        <v>0.28000000000000003</v>
      </c>
      <c r="K204" s="14">
        <v>0.49</v>
      </c>
      <c r="L204" s="14">
        <v>0.83</v>
      </c>
      <c r="M204" s="54"/>
      <c r="N204" s="14">
        <v>75.526223610000002</v>
      </c>
      <c r="O204" s="31">
        <v>3.2401055216999999</v>
      </c>
      <c r="P204" s="31" t="s">
        <v>26</v>
      </c>
      <c r="Q204" s="17" t="s">
        <v>26</v>
      </c>
      <c r="R204" s="38" t="s">
        <v>721</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355</v>
      </c>
      <c r="D205" s="16" t="s">
        <v>356</v>
      </c>
      <c r="E205" s="16">
        <v>4</v>
      </c>
      <c r="F205" s="15">
        <v>4.76</v>
      </c>
      <c r="G205" s="15">
        <v>4.34</v>
      </c>
      <c r="H205" s="15">
        <v>3.92</v>
      </c>
      <c r="I205" s="14"/>
      <c r="J205" s="15">
        <v>5.0999999999999996</v>
      </c>
      <c r="K205" s="15">
        <v>5.93</v>
      </c>
      <c r="L205" s="15">
        <v>7.28</v>
      </c>
      <c r="M205" s="54"/>
      <c r="N205" s="15">
        <v>46.416862354999999</v>
      </c>
      <c r="O205" s="15">
        <v>11.845768217000002</v>
      </c>
      <c r="P205" s="15" t="s">
        <v>26</v>
      </c>
      <c r="Q205" s="16" t="s">
        <v>26</v>
      </c>
      <c r="R205" s="37" t="s">
        <v>722</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357</v>
      </c>
      <c r="D206" s="17" t="s">
        <v>358</v>
      </c>
      <c r="E206" s="17">
        <v>0</v>
      </c>
      <c r="F206" s="14">
        <v>0.4</v>
      </c>
      <c r="G206" s="14">
        <v>0.26</v>
      </c>
      <c r="H206" s="14">
        <v>0.12</v>
      </c>
      <c r="I206" s="14"/>
      <c r="J206" s="14">
        <v>0.44</v>
      </c>
      <c r="K206" s="14">
        <v>0.71</v>
      </c>
      <c r="L206" s="14">
        <v>1.1599999999999999</v>
      </c>
      <c r="M206" s="54"/>
      <c r="N206" s="14">
        <v>35.949935861999997</v>
      </c>
      <c r="O206" s="31">
        <v>3.4928981304</v>
      </c>
      <c r="P206" s="31" t="s">
        <v>26</v>
      </c>
      <c r="Q206" s="17" t="s">
        <v>26</v>
      </c>
      <c r="R206" s="38" t="s">
        <v>723</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359</v>
      </c>
      <c r="D207" s="16" t="s">
        <v>360</v>
      </c>
      <c r="E207" s="16">
        <v>4</v>
      </c>
      <c r="F207" s="15">
        <v>36.58</v>
      </c>
      <c r="G207" s="15">
        <v>33.96</v>
      </c>
      <c r="H207" s="15">
        <v>31.35</v>
      </c>
      <c r="I207" s="14"/>
      <c r="J207" s="15">
        <v>37.67</v>
      </c>
      <c r="K207" s="15">
        <v>42.89</v>
      </c>
      <c r="L207" s="15">
        <v>51.35</v>
      </c>
      <c r="M207" s="54"/>
      <c r="N207" s="15">
        <v>69.653308721000002</v>
      </c>
      <c r="O207" s="15">
        <v>298.21227113000003</v>
      </c>
      <c r="P207" s="15" t="s">
        <v>26</v>
      </c>
      <c r="Q207" s="16" t="s">
        <v>26</v>
      </c>
      <c r="R207" s="37" t="s">
        <v>724</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361</v>
      </c>
      <c r="D208" s="17" t="s">
        <v>362</v>
      </c>
      <c r="E208" s="17">
        <v>4</v>
      </c>
      <c r="F208" s="14">
        <v>7.15</v>
      </c>
      <c r="G208" s="14">
        <v>5.99</v>
      </c>
      <c r="H208" s="14">
        <v>4.83</v>
      </c>
      <c r="I208" s="14"/>
      <c r="J208" s="14">
        <v>7.4</v>
      </c>
      <c r="K208" s="14">
        <v>9.7100000000000009</v>
      </c>
      <c r="L208" s="14">
        <v>13.46</v>
      </c>
      <c r="M208" s="54"/>
      <c r="N208" s="14">
        <v>50.939213502000001</v>
      </c>
      <c r="O208" s="31">
        <v>11.685302999999999</v>
      </c>
      <c r="P208" s="31" t="s">
        <v>26</v>
      </c>
      <c r="Q208" s="17" t="s">
        <v>26</v>
      </c>
      <c r="R208" s="38" t="s">
        <v>725</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363</v>
      </c>
      <c r="D209" s="16" t="s">
        <v>364</v>
      </c>
      <c r="E209" s="16">
        <v>4</v>
      </c>
      <c r="F209" s="15">
        <v>14.31</v>
      </c>
      <c r="G209" s="15">
        <v>12.77</v>
      </c>
      <c r="H209" s="15">
        <v>11.23</v>
      </c>
      <c r="I209" s="14"/>
      <c r="J209" s="15">
        <v>14.7</v>
      </c>
      <c r="K209" s="15">
        <v>17.77</v>
      </c>
      <c r="L209" s="15">
        <v>22.75</v>
      </c>
      <c r="M209" s="54"/>
      <c r="N209" s="15">
        <v>52.811755169000001</v>
      </c>
      <c r="O209" s="15">
        <v>190.03745378000002</v>
      </c>
      <c r="P209" s="15" t="s">
        <v>26</v>
      </c>
      <c r="Q209" s="16" t="s">
        <v>26</v>
      </c>
      <c r="R209" s="37" t="s">
        <v>726</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365</v>
      </c>
      <c r="D210" s="17" t="s">
        <v>366</v>
      </c>
      <c r="E210" s="17">
        <v>7</v>
      </c>
      <c r="F210" s="14">
        <v>25.78</v>
      </c>
      <c r="G210" s="14">
        <v>22.52</v>
      </c>
      <c r="H210" s="14">
        <v>19.27</v>
      </c>
      <c r="I210" s="14"/>
      <c r="J210" s="14">
        <v>26.81</v>
      </c>
      <c r="K210" s="14">
        <v>33.31</v>
      </c>
      <c r="L210" s="14">
        <v>43.84</v>
      </c>
      <c r="M210" s="54"/>
      <c r="N210" s="14">
        <v>67.635124059000006</v>
      </c>
      <c r="O210" s="31">
        <v>616.13859121999997</v>
      </c>
      <c r="P210" s="31" t="s">
        <v>26</v>
      </c>
      <c r="Q210" s="17" t="s">
        <v>26</v>
      </c>
      <c r="R210" s="38" t="s">
        <v>886</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367</v>
      </c>
      <c r="D211" s="16" t="s">
        <v>368</v>
      </c>
      <c r="E211" s="16">
        <v>7</v>
      </c>
      <c r="F211" s="15">
        <v>59.87</v>
      </c>
      <c r="G211" s="15">
        <v>51.28</v>
      </c>
      <c r="H211" s="15">
        <v>42.69</v>
      </c>
      <c r="I211" s="14"/>
      <c r="J211" s="15">
        <v>61.31</v>
      </c>
      <c r="K211" s="15">
        <v>78.48</v>
      </c>
      <c r="L211" s="15">
        <v>106.27</v>
      </c>
      <c r="M211" s="54"/>
      <c r="N211" s="15">
        <v>74.779854935000003</v>
      </c>
      <c r="O211" s="15">
        <v>1.5199588548</v>
      </c>
      <c r="P211" s="15" t="s">
        <v>27</v>
      </c>
      <c r="Q211" s="16" t="s">
        <v>26</v>
      </c>
      <c r="R211" s="37" t="s">
        <v>727</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369</v>
      </c>
      <c r="D212" s="17" t="s">
        <v>370</v>
      </c>
      <c r="E212" s="17">
        <v>4</v>
      </c>
      <c r="F212" s="14">
        <v>6.78</v>
      </c>
      <c r="G212" s="14">
        <v>6.06</v>
      </c>
      <c r="H212" s="14">
        <v>5.35</v>
      </c>
      <c r="I212" s="14"/>
      <c r="J212" s="14">
        <v>6.93</v>
      </c>
      <c r="K212" s="14">
        <v>8.35</v>
      </c>
      <c r="L212" s="14">
        <v>10.65</v>
      </c>
      <c r="M212" s="54"/>
      <c r="N212" s="14">
        <v>64.771562810999995</v>
      </c>
      <c r="O212" s="31">
        <v>9.8764259129999985</v>
      </c>
      <c r="P212" s="31" t="s">
        <v>26</v>
      </c>
      <c r="Q212" s="17" t="s">
        <v>26</v>
      </c>
      <c r="R212" s="38" t="s">
        <v>728</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369</v>
      </c>
      <c r="D213" s="16" t="s">
        <v>371</v>
      </c>
      <c r="E213" s="16">
        <v>4</v>
      </c>
      <c r="F213" s="15">
        <v>34.520000000000003</v>
      </c>
      <c r="G213" s="15">
        <v>30.58</v>
      </c>
      <c r="H213" s="15">
        <v>26.65</v>
      </c>
      <c r="I213" s="14"/>
      <c r="J213" s="15">
        <v>35.53</v>
      </c>
      <c r="K213" s="15">
        <v>43.39</v>
      </c>
      <c r="L213" s="15">
        <v>56.12</v>
      </c>
      <c r="M213" s="54"/>
      <c r="N213" s="15">
        <v>63.315432176000002</v>
      </c>
      <c r="O213" s="15">
        <v>49.370413913</v>
      </c>
      <c r="P213" s="15" t="s">
        <v>26</v>
      </c>
      <c r="Q213" s="16" t="s">
        <v>26</v>
      </c>
      <c r="R213" s="37" t="s">
        <v>729</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372</v>
      </c>
      <c r="D214" s="17" t="s">
        <v>373</v>
      </c>
      <c r="E214" s="17">
        <v>9</v>
      </c>
      <c r="F214" s="14">
        <v>15.09</v>
      </c>
      <c r="G214" s="14">
        <v>14.07</v>
      </c>
      <c r="H214" s="14">
        <v>13.05</v>
      </c>
      <c r="I214" s="14"/>
      <c r="J214" s="14">
        <v>15.24</v>
      </c>
      <c r="K214" s="14">
        <v>17.27</v>
      </c>
      <c r="L214" s="14">
        <v>20.56</v>
      </c>
      <c r="M214" s="54"/>
      <c r="N214" s="14">
        <v>62.95212669</v>
      </c>
      <c r="O214" s="31">
        <v>5.4483689999999996</v>
      </c>
      <c r="P214" s="31" t="s">
        <v>27</v>
      </c>
      <c r="Q214" s="17" t="s">
        <v>26</v>
      </c>
      <c r="R214" s="38" t="s">
        <v>730</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372</v>
      </c>
      <c r="D215" s="16" t="s">
        <v>374</v>
      </c>
      <c r="E215" s="16">
        <v>4</v>
      </c>
      <c r="F215" s="15">
        <v>15.01</v>
      </c>
      <c r="G215" s="15">
        <v>14.29</v>
      </c>
      <c r="H215" s="15">
        <v>13.58</v>
      </c>
      <c r="I215" s="14"/>
      <c r="J215" s="15">
        <v>15.15</v>
      </c>
      <c r="K215" s="15">
        <v>16.57</v>
      </c>
      <c r="L215" s="15">
        <v>18.87</v>
      </c>
      <c r="M215" s="54"/>
      <c r="N215" s="15">
        <v>59.569968213000003</v>
      </c>
      <c r="O215" s="15">
        <v>6.1402480434999998</v>
      </c>
      <c r="P215" s="15" t="s">
        <v>26</v>
      </c>
      <c r="Q215" s="16" t="s">
        <v>26</v>
      </c>
      <c r="R215" s="37" t="s">
        <v>731</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372</v>
      </c>
      <c r="D216" s="17" t="s">
        <v>375</v>
      </c>
      <c r="E216" s="17">
        <v>7</v>
      </c>
      <c r="F216" s="14">
        <v>30.2</v>
      </c>
      <c r="G216" s="14">
        <v>28.48</v>
      </c>
      <c r="H216" s="14">
        <v>26.76</v>
      </c>
      <c r="I216" s="14"/>
      <c r="J216" s="14">
        <v>30.43</v>
      </c>
      <c r="K216" s="14">
        <v>33.86</v>
      </c>
      <c r="L216" s="14">
        <v>39.409999999999997</v>
      </c>
      <c r="M216" s="54"/>
      <c r="N216" s="14">
        <v>65.849498349000001</v>
      </c>
      <c r="O216" s="31">
        <v>147.09863143000001</v>
      </c>
      <c r="P216" s="31" t="s">
        <v>27</v>
      </c>
      <c r="Q216" s="17" t="s">
        <v>26</v>
      </c>
      <c r="R216" s="38" t="s">
        <v>732</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376</v>
      </c>
      <c r="D217" s="16" t="s">
        <v>377</v>
      </c>
      <c r="E217" s="16">
        <v>9</v>
      </c>
      <c r="F217" s="15">
        <v>19.850000000000001</v>
      </c>
      <c r="G217" s="15">
        <v>17.489999999999998</v>
      </c>
      <c r="H217" s="15">
        <v>15.13</v>
      </c>
      <c r="I217" s="14"/>
      <c r="J217" s="15">
        <v>20.87</v>
      </c>
      <c r="K217" s="15">
        <v>25.58</v>
      </c>
      <c r="L217" s="15">
        <v>33.21</v>
      </c>
      <c r="M217" s="54"/>
      <c r="N217" s="15">
        <v>71.031086790000003</v>
      </c>
      <c r="O217" s="15">
        <v>43.339507347999998</v>
      </c>
      <c r="P217" s="15" t="s">
        <v>27</v>
      </c>
      <c r="Q217" s="16" t="s">
        <v>26</v>
      </c>
      <c r="R217" s="37" t="s">
        <v>733</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378</v>
      </c>
      <c r="D218" s="17" t="s">
        <v>379</v>
      </c>
      <c r="E218" s="17">
        <v>5</v>
      </c>
      <c r="F218" s="14">
        <v>4.3899999999999997</v>
      </c>
      <c r="G218" s="14">
        <v>4.03</v>
      </c>
      <c r="H218" s="14">
        <v>3.68</v>
      </c>
      <c r="I218" s="14"/>
      <c r="J218" s="14">
        <v>4.5</v>
      </c>
      <c r="K218" s="14">
        <v>5.2</v>
      </c>
      <c r="L218" s="14">
        <v>6.34</v>
      </c>
      <c r="M218" s="54"/>
      <c r="N218" s="14">
        <v>51.748607385</v>
      </c>
      <c r="O218" s="31">
        <v>2.2247756957</v>
      </c>
      <c r="P218" s="31" t="s">
        <v>26</v>
      </c>
      <c r="Q218" s="17" t="s">
        <v>26</v>
      </c>
      <c r="R218" s="38" t="s">
        <v>734</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380</v>
      </c>
      <c r="D219" s="16" t="s">
        <v>381</v>
      </c>
      <c r="E219" s="16">
        <v>6</v>
      </c>
      <c r="F219" s="15">
        <v>75.75</v>
      </c>
      <c r="G219" s="15">
        <v>62.29</v>
      </c>
      <c r="H219" s="15">
        <v>48.84</v>
      </c>
      <c r="I219" s="14"/>
      <c r="J219" s="15">
        <v>79.27</v>
      </c>
      <c r="K219" s="15">
        <v>106.17</v>
      </c>
      <c r="L219" s="15">
        <v>149.72</v>
      </c>
      <c r="M219" s="54"/>
      <c r="N219" s="15">
        <v>48.470270128999999</v>
      </c>
      <c r="O219" s="15">
        <v>2.2110836665</v>
      </c>
      <c r="P219" s="15" t="s">
        <v>27</v>
      </c>
      <c r="Q219" s="16" t="s">
        <v>26</v>
      </c>
      <c r="R219" s="37" t="s">
        <v>735</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382</v>
      </c>
      <c r="D220" s="17" t="s">
        <v>383</v>
      </c>
      <c r="E220" s="17">
        <v>9</v>
      </c>
      <c r="F220" s="14">
        <v>13.01</v>
      </c>
      <c r="G220" s="14">
        <v>11.75</v>
      </c>
      <c r="H220" s="14">
        <v>10.5</v>
      </c>
      <c r="I220" s="14"/>
      <c r="J220" s="14">
        <v>13.7</v>
      </c>
      <c r="K220" s="14">
        <v>16.2</v>
      </c>
      <c r="L220" s="14">
        <v>20.25</v>
      </c>
      <c r="M220" s="54"/>
      <c r="N220" s="14">
        <v>74.709048269999997</v>
      </c>
      <c r="O220" s="31">
        <v>18.11102013</v>
      </c>
      <c r="P220" s="31" t="s">
        <v>27</v>
      </c>
      <c r="Q220" s="17" t="s">
        <v>26</v>
      </c>
      <c r="R220" s="38" t="s">
        <v>736</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384</v>
      </c>
      <c r="D221" s="16" t="s">
        <v>385</v>
      </c>
      <c r="E221" s="16">
        <v>7</v>
      </c>
      <c r="F221" s="15">
        <v>14.36</v>
      </c>
      <c r="G221" s="15">
        <v>12.18</v>
      </c>
      <c r="H221" s="15">
        <v>10</v>
      </c>
      <c r="I221" s="14"/>
      <c r="J221" s="15">
        <v>14.69</v>
      </c>
      <c r="K221" s="15">
        <v>19.04</v>
      </c>
      <c r="L221" s="15">
        <v>26.09</v>
      </c>
      <c r="M221" s="54"/>
      <c r="N221" s="15">
        <v>58.607289022000003</v>
      </c>
      <c r="O221" s="15">
        <v>1.3240951257</v>
      </c>
      <c r="P221" s="15" t="s">
        <v>27</v>
      </c>
      <c r="Q221" s="16" t="s">
        <v>26</v>
      </c>
      <c r="R221" s="37" t="s">
        <v>737</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386</v>
      </c>
      <c r="D222" s="17" t="s">
        <v>387</v>
      </c>
      <c r="E222" s="17">
        <v>4</v>
      </c>
      <c r="F222" s="14">
        <v>6.27</v>
      </c>
      <c r="G222" s="14">
        <v>5.3</v>
      </c>
      <c r="H222" s="14">
        <v>4.34</v>
      </c>
      <c r="I222" s="14"/>
      <c r="J222" s="14">
        <v>6.55</v>
      </c>
      <c r="K222" s="14">
        <v>8.4700000000000006</v>
      </c>
      <c r="L222" s="14">
        <v>11.58</v>
      </c>
      <c r="M222" s="54"/>
      <c r="N222" s="14">
        <v>81.681139897999998</v>
      </c>
      <c r="O222" s="31">
        <v>89.003559913000004</v>
      </c>
      <c r="P222" s="31" t="s">
        <v>26</v>
      </c>
      <c r="Q222" s="17" t="s">
        <v>26</v>
      </c>
      <c r="R222" s="38" t="s">
        <v>738</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388</v>
      </c>
      <c r="D223" s="16" t="s">
        <v>389</v>
      </c>
      <c r="E223" s="16">
        <v>7</v>
      </c>
      <c r="F223" s="15">
        <v>7.33</v>
      </c>
      <c r="G223" s="15">
        <v>5.6</v>
      </c>
      <c r="H223" s="15">
        <v>3.87</v>
      </c>
      <c r="I223" s="14"/>
      <c r="J223" s="15">
        <v>7.83</v>
      </c>
      <c r="K223" s="15">
        <v>11.28</v>
      </c>
      <c r="L223" s="15">
        <v>16.88</v>
      </c>
      <c r="M223" s="54"/>
      <c r="N223" s="15">
        <v>76.807503041000004</v>
      </c>
      <c r="O223" s="15">
        <v>19.146929348</v>
      </c>
      <c r="P223" s="15" t="s">
        <v>26</v>
      </c>
      <c r="Q223" s="16" t="s">
        <v>26</v>
      </c>
      <c r="R223" s="37" t="s">
        <v>887</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390</v>
      </c>
      <c r="D224" s="17" t="s">
        <v>391</v>
      </c>
      <c r="E224" s="17">
        <v>7</v>
      </c>
      <c r="F224" s="14">
        <v>16.309999999999999</v>
      </c>
      <c r="G224" s="14">
        <v>14.65</v>
      </c>
      <c r="H224" s="14">
        <v>13</v>
      </c>
      <c r="I224" s="14"/>
      <c r="J224" s="14">
        <v>16.82</v>
      </c>
      <c r="K224" s="14">
        <v>20.12</v>
      </c>
      <c r="L224" s="14">
        <v>25.46</v>
      </c>
      <c r="M224" s="54"/>
      <c r="N224" s="14">
        <v>75.445657084000004</v>
      </c>
      <c r="O224" s="31">
        <v>49.620286</v>
      </c>
      <c r="P224" s="31" t="s">
        <v>27</v>
      </c>
      <c r="Q224" s="17" t="s">
        <v>26</v>
      </c>
      <c r="R224" s="38" t="s">
        <v>739</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392</v>
      </c>
      <c r="D225" s="16" t="s">
        <v>393</v>
      </c>
      <c r="E225" s="16">
        <v>6</v>
      </c>
      <c r="F225" s="15">
        <v>17.36</v>
      </c>
      <c r="G225" s="15">
        <v>15.82</v>
      </c>
      <c r="H225" s="15">
        <v>14.28</v>
      </c>
      <c r="I225" s="14"/>
      <c r="J225" s="15">
        <v>18.059999999999999</v>
      </c>
      <c r="K225" s="15">
        <v>21.13</v>
      </c>
      <c r="L225" s="15">
        <v>26.12</v>
      </c>
      <c r="M225" s="54"/>
      <c r="N225" s="15">
        <v>61.475367401</v>
      </c>
      <c r="O225" s="15">
        <v>193.00026751999999</v>
      </c>
      <c r="P225" s="15" t="s">
        <v>26</v>
      </c>
      <c r="Q225" s="16" t="s">
        <v>26</v>
      </c>
      <c r="R225" s="37" t="s">
        <v>740</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556</v>
      </c>
      <c r="D226" s="17" t="s">
        <v>557</v>
      </c>
      <c r="E226" s="17">
        <v>7</v>
      </c>
      <c r="F226" s="14">
        <v>43.21</v>
      </c>
      <c r="G226" s="14">
        <v>33.29</v>
      </c>
      <c r="H226" s="14">
        <v>23.37</v>
      </c>
      <c r="I226" s="14"/>
      <c r="J226" s="14">
        <v>45.98</v>
      </c>
      <c r="K226" s="14">
        <v>65.81</v>
      </c>
      <c r="L226" s="14">
        <v>97.91</v>
      </c>
      <c r="M226" s="54"/>
      <c r="N226" s="14">
        <v>54.901873207999998</v>
      </c>
      <c r="O226" s="31">
        <v>1.8971713548</v>
      </c>
      <c r="P226" s="31" t="s">
        <v>27</v>
      </c>
      <c r="Q226" s="17" t="s">
        <v>26</v>
      </c>
      <c r="R226" s="38" t="s">
        <v>741</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394</v>
      </c>
      <c r="D227" s="16" t="s">
        <v>395</v>
      </c>
      <c r="E227" s="16">
        <v>4</v>
      </c>
      <c r="F227" s="15">
        <v>50.32</v>
      </c>
      <c r="G227" s="15">
        <v>37.950000000000003</v>
      </c>
      <c r="H227" s="15">
        <v>25.58</v>
      </c>
      <c r="I227" s="14"/>
      <c r="J227" s="15">
        <v>51.5</v>
      </c>
      <c r="K227" s="15">
        <v>76.23</v>
      </c>
      <c r="L227" s="15">
        <v>116.25</v>
      </c>
      <c r="M227" s="54"/>
      <c r="N227" s="15">
        <v>61.937933063999999</v>
      </c>
      <c r="O227" s="15">
        <v>82.41308938200001</v>
      </c>
      <c r="P227" s="15" t="s">
        <v>26</v>
      </c>
      <c r="Q227" s="16" t="s">
        <v>26</v>
      </c>
      <c r="R227" s="37" t="s">
        <v>742</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396</v>
      </c>
      <c r="D228" s="17" t="s">
        <v>397</v>
      </c>
      <c r="E228" s="17">
        <v>4</v>
      </c>
      <c r="F228" s="14">
        <v>51.15</v>
      </c>
      <c r="G228" s="14">
        <v>47.27</v>
      </c>
      <c r="H228" s="14">
        <v>43.4</v>
      </c>
      <c r="I228" s="14"/>
      <c r="J228" s="14">
        <v>53</v>
      </c>
      <c r="K228" s="14">
        <v>60.74</v>
      </c>
      <c r="L228" s="14">
        <v>73.28</v>
      </c>
      <c r="M228" s="54"/>
      <c r="N228" s="14">
        <v>56.622601424000003</v>
      </c>
      <c r="O228" s="31">
        <v>6.2540910373999994</v>
      </c>
      <c r="P228" s="31" t="s">
        <v>26</v>
      </c>
      <c r="Q228" s="17" t="s">
        <v>26</v>
      </c>
      <c r="R228" s="38" t="s">
        <v>743</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398</v>
      </c>
      <c r="D229" s="16" t="s">
        <v>399</v>
      </c>
      <c r="E229" s="16">
        <v>7</v>
      </c>
      <c r="F229" s="15">
        <v>9.9700000000000006</v>
      </c>
      <c r="G229" s="15">
        <v>7.58</v>
      </c>
      <c r="H229" s="15">
        <v>5.19</v>
      </c>
      <c r="I229" s="14"/>
      <c r="J229" s="15">
        <v>10.58</v>
      </c>
      <c r="K229" s="15">
        <v>15.35</v>
      </c>
      <c r="L229" s="15">
        <v>23.07</v>
      </c>
      <c r="M229" s="54"/>
      <c r="N229" s="15">
        <v>68.628923164</v>
      </c>
      <c r="O229" s="15">
        <v>31.048349812000001</v>
      </c>
      <c r="P229" s="15" t="s">
        <v>27</v>
      </c>
      <c r="Q229" s="16" t="s">
        <v>26</v>
      </c>
      <c r="R229" s="37" t="s">
        <v>744</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400</v>
      </c>
      <c r="D230" s="17" t="s">
        <v>401</v>
      </c>
      <c r="E230" s="17">
        <v>6</v>
      </c>
      <c r="F230" s="14">
        <v>46.37</v>
      </c>
      <c r="G230" s="14">
        <v>43.86</v>
      </c>
      <c r="H230" s="14">
        <v>41.36</v>
      </c>
      <c r="I230" s="14"/>
      <c r="J230" s="14">
        <v>46.98</v>
      </c>
      <c r="K230" s="14">
        <v>51.98</v>
      </c>
      <c r="L230" s="14">
        <v>60.08</v>
      </c>
      <c r="M230" s="54"/>
      <c r="N230" s="14">
        <v>71.018081572</v>
      </c>
      <c r="O230" s="31">
        <v>327.20514261</v>
      </c>
      <c r="P230" s="31" t="s">
        <v>26</v>
      </c>
      <c r="Q230" s="17" t="s">
        <v>26</v>
      </c>
      <c r="R230" s="38" t="s">
        <v>745</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402</v>
      </c>
      <c r="D231" s="16" t="s">
        <v>403</v>
      </c>
      <c r="E231" s="16">
        <v>4</v>
      </c>
      <c r="F231" s="15">
        <v>3.72</v>
      </c>
      <c r="G231" s="15">
        <v>3.38</v>
      </c>
      <c r="H231" s="15">
        <v>3.05</v>
      </c>
      <c r="I231" s="14"/>
      <c r="J231" s="15">
        <v>3.95</v>
      </c>
      <c r="K231" s="15">
        <v>4.6100000000000003</v>
      </c>
      <c r="L231" s="15">
        <v>5.69</v>
      </c>
      <c r="M231" s="54"/>
      <c r="N231" s="15">
        <v>52.177034575999997</v>
      </c>
      <c r="O231" s="15">
        <v>1.5160713478000001</v>
      </c>
      <c r="P231" s="15" t="s">
        <v>26</v>
      </c>
      <c r="Q231" s="16" t="s">
        <v>26</v>
      </c>
      <c r="R231" s="37" t="s">
        <v>746</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404</v>
      </c>
      <c r="D232" s="17" t="s">
        <v>539</v>
      </c>
      <c r="E232" s="17">
        <v>7</v>
      </c>
      <c r="F232" s="14">
        <v>13.56</v>
      </c>
      <c r="G232" s="14">
        <v>13</v>
      </c>
      <c r="H232" s="14">
        <v>12.44</v>
      </c>
      <c r="I232" s="14"/>
      <c r="J232" s="14">
        <v>13.79</v>
      </c>
      <c r="K232" s="14">
        <v>14.9</v>
      </c>
      <c r="L232" s="14">
        <v>16.71</v>
      </c>
      <c r="M232" s="54"/>
      <c r="N232" s="14">
        <v>80.632237728999996</v>
      </c>
      <c r="O232" s="31">
        <v>1.8246538261</v>
      </c>
      <c r="P232" s="31" t="s">
        <v>27</v>
      </c>
      <c r="Q232" s="17" t="s">
        <v>26</v>
      </c>
      <c r="R232" s="38" t="s">
        <v>747</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404</v>
      </c>
      <c r="D233" s="16" t="s">
        <v>405</v>
      </c>
      <c r="E233" s="16">
        <v>9</v>
      </c>
      <c r="F233" s="15">
        <v>13.83</v>
      </c>
      <c r="G233" s="15">
        <v>13.24</v>
      </c>
      <c r="H233" s="15">
        <v>12.66</v>
      </c>
      <c r="I233" s="14"/>
      <c r="J233" s="15">
        <v>14.1</v>
      </c>
      <c r="K233" s="15">
        <v>15.26</v>
      </c>
      <c r="L233" s="15">
        <v>17.13</v>
      </c>
      <c r="M233" s="54"/>
      <c r="N233" s="15">
        <v>84.744846093000007</v>
      </c>
      <c r="O233" s="15">
        <v>3.3155953913</v>
      </c>
      <c r="P233" s="15" t="s">
        <v>27</v>
      </c>
      <c r="Q233" s="16" t="s">
        <v>26</v>
      </c>
      <c r="R233" s="37" t="s">
        <v>748</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404</v>
      </c>
      <c r="D234" s="17" t="s">
        <v>406</v>
      </c>
      <c r="E234" s="17">
        <v>7</v>
      </c>
      <c r="F234" s="14">
        <v>41.15</v>
      </c>
      <c r="G234" s="14">
        <v>39.39</v>
      </c>
      <c r="H234" s="14">
        <v>37.64</v>
      </c>
      <c r="I234" s="14"/>
      <c r="J234" s="14">
        <v>41.97</v>
      </c>
      <c r="K234" s="14">
        <v>45.47</v>
      </c>
      <c r="L234" s="14">
        <v>51.14</v>
      </c>
      <c r="M234" s="54"/>
      <c r="N234" s="14">
        <v>82.363935077999997</v>
      </c>
      <c r="O234" s="31">
        <v>89.960854521999991</v>
      </c>
      <c r="P234" s="31" t="s">
        <v>27</v>
      </c>
      <c r="Q234" s="17" t="s">
        <v>26</v>
      </c>
      <c r="R234" s="38" t="s">
        <v>749</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407</v>
      </c>
      <c r="D235" s="16" t="s">
        <v>408</v>
      </c>
      <c r="E235" s="16">
        <v>8</v>
      </c>
      <c r="F235" s="15">
        <v>269.07</v>
      </c>
      <c r="G235" s="15">
        <v>247.15</v>
      </c>
      <c r="H235" s="15">
        <v>225.24</v>
      </c>
      <c r="I235" s="14"/>
      <c r="J235" s="15">
        <v>275.08</v>
      </c>
      <c r="K235" s="15">
        <v>318.89999999999998</v>
      </c>
      <c r="L235" s="15">
        <v>389.81</v>
      </c>
      <c r="M235" s="54"/>
      <c r="N235" s="15">
        <v>58.124337789999998</v>
      </c>
      <c r="O235" s="15">
        <v>31.357013372000001</v>
      </c>
      <c r="P235" s="15" t="s">
        <v>27</v>
      </c>
      <c r="Q235" s="16" t="s">
        <v>26</v>
      </c>
      <c r="R235" s="37" t="s">
        <v>750</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409</v>
      </c>
      <c r="D236" s="17" t="s">
        <v>410</v>
      </c>
      <c r="E236" s="17">
        <v>10</v>
      </c>
      <c r="F236" s="14">
        <v>5.47</v>
      </c>
      <c r="G236" s="14">
        <v>4.9400000000000004</v>
      </c>
      <c r="H236" s="14">
        <v>4.42</v>
      </c>
      <c r="I236" s="14"/>
      <c r="J236" s="14">
        <v>5.75</v>
      </c>
      <c r="K236" s="14">
        <v>6.79</v>
      </c>
      <c r="L236" s="14">
        <v>8.48</v>
      </c>
      <c r="M236" s="54"/>
      <c r="N236" s="14">
        <v>72.836209604999993</v>
      </c>
      <c r="O236" s="31">
        <v>1.9944084783</v>
      </c>
      <c r="P236" s="31" t="s">
        <v>27</v>
      </c>
      <c r="Q236" s="17" t="s">
        <v>26</v>
      </c>
      <c r="R236" s="38" t="s">
        <v>888</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411</v>
      </c>
      <c r="D237" s="16" t="s">
        <v>412</v>
      </c>
      <c r="E237" s="16">
        <v>4</v>
      </c>
      <c r="F237" s="15">
        <v>33.6</v>
      </c>
      <c r="G237" s="15">
        <v>31.38</v>
      </c>
      <c r="H237" s="15">
        <v>29.17</v>
      </c>
      <c r="I237" s="14"/>
      <c r="J237" s="15">
        <v>34.25</v>
      </c>
      <c r="K237" s="15">
        <v>38.67</v>
      </c>
      <c r="L237" s="15">
        <v>45.82</v>
      </c>
      <c r="M237" s="54"/>
      <c r="N237" s="15">
        <v>44.713288077000001</v>
      </c>
      <c r="O237" s="15">
        <v>10.878648347</v>
      </c>
      <c r="P237" s="15" t="s">
        <v>27</v>
      </c>
      <c r="Q237" s="16" t="s">
        <v>26</v>
      </c>
      <c r="R237" s="37" t="s">
        <v>751</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413</v>
      </c>
      <c r="D238" s="17" t="s">
        <v>414</v>
      </c>
      <c r="E238" s="17">
        <v>4</v>
      </c>
      <c r="F238" s="14">
        <v>29.97</v>
      </c>
      <c r="G238" s="14">
        <v>27.03</v>
      </c>
      <c r="H238" s="14">
        <v>24.1</v>
      </c>
      <c r="I238" s="14"/>
      <c r="J238" s="14">
        <v>30.36</v>
      </c>
      <c r="K238" s="14">
        <v>36.22</v>
      </c>
      <c r="L238" s="14">
        <v>45.72</v>
      </c>
      <c r="M238" s="54"/>
      <c r="N238" s="14">
        <v>48.784238101</v>
      </c>
      <c r="O238" s="31">
        <v>161.67297583000001</v>
      </c>
      <c r="P238" s="31" t="s">
        <v>26</v>
      </c>
      <c r="Q238" s="17" t="s">
        <v>26</v>
      </c>
      <c r="R238" s="38" t="s">
        <v>752</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415</v>
      </c>
      <c r="D239" s="16" t="s">
        <v>416</v>
      </c>
      <c r="E239" s="16">
        <v>10</v>
      </c>
      <c r="F239" s="15">
        <v>33.270000000000003</v>
      </c>
      <c r="G239" s="15">
        <v>30.08</v>
      </c>
      <c r="H239" s="15">
        <v>26.9</v>
      </c>
      <c r="I239" s="14"/>
      <c r="J239" s="15">
        <v>34.79</v>
      </c>
      <c r="K239" s="15">
        <v>41.15</v>
      </c>
      <c r="L239" s="15">
        <v>51.46</v>
      </c>
      <c r="M239" s="54"/>
      <c r="N239" s="15">
        <v>63.108734063999997</v>
      </c>
      <c r="O239" s="15">
        <v>97.966685999999996</v>
      </c>
      <c r="P239" s="15" t="s">
        <v>27</v>
      </c>
      <c r="Q239" s="16" t="s">
        <v>26</v>
      </c>
      <c r="R239" s="37" t="s">
        <v>889</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417</v>
      </c>
      <c r="D240" s="17" t="s">
        <v>418</v>
      </c>
      <c r="E240" s="17">
        <v>4</v>
      </c>
      <c r="F240" s="14">
        <v>56.17</v>
      </c>
      <c r="G240" s="14">
        <v>49.03</v>
      </c>
      <c r="H240" s="14">
        <v>41.89</v>
      </c>
      <c r="I240" s="14"/>
      <c r="J240" s="14">
        <v>58.5</v>
      </c>
      <c r="K240" s="14">
        <v>72.77</v>
      </c>
      <c r="L240" s="14">
        <v>95.87</v>
      </c>
      <c r="M240" s="54"/>
      <c r="N240" s="14">
        <v>48.981062240999997</v>
      </c>
      <c r="O240" s="31">
        <v>77.705317366999992</v>
      </c>
      <c r="P240" s="31" t="s">
        <v>26</v>
      </c>
      <c r="Q240" s="17" t="s">
        <v>26</v>
      </c>
      <c r="R240" s="38" t="s">
        <v>753</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419</v>
      </c>
      <c r="D241" s="16" t="s">
        <v>420</v>
      </c>
      <c r="E241" s="16">
        <v>6</v>
      </c>
      <c r="F241" s="15">
        <v>18.87</v>
      </c>
      <c r="G241" s="15">
        <v>16.14</v>
      </c>
      <c r="H241" s="15">
        <v>13.41</v>
      </c>
      <c r="I241" s="14"/>
      <c r="J241" s="15">
        <v>19.100000000000001</v>
      </c>
      <c r="K241" s="15">
        <v>24.55</v>
      </c>
      <c r="L241" s="15">
        <v>33.380000000000003</v>
      </c>
      <c r="M241" s="54"/>
      <c r="N241" s="15">
        <v>57.887313782</v>
      </c>
      <c r="O241" s="15">
        <v>142.07697917000002</v>
      </c>
      <c r="P241" s="15" t="s">
        <v>26</v>
      </c>
      <c r="Q241" s="16" t="s">
        <v>26</v>
      </c>
      <c r="R241" s="37" t="s">
        <v>754</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421</v>
      </c>
      <c r="D242" s="17" t="s">
        <v>422</v>
      </c>
      <c r="E242" s="17">
        <v>4</v>
      </c>
      <c r="F242" s="14">
        <v>34.15</v>
      </c>
      <c r="G242" s="14">
        <v>31.1</v>
      </c>
      <c r="H242" s="14">
        <v>28.05</v>
      </c>
      <c r="I242" s="14"/>
      <c r="J242" s="14">
        <v>34.93</v>
      </c>
      <c r="K242" s="14">
        <v>41.02</v>
      </c>
      <c r="L242" s="14">
        <v>50.87</v>
      </c>
      <c r="M242" s="54"/>
      <c r="N242" s="14">
        <v>63.517241876</v>
      </c>
      <c r="O242" s="31">
        <v>144.02029378</v>
      </c>
      <c r="P242" s="31" t="s">
        <v>26</v>
      </c>
      <c r="Q242" s="17" t="s">
        <v>26</v>
      </c>
      <c r="R242" s="38" t="s">
        <v>755</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423</v>
      </c>
      <c r="D243" s="16" t="s">
        <v>424</v>
      </c>
      <c r="E243" s="16">
        <v>0</v>
      </c>
      <c r="F243" s="15">
        <v>12.9</v>
      </c>
      <c r="G243" s="15">
        <v>11.75</v>
      </c>
      <c r="H243" s="15">
        <v>10.61</v>
      </c>
      <c r="I243" s="14"/>
      <c r="J243" s="15">
        <v>13.26</v>
      </c>
      <c r="K243" s="15">
        <v>15.54</v>
      </c>
      <c r="L243" s="15">
        <v>19.22</v>
      </c>
      <c r="M243" s="54"/>
      <c r="N243" s="15">
        <v>44.870041485000002</v>
      </c>
      <c r="O243" s="15">
        <v>9.0463053044000006</v>
      </c>
      <c r="P243" s="15" t="s">
        <v>26</v>
      </c>
      <c r="Q243" s="16" t="s">
        <v>26</v>
      </c>
      <c r="R243" s="37" t="s">
        <v>756</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425</v>
      </c>
      <c r="D244" s="17" t="s">
        <v>426</v>
      </c>
      <c r="E244" s="17">
        <v>7</v>
      </c>
      <c r="F244" s="14">
        <v>4.8</v>
      </c>
      <c r="G244" s="14">
        <v>4.41</v>
      </c>
      <c r="H244" s="14">
        <v>4.03</v>
      </c>
      <c r="I244" s="14"/>
      <c r="J244" s="14">
        <v>4.99</v>
      </c>
      <c r="K244" s="14">
        <v>5.75</v>
      </c>
      <c r="L244" s="14">
        <v>6.98</v>
      </c>
      <c r="M244" s="54"/>
      <c r="N244" s="14">
        <v>78.929789392999993</v>
      </c>
      <c r="O244" s="31">
        <v>1.4756911304</v>
      </c>
      <c r="P244" s="31" t="s">
        <v>26</v>
      </c>
      <c r="Q244" s="17" t="s">
        <v>26</v>
      </c>
      <c r="R244" s="38" t="s">
        <v>890</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427</v>
      </c>
      <c r="D245" s="16" t="s">
        <v>428</v>
      </c>
      <c r="E245" s="16">
        <v>9</v>
      </c>
      <c r="F245" s="15">
        <v>15.45</v>
      </c>
      <c r="G245" s="15">
        <v>14.15</v>
      </c>
      <c r="H245" s="15">
        <v>12.86</v>
      </c>
      <c r="I245" s="14"/>
      <c r="J245" s="15">
        <v>15.77</v>
      </c>
      <c r="K245" s="15">
        <v>18.350000000000001</v>
      </c>
      <c r="L245" s="15">
        <v>22.53</v>
      </c>
      <c r="M245" s="54"/>
      <c r="N245" s="15">
        <v>61.437430982999999</v>
      </c>
      <c r="O245" s="15">
        <v>11.842065087000002</v>
      </c>
      <c r="P245" s="15" t="s">
        <v>27</v>
      </c>
      <c r="Q245" s="16" t="s">
        <v>26</v>
      </c>
      <c r="R245" s="37" t="s">
        <v>757</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429</v>
      </c>
      <c r="D246" s="17" t="s">
        <v>430</v>
      </c>
      <c r="E246" s="17">
        <v>9</v>
      </c>
      <c r="F246" s="14">
        <v>36.229999999999997</v>
      </c>
      <c r="G246" s="14">
        <v>31.67</v>
      </c>
      <c r="H246" s="14">
        <v>27.11</v>
      </c>
      <c r="I246" s="14"/>
      <c r="J246" s="14">
        <v>37.590000000000003</v>
      </c>
      <c r="K246" s="14">
        <v>46.7</v>
      </c>
      <c r="L246" s="14">
        <v>61.46</v>
      </c>
      <c r="M246" s="54"/>
      <c r="N246" s="14">
        <v>82.531455941999994</v>
      </c>
      <c r="O246" s="31">
        <v>388.82686278</v>
      </c>
      <c r="P246" s="31" t="s">
        <v>27</v>
      </c>
      <c r="Q246" s="17" t="s">
        <v>26</v>
      </c>
      <c r="R246" s="38" t="s">
        <v>758</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431</v>
      </c>
      <c r="D247" s="16" t="s">
        <v>432</v>
      </c>
      <c r="E247" s="16">
        <v>4</v>
      </c>
      <c r="F247" s="15">
        <v>4.84</v>
      </c>
      <c r="G247" s="15">
        <v>4.01</v>
      </c>
      <c r="H247" s="15">
        <v>3.18</v>
      </c>
      <c r="I247" s="14"/>
      <c r="J247" s="15">
        <v>5.01</v>
      </c>
      <c r="K247" s="15">
        <v>6.66</v>
      </c>
      <c r="L247" s="15">
        <v>9.33</v>
      </c>
      <c r="M247" s="54"/>
      <c r="N247" s="15">
        <v>53.603595572000003</v>
      </c>
      <c r="O247" s="15">
        <v>5.1247670435000003</v>
      </c>
      <c r="P247" s="15" t="s">
        <v>26</v>
      </c>
      <c r="Q247" s="16" t="s">
        <v>26</v>
      </c>
      <c r="R247" s="37" t="s">
        <v>759</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433</v>
      </c>
      <c r="D248" s="17" t="s">
        <v>434</v>
      </c>
      <c r="E248" s="17">
        <v>0</v>
      </c>
      <c r="F248" s="14">
        <v>56.67</v>
      </c>
      <c r="G248" s="14">
        <v>53.64</v>
      </c>
      <c r="H248" s="14">
        <v>50.61</v>
      </c>
      <c r="I248" s="14"/>
      <c r="J248" s="14">
        <v>57.86</v>
      </c>
      <c r="K248" s="14">
        <v>63.91</v>
      </c>
      <c r="L248" s="14">
        <v>73.7</v>
      </c>
      <c r="M248" s="54"/>
      <c r="N248" s="14">
        <v>45.163966309000003</v>
      </c>
      <c r="O248" s="31">
        <v>16.595986174</v>
      </c>
      <c r="P248" s="31" t="s">
        <v>26</v>
      </c>
      <c r="Q248" s="17" t="s">
        <v>26</v>
      </c>
      <c r="R248" s="38" t="s">
        <v>760</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435</v>
      </c>
      <c r="D249" s="16" t="s">
        <v>436</v>
      </c>
      <c r="E249" s="16">
        <v>7</v>
      </c>
      <c r="F249" s="15">
        <v>6.9</v>
      </c>
      <c r="G249" s="15">
        <v>5.15</v>
      </c>
      <c r="H249" s="15">
        <v>3.41</v>
      </c>
      <c r="I249" s="14"/>
      <c r="J249" s="15">
        <v>7.32</v>
      </c>
      <c r="K249" s="15">
        <v>10.8</v>
      </c>
      <c r="L249" s="15">
        <v>16.440000000000001</v>
      </c>
      <c r="M249" s="54"/>
      <c r="N249" s="15">
        <v>63.442091494000003</v>
      </c>
      <c r="O249" s="15">
        <v>6.1066983478000001</v>
      </c>
      <c r="P249" s="15" t="s">
        <v>27</v>
      </c>
      <c r="Q249" s="16" t="s">
        <v>26</v>
      </c>
      <c r="R249" s="37" t="s">
        <v>761</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435</v>
      </c>
      <c r="D250" s="17" t="s">
        <v>437</v>
      </c>
      <c r="E250" s="17">
        <v>7</v>
      </c>
      <c r="F250" s="14">
        <v>7.46</v>
      </c>
      <c r="G250" s="14">
        <v>5.55</v>
      </c>
      <c r="H250" s="14">
        <v>3.65</v>
      </c>
      <c r="I250" s="14"/>
      <c r="J250" s="14">
        <v>7.83</v>
      </c>
      <c r="K250" s="14">
        <v>11.63</v>
      </c>
      <c r="L250" s="14">
        <v>17.79</v>
      </c>
      <c r="M250" s="54"/>
      <c r="N250" s="14">
        <v>63.307235743</v>
      </c>
      <c r="O250" s="31">
        <v>69.881143477999998</v>
      </c>
      <c r="P250" s="31" t="s">
        <v>27</v>
      </c>
      <c r="Q250" s="17" t="s">
        <v>26</v>
      </c>
      <c r="R250" s="38" t="s">
        <v>762</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438</v>
      </c>
      <c r="D251" s="16" t="s">
        <v>439</v>
      </c>
      <c r="E251" s="16">
        <v>9</v>
      </c>
      <c r="F251" s="15">
        <v>77.55</v>
      </c>
      <c r="G251" s="15">
        <v>73.39</v>
      </c>
      <c r="H251" s="15">
        <v>69.23</v>
      </c>
      <c r="I251" s="14"/>
      <c r="J251" s="15">
        <v>79.73</v>
      </c>
      <c r="K251" s="15">
        <v>88.04</v>
      </c>
      <c r="L251" s="15">
        <v>101.51</v>
      </c>
      <c r="M251" s="54"/>
      <c r="N251" s="15">
        <v>59.709634047999998</v>
      </c>
      <c r="O251" s="15">
        <v>1554.3403796</v>
      </c>
      <c r="P251" s="15" t="s">
        <v>27</v>
      </c>
      <c r="Q251" s="16" t="s">
        <v>26</v>
      </c>
      <c r="R251" s="37" t="s">
        <v>763</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440</v>
      </c>
      <c r="D252" s="17" t="s">
        <v>441</v>
      </c>
      <c r="E252" s="17">
        <v>7</v>
      </c>
      <c r="F252" s="14">
        <v>17.7</v>
      </c>
      <c r="G252" s="14">
        <v>16.62</v>
      </c>
      <c r="H252" s="14">
        <v>15.55</v>
      </c>
      <c r="I252" s="14"/>
      <c r="J252" s="14">
        <v>18.28</v>
      </c>
      <c r="K252" s="14">
        <v>20.420000000000002</v>
      </c>
      <c r="L252" s="14">
        <v>23.9</v>
      </c>
      <c r="M252" s="54"/>
      <c r="N252" s="14">
        <v>59.270158060999997</v>
      </c>
      <c r="O252" s="31">
        <v>4.6120502174000002</v>
      </c>
      <c r="P252" s="31" t="s">
        <v>26</v>
      </c>
      <c r="Q252" s="17" t="s">
        <v>26</v>
      </c>
      <c r="R252" s="38" t="s">
        <v>891</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442</v>
      </c>
      <c r="D253" s="16" t="s">
        <v>443</v>
      </c>
      <c r="E253" s="16">
        <v>9</v>
      </c>
      <c r="F253" s="15">
        <v>3.31</v>
      </c>
      <c r="G253" s="15">
        <v>2.8</v>
      </c>
      <c r="H253" s="15">
        <v>2.2999999999999998</v>
      </c>
      <c r="I253" s="14"/>
      <c r="J253" s="15">
        <v>3.52</v>
      </c>
      <c r="K253" s="15">
        <v>4.5199999999999996</v>
      </c>
      <c r="L253" s="15">
        <v>6.15</v>
      </c>
      <c r="M253" s="54"/>
      <c r="N253" s="15">
        <v>73.285015032000004</v>
      </c>
      <c r="O253" s="15">
        <v>49.735708565000003</v>
      </c>
      <c r="P253" s="15" t="s">
        <v>27</v>
      </c>
      <c r="Q253" s="16" t="s">
        <v>26</v>
      </c>
      <c r="R253" s="37" t="s">
        <v>764</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444</v>
      </c>
      <c r="D254" s="17" t="s">
        <v>445</v>
      </c>
      <c r="E254" s="17">
        <v>9</v>
      </c>
      <c r="F254" s="14">
        <v>36.58</v>
      </c>
      <c r="G254" s="14">
        <v>33.479999999999997</v>
      </c>
      <c r="H254" s="14">
        <v>30.38</v>
      </c>
      <c r="I254" s="14"/>
      <c r="J254" s="14">
        <v>37.159999999999997</v>
      </c>
      <c r="K254" s="14">
        <v>43.35</v>
      </c>
      <c r="L254" s="14">
        <v>53.36</v>
      </c>
      <c r="M254" s="54"/>
      <c r="N254" s="14">
        <v>74.435022125000003</v>
      </c>
      <c r="O254" s="31">
        <v>350.09551899999997</v>
      </c>
      <c r="P254" s="31" t="s">
        <v>27</v>
      </c>
      <c r="Q254" s="17" t="s">
        <v>26</v>
      </c>
      <c r="R254" s="38" t="s">
        <v>765</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766</v>
      </c>
      <c r="D255" s="16" t="s">
        <v>767</v>
      </c>
      <c r="E255" s="16">
        <v>7</v>
      </c>
      <c r="F255" s="15">
        <v>95.4</v>
      </c>
      <c r="G255" s="15">
        <v>88.34</v>
      </c>
      <c r="H255" s="15">
        <v>81.28</v>
      </c>
      <c r="I255" s="14"/>
      <c r="J255" s="15">
        <v>97.23</v>
      </c>
      <c r="K255" s="15">
        <v>111.34</v>
      </c>
      <c r="L255" s="15">
        <v>134.16999999999999</v>
      </c>
      <c r="M255" s="54"/>
      <c r="N255" s="15">
        <v>48.054992593000001</v>
      </c>
      <c r="O255" s="15">
        <v>3.1886668077999998</v>
      </c>
      <c r="P255" s="15" t="s">
        <v>27</v>
      </c>
      <c r="Q255" s="16" t="s">
        <v>26</v>
      </c>
      <c r="R255" s="37" t="s">
        <v>768</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446</v>
      </c>
      <c r="D256" s="17" t="s">
        <v>447</v>
      </c>
      <c r="E256" s="17">
        <v>9</v>
      </c>
      <c r="F256" s="14">
        <v>14.07</v>
      </c>
      <c r="G256" s="14">
        <v>13.02</v>
      </c>
      <c r="H256" s="14">
        <v>11.97</v>
      </c>
      <c r="I256" s="14"/>
      <c r="J256" s="14">
        <v>14.77</v>
      </c>
      <c r="K256" s="14">
        <v>16.86</v>
      </c>
      <c r="L256" s="14">
        <v>20.25</v>
      </c>
      <c r="M256" s="54"/>
      <c r="N256" s="14">
        <v>72.653661146999994</v>
      </c>
      <c r="O256" s="31">
        <v>10.10452413</v>
      </c>
      <c r="P256" s="31" t="s">
        <v>27</v>
      </c>
      <c r="Q256" s="17" t="s">
        <v>26</v>
      </c>
      <c r="R256" s="38" t="s">
        <v>769</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448</v>
      </c>
      <c r="D257" s="16" t="s">
        <v>449</v>
      </c>
      <c r="E257" s="16">
        <v>4</v>
      </c>
      <c r="F257" s="15">
        <v>23.06</v>
      </c>
      <c r="G257" s="15">
        <v>20.350000000000001</v>
      </c>
      <c r="H257" s="15">
        <v>17.649999999999999</v>
      </c>
      <c r="I257" s="14"/>
      <c r="J257" s="15">
        <v>23.55</v>
      </c>
      <c r="K257" s="15">
        <v>28.95</v>
      </c>
      <c r="L257" s="15">
        <v>37.700000000000003</v>
      </c>
      <c r="M257" s="54"/>
      <c r="N257" s="15">
        <v>62.490340334999999</v>
      </c>
      <c r="O257" s="15">
        <v>64.089875739000007</v>
      </c>
      <c r="P257" s="15" t="s">
        <v>26</v>
      </c>
      <c r="Q257" s="16" t="s">
        <v>26</v>
      </c>
      <c r="R257" s="37" t="s">
        <v>770</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450</v>
      </c>
      <c r="D258" s="17" t="s">
        <v>451</v>
      </c>
      <c r="E258" s="17">
        <v>1</v>
      </c>
      <c r="F258" s="14">
        <v>12.83</v>
      </c>
      <c r="G258" s="14">
        <v>11.74</v>
      </c>
      <c r="H258" s="14">
        <v>10.65</v>
      </c>
      <c r="I258" s="14"/>
      <c r="J258" s="14">
        <v>13.23</v>
      </c>
      <c r="K258" s="14">
        <v>15.4</v>
      </c>
      <c r="L258" s="14">
        <v>18.920000000000002</v>
      </c>
      <c r="M258" s="54"/>
      <c r="N258" s="14">
        <v>27.523131931999998</v>
      </c>
      <c r="O258" s="31">
        <v>27.468782000000001</v>
      </c>
      <c r="P258" s="31" t="s">
        <v>26</v>
      </c>
      <c r="Q258" s="17" t="s">
        <v>26</v>
      </c>
      <c r="R258" s="38" t="s">
        <v>771</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558</v>
      </c>
      <c r="D259" s="16" t="s">
        <v>559</v>
      </c>
      <c r="E259" s="16">
        <v>0</v>
      </c>
      <c r="F259" s="15">
        <v>34.25</v>
      </c>
      <c r="G259" s="15">
        <v>31.29</v>
      </c>
      <c r="H259" s="15">
        <v>28.33</v>
      </c>
      <c r="I259" s="14"/>
      <c r="J259" s="15">
        <v>34.909999999999997</v>
      </c>
      <c r="K259" s="15">
        <v>40.82</v>
      </c>
      <c r="L259" s="15">
        <v>50.39</v>
      </c>
      <c r="M259" s="54"/>
      <c r="N259" s="15">
        <v>46.727332525000001</v>
      </c>
      <c r="O259" s="15">
        <v>1.2360574352</v>
      </c>
      <c r="P259" s="15" t="s">
        <v>26</v>
      </c>
      <c r="Q259" s="16" t="s">
        <v>26</v>
      </c>
      <c r="R259" s="37" t="s">
        <v>772</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452</v>
      </c>
      <c r="D260" s="17" t="s">
        <v>453</v>
      </c>
      <c r="E260" s="17">
        <v>7</v>
      </c>
      <c r="F260" s="14">
        <v>51.08</v>
      </c>
      <c r="G260" s="14">
        <v>47.57</v>
      </c>
      <c r="H260" s="14">
        <v>44.06</v>
      </c>
      <c r="I260" s="14"/>
      <c r="J260" s="14">
        <v>52.54</v>
      </c>
      <c r="K260" s="14">
        <v>59.55</v>
      </c>
      <c r="L260" s="14">
        <v>70.89</v>
      </c>
      <c r="M260" s="54"/>
      <c r="N260" s="14">
        <v>72.723708096999999</v>
      </c>
      <c r="O260" s="31">
        <v>349.25741957000002</v>
      </c>
      <c r="P260" s="31" t="s">
        <v>27</v>
      </c>
      <c r="Q260" s="17" t="s">
        <v>26</v>
      </c>
      <c r="R260" s="38" t="s">
        <v>773</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454</v>
      </c>
      <c r="D261" s="16" t="s">
        <v>455</v>
      </c>
      <c r="E261" s="16">
        <v>6</v>
      </c>
      <c r="F261" s="15">
        <v>7.98</v>
      </c>
      <c r="G261" s="15">
        <v>7.43</v>
      </c>
      <c r="H261" s="15">
        <v>6.88</v>
      </c>
      <c r="I261" s="14"/>
      <c r="J261" s="15">
        <v>8.14</v>
      </c>
      <c r="K261" s="15">
        <v>9.23</v>
      </c>
      <c r="L261" s="15">
        <v>11</v>
      </c>
      <c r="M261" s="54"/>
      <c r="N261" s="15">
        <v>64.476411943000002</v>
      </c>
      <c r="O261" s="15">
        <v>2.677613</v>
      </c>
      <c r="P261" s="15" t="s">
        <v>26</v>
      </c>
      <c r="Q261" s="16" t="s">
        <v>26</v>
      </c>
      <c r="R261" s="37" t="s">
        <v>774</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456</v>
      </c>
      <c r="D262" s="17" t="s">
        <v>457</v>
      </c>
      <c r="E262" s="17">
        <v>9</v>
      </c>
      <c r="F262" s="14" t="s">
        <v>133</v>
      </c>
      <c r="G262" s="14" t="s">
        <v>133</v>
      </c>
      <c r="H262" s="14" t="s">
        <v>133</v>
      </c>
      <c r="I262" s="14"/>
      <c r="J262" s="14" t="s">
        <v>133</v>
      </c>
      <c r="K262" s="14" t="s">
        <v>133</v>
      </c>
      <c r="L262" s="14" t="s">
        <v>133</v>
      </c>
      <c r="M262" s="54"/>
      <c r="N262" s="14" t="s">
        <v>133</v>
      </c>
      <c r="O262" s="31" t="s">
        <v>133</v>
      </c>
      <c r="P262" s="31" t="s">
        <v>133</v>
      </c>
      <c r="Q262" s="17" t="s">
        <v>133</v>
      </c>
      <c r="R262" s="38" t="s">
        <v>134</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458</v>
      </c>
      <c r="D263" s="16" t="s">
        <v>459</v>
      </c>
      <c r="E263" s="16">
        <v>7</v>
      </c>
      <c r="F263" s="15">
        <v>9.39</v>
      </c>
      <c r="G263" s="15">
        <v>8.11</v>
      </c>
      <c r="H263" s="15">
        <v>6.84</v>
      </c>
      <c r="I263" s="14"/>
      <c r="J263" s="15">
        <v>9.7799999999999994</v>
      </c>
      <c r="K263" s="15">
        <v>12.32</v>
      </c>
      <c r="L263" s="15">
        <v>16.440000000000001</v>
      </c>
      <c r="M263" s="54"/>
      <c r="N263" s="15">
        <v>79.095306636999993</v>
      </c>
      <c r="O263" s="15">
        <v>40.292457564999999</v>
      </c>
      <c r="P263" s="15" t="s">
        <v>26</v>
      </c>
      <c r="Q263" s="16" t="s">
        <v>26</v>
      </c>
      <c r="R263" s="37" t="s">
        <v>892</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775</v>
      </c>
      <c r="D264" s="17" t="s">
        <v>776</v>
      </c>
      <c r="E264" s="17">
        <v>7</v>
      </c>
      <c r="F264" s="14">
        <v>168.13</v>
      </c>
      <c r="G264" s="14">
        <v>158.91999999999999</v>
      </c>
      <c r="H264" s="14">
        <v>149.71</v>
      </c>
      <c r="I264" s="14"/>
      <c r="J264" s="14">
        <v>169.39</v>
      </c>
      <c r="K264" s="14">
        <v>187.8</v>
      </c>
      <c r="L264" s="14">
        <v>217.6</v>
      </c>
      <c r="M264" s="54"/>
      <c r="N264" s="14">
        <v>79.044228751000006</v>
      </c>
      <c r="O264" s="31">
        <v>1.2360402761</v>
      </c>
      <c r="P264" s="31" t="s">
        <v>27</v>
      </c>
      <c r="Q264" s="17" t="s">
        <v>26</v>
      </c>
      <c r="R264" s="38" t="s">
        <v>777</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540</v>
      </c>
      <c r="D265" s="16" t="s">
        <v>541</v>
      </c>
      <c r="E265" s="16">
        <v>6</v>
      </c>
      <c r="F265" s="15">
        <v>10.15</v>
      </c>
      <c r="G265" s="15">
        <v>9.83</v>
      </c>
      <c r="H265" s="15">
        <v>9.51</v>
      </c>
      <c r="I265" s="14"/>
      <c r="J265" s="15">
        <v>10.3</v>
      </c>
      <c r="K265" s="15">
        <v>10.93</v>
      </c>
      <c r="L265" s="15">
        <v>11.96</v>
      </c>
      <c r="M265" s="54"/>
      <c r="N265" s="15">
        <v>46.856007071999997</v>
      </c>
      <c r="O265" s="15">
        <v>2.2531445944000001</v>
      </c>
      <c r="P265" s="15" t="s">
        <v>27</v>
      </c>
      <c r="Q265" s="16" t="s">
        <v>26</v>
      </c>
      <c r="R265" s="37" t="s">
        <v>778</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542</v>
      </c>
      <c r="D266" s="17" t="s">
        <v>543</v>
      </c>
      <c r="E266" s="17">
        <v>7</v>
      </c>
      <c r="F266" s="14">
        <v>122.41</v>
      </c>
      <c r="G266" s="14">
        <v>118.38</v>
      </c>
      <c r="H266" s="14">
        <v>114.36</v>
      </c>
      <c r="I266" s="14"/>
      <c r="J266" s="14">
        <v>123</v>
      </c>
      <c r="K266" s="14">
        <v>131.04</v>
      </c>
      <c r="L266" s="14">
        <v>144.06</v>
      </c>
      <c r="M266" s="54"/>
      <c r="N266" s="14">
        <v>60.534061242999996</v>
      </c>
      <c r="O266" s="31">
        <v>3.8011887652</v>
      </c>
      <c r="P266" s="31" t="s">
        <v>27</v>
      </c>
      <c r="Q266" s="17" t="s">
        <v>26</v>
      </c>
      <c r="R266" s="38" t="s">
        <v>779</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544</v>
      </c>
      <c r="D267" s="16" t="s">
        <v>545</v>
      </c>
      <c r="E267" s="16">
        <v>7</v>
      </c>
      <c r="F267" s="15">
        <v>105.74</v>
      </c>
      <c r="G267" s="15">
        <v>102.25</v>
      </c>
      <c r="H267" s="15">
        <v>98.76</v>
      </c>
      <c r="I267" s="14"/>
      <c r="J267" s="15">
        <v>106.84</v>
      </c>
      <c r="K267" s="15">
        <v>113.81</v>
      </c>
      <c r="L267" s="15">
        <v>125.09</v>
      </c>
      <c r="M267" s="54"/>
      <c r="N267" s="15">
        <v>85.078255014000007</v>
      </c>
      <c r="O267" s="15">
        <v>9.8526420030999997</v>
      </c>
      <c r="P267" s="15" t="s">
        <v>26</v>
      </c>
      <c r="Q267" s="16" t="s">
        <v>26</v>
      </c>
      <c r="R267" s="37" t="s">
        <v>893</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460</v>
      </c>
      <c r="D268" s="17" t="s">
        <v>461</v>
      </c>
      <c r="E268" s="17">
        <v>7</v>
      </c>
      <c r="F268" s="14">
        <v>127.77</v>
      </c>
      <c r="G268" s="14">
        <v>122.26</v>
      </c>
      <c r="H268" s="14">
        <v>116.76</v>
      </c>
      <c r="I268" s="14"/>
      <c r="J268" s="14">
        <v>130.12</v>
      </c>
      <c r="K268" s="14">
        <v>141.12</v>
      </c>
      <c r="L268" s="14">
        <v>158.93</v>
      </c>
      <c r="M268" s="54"/>
      <c r="N268" s="14">
        <v>86.152025901000002</v>
      </c>
      <c r="O268" s="31">
        <v>1.3546613639</v>
      </c>
      <c r="P268" s="31" t="s">
        <v>27</v>
      </c>
      <c r="Q268" s="17" t="s">
        <v>26</v>
      </c>
      <c r="R268" s="38" t="s">
        <v>780</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462</v>
      </c>
      <c r="D269" s="16" t="s">
        <v>463</v>
      </c>
      <c r="E269" s="16">
        <v>7</v>
      </c>
      <c r="F269" s="15">
        <v>188</v>
      </c>
      <c r="G269" s="15">
        <v>180.44</v>
      </c>
      <c r="H269" s="15">
        <v>172.88</v>
      </c>
      <c r="I269" s="14"/>
      <c r="J269" s="15">
        <v>190.84</v>
      </c>
      <c r="K269" s="15">
        <v>205.95</v>
      </c>
      <c r="L269" s="15">
        <v>230.41</v>
      </c>
      <c r="M269" s="54"/>
      <c r="N269" s="15">
        <v>86.298829085999998</v>
      </c>
      <c r="O269" s="15">
        <v>6.9642226143999997</v>
      </c>
      <c r="P269" s="15" t="s">
        <v>27</v>
      </c>
      <c r="Q269" s="16" t="s">
        <v>26</v>
      </c>
      <c r="R269" s="37" t="s">
        <v>781</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464</v>
      </c>
      <c r="D270" s="17" t="s">
        <v>465</v>
      </c>
      <c r="E270" s="17">
        <v>7</v>
      </c>
      <c r="F270" s="14">
        <v>43.04</v>
      </c>
      <c r="G270" s="14">
        <v>39.64</v>
      </c>
      <c r="H270" s="14">
        <v>36.24</v>
      </c>
      <c r="I270" s="14"/>
      <c r="J270" s="14">
        <v>44.09</v>
      </c>
      <c r="K270" s="14">
        <v>50.88</v>
      </c>
      <c r="L270" s="14">
        <v>61.87</v>
      </c>
      <c r="M270" s="54"/>
      <c r="N270" s="14">
        <v>65.696828941000007</v>
      </c>
      <c r="O270" s="31">
        <v>2.0735200787000001</v>
      </c>
      <c r="P270" s="31" t="s">
        <v>27</v>
      </c>
      <c r="Q270" s="17" t="s">
        <v>26</v>
      </c>
      <c r="R270" s="38" t="s">
        <v>782</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783</v>
      </c>
      <c r="D271" s="16" t="s">
        <v>784</v>
      </c>
      <c r="E271" s="16">
        <v>6</v>
      </c>
      <c r="F271" s="15">
        <v>108.51</v>
      </c>
      <c r="G271" s="15">
        <v>104.49</v>
      </c>
      <c r="H271" s="15">
        <v>100.47</v>
      </c>
      <c r="I271" s="14"/>
      <c r="J271" s="15">
        <v>109.41</v>
      </c>
      <c r="K271" s="15">
        <v>117.44</v>
      </c>
      <c r="L271" s="15">
        <v>130.43</v>
      </c>
      <c r="M271" s="54"/>
      <c r="N271" s="15">
        <v>51.652980667000001</v>
      </c>
      <c r="O271" s="15">
        <v>1.6229413847999998</v>
      </c>
      <c r="P271" s="15" t="s">
        <v>27</v>
      </c>
      <c r="Q271" s="16" t="s">
        <v>26</v>
      </c>
      <c r="R271" s="37" t="s">
        <v>785</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466</v>
      </c>
      <c r="D272" s="17" t="s">
        <v>467</v>
      </c>
      <c r="E272" s="17">
        <v>5</v>
      </c>
      <c r="F272" s="14">
        <v>95.5</v>
      </c>
      <c r="G272" s="14">
        <v>92.21</v>
      </c>
      <c r="H272" s="14">
        <v>88.93</v>
      </c>
      <c r="I272" s="14"/>
      <c r="J272" s="14">
        <v>96.49</v>
      </c>
      <c r="K272" s="14">
        <v>103.05</v>
      </c>
      <c r="L272" s="14">
        <v>113.68</v>
      </c>
      <c r="M272" s="54"/>
      <c r="N272" s="14">
        <v>52.993640216999999</v>
      </c>
      <c r="O272" s="31">
        <v>1.4880391057</v>
      </c>
      <c r="P272" s="31" t="s">
        <v>27</v>
      </c>
      <c r="Q272" s="17" t="s">
        <v>26</v>
      </c>
      <c r="R272" s="38" t="s">
        <v>786</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468</v>
      </c>
      <c r="D273" s="16" t="s">
        <v>469</v>
      </c>
      <c r="E273" s="16">
        <v>6</v>
      </c>
      <c r="F273" s="15">
        <v>46</v>
      </c>
      <c r="G273" s="15">
        <v>41.73</v>
      </c>
      <c r="H273" s="15">
        <v>37.47</v>
      </c>
      <c r="I273" s="14"/>
      <c r="J273" s="15">
        <v>46.7</v>
      </c>
      <c r="K273" s="15">
        <v>55.22</v>
      </c>
      <c r="L273" s="15">
        <v>69.010000000000005</v>
      </c>
      <c r="M273" s="54"/>
      <c r="N273" s="15">
        <v>50.276327233000004</v>
      </c>
      <c r="O273" s="15">
        <v>2.0481596444000001</v>
      </c>
      <c r="P273" s="15" t="s">
        <v>27</v>
      </c>
      <c r="Q273" s="16" t="s">
        <v>26</v>
      </c>
      <c r="R273" s="37" t="s">
        <v>787</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470</v>
      </c>
      <c r="D274" s="17" t="s">
        <v>471</v>
      </c>
      <c r="E274" s="17">
        <v>9</v>
      </c>
      <c r="F274" s="14">
        <v>50</v>
      </c>
      <c r="G274" s="14">
        <v>44.37</v>
      </c>
      <c r="H274" s="14">
        <v>38.75</v>
      </c>
      <c r="I274" s="14"/>
      <c r="J274" s="14">
        <v>51.64</v>
      </c>
      <c r="K274" s="14">
        <v>62.88</v>
      </c>
      <c r="L274" s="14">
        <v>81.08</v>
      </c>
      <c r="M274" s="54"/>
      <c r="N274" s="14">
        <v>63.867182032999999</v>
      </c>
      <c r="O274" s="31">
        <v>2.2435044022000001</v>
      </c>
      <c r="P274" s="31" t="s">
        <v>27</v>
      </c>
      <c r="Q274" s="17" t="s">
        <v>26</v>
      </c>
      <c r="R274" s="38" t="s">
        <v>788</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472</v>
      </c>
      <c r="D275" s="16" t="s">
        <v>473</v>
      </c>
      <c r="E275" s="16">
        <v>7</v>
      </c>
      <c r="F275" s="15">
        <v>90.35</v>
      </c>
      <c r="G275" s="15">
        <v>82.32</v>
      </c>
      <c r="H275" s="15">
        <v>74.3</v>
      </c>
      <c r="I275" s="14"/>
      <c r="J275" s="15">
        <v>91.98</v>
      </c>
      <c r="K275" s="15">
        <v>108.02</v>
      </c>
      <c r="L275" s="15">
        <v>133.99</v>
      </c>
      <c r="M275" s="54"/>
      <c r="N275" s="15">
        <v>64.093544120000004</v>
      </c>
      <c r="O275" s="15">
        <v>8.2225317147999988</v>
      </c>
      <c r="P275" s="15" t="s">
        <v>27</v>
      </c>
      <c r="Q275" s="16" t="s">
        <v>26</v>
      </c>
      <c r="R275" s="37" t="s">
        <v>789</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474</v>
      </c>
      <c r="D276" s="17" t="s">
        <v>475</v>
      </c>
      <c r="E276" s="17">
        <v>7</v>
      </c>
      <c r="F276" s="14">
        <v>36</v>
      </c>
      <c r="G276" s="14">
        <v>31.18</v>
      </c>
      <c r="H276" s="14">
        <v>26.36</v>
      </c>
      <c r="I276" s="14"/>
      <c r="J276" s="14">
        <v>36.479999999999997</v>
      </c>
      <c r="K276" s="14">
        <v>46.11</v>
      </c>
      <c r="L276" s="14">
        <v>61.7</v>
      </c>
      <c r="M276" s="54"/>
      <c r="N276" s="14">
        <v>62.706893389000001</v>
      </c>
      <c r="O276" s="31">
        <v>6.4739949077999999</v>
      </c>
      <c r="P276" s="31" t="s">
        <v>27</v>
      </c>
      <c r="Q276" s="17" t="s">
        <v>26</v>
      </c>
      <c r="R276" s="38" t="s">
        <v>790</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476</v>
      </c>
      <c r="D277" s="16" t="s">
        <v>477</v>
      </c>
      <c r="E277" s="16">
        <v>7</v>
      </c>
      <c r="F277" s="15">
        <v>52.25</v>
      </c>
      <c r="G277" s="15">
        <v>47.38</v>
      </c>
      <c r="H277" s="15">
        <v>42.51</v>
      </c>
      <c r="I277" s="14"/>
      <c r="J277" s="15">
        <v>53.19</v>
      </c>
      <c r="K277" s="15">
        <v>62.92</v>
      </c>
      <c r="L277" s="15">
        <v>78.67</v>
      </c>
      <c r="M277" s="54"/>
      <c r="N277" s="15">
        <v>65.394502324000001</v>
      </c>
      <c r="O277" s="15">
        <v>13.089735876999999</v>
      </c>
      <c r="P277" s="15" t="s">
        <v>27</v>
      </c>
      <c r="Q277" s="16" t="s">
        <v>26</v>
      </c>
      <c r="R277" s="37" t="s">
        <v>791</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478</v>
      </c>
      <c r="D278" s="17" t="s">
        <v>479</v>
      </c>
      <c r="E278" s="17">
        <v>5</v>
      </c>
      <c r="F278" s="14">
        <v>35.1</v>
      </c>
      <c r="G278" s="14">
        <v>31.11</v>
      </c>
      <c r="H278" s="14">
        <v>27.13</v>
      </c>
      <c r="I278" s="14"/>
      <c r="J278" s="14">
        <v>35.94</v>
      </c>
      <c r="K278" s="14">
        <v>43.9</v>
      </c>
      <c r="L278" s="14">
        <v>56.79</v>
      </c>
      <c r="M278" s="54"/>
      <c r="N278" s="14">
        <v>52.851317631999997</v>
      </c>
      <c r="O278" s="31">
        <v>3.3700719190999999</v>
      </c>
      <c r="P278" s="31" t="s">
        <v>27</v>
      </c>
      <c r="Q278" s="17" t="s">
        <v>26</v>
      </c>
      <c r="R278" s="38" t="s">
        <v>792</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793</v>
      </c>
      <c r="D279" s="16" t="s">
        <v>794</v>
      </c>
      <c r="E279" s="16">
        <v>7</v>
      </c>
      <c r="F279" s="15">
        <v>67.8</v>
      </c>
      <c r="G279" s="15">
        <v>61.71</v>
      </c>
      <c r="H279" s="15">
        <v>55.63</v>
      </c>
      <c r="I279" s="14"/>
      <c r="J279" s="15">
        <v>69.77</v>
      </c>
      <c r="K279" s="15">
        <v>81.93</v>
      </c>
      <c r="L279" s="15">
        <v>101.61</v>
      </c>
      <c r="M279" s="54"/>
      <c r="N279" s="15">
        <v>66.662913246000002</v>
      </c>
      <c r="O279" s="15">
        <v>1.3206618791</v>
      </c>
      <c r="P279" s="15" t="s">
        <v>27</v>
      </c>
      <c r="Q279" s="16" t="s">
        <v>26</v>
      </c>
      <c r="R279" s="37" t="s">
        <v>795</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480</v>
      </c>
      <c r="D280" s="17" t="s">
        <v>481</v>
      </c>
      <c r="E280" s="17">
        <v>6</v>
      </c>
      <c r="F280" s="14">
        <v>149.44999999999999</v>
      </c>
      <c r="G280" s="14">
        <v>143.44999999999999</v>
      </c>
      <c r="H280" s="14">
        <v>137.46</v>
      </c>
      <c r="I280" s="14"/>
      <c r="J280" s="14">
        <v>151.1</v>
      </c>
      <c r="K280" s="14">
        <v>163.08000000000001</v>
      </c>
      <c r="L280" s="14">
        <v>182.47</v>
      </c>
      <c r="M280" s="54"/>
      <c r="N280" s="14">
        <v>53.080184316999997</v>
      </c>
      <c r="O280" s="31">
        <v>7.0520176669000003</v>
      </c>
      <c r="P280" s="31" t="s">
        <v>27</v>
      </c>
      <c r="Q280" s="17" t="s">
        <v>26</v>
      </c>
      <c r="R280" s="38" t="s">
        <v>796</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797</v>
      </c>
      <c r="D281" s="16" t="s">
        <v>798</v>
      </c>
      <c r="E281" s="16">
        <v>6</v>
      </c>
      <c r="F281" s="15">
        <v>119.5</v>
      </c>
      <c r="G281" s="15">
        <v>114.41</v>
      </c>
      <c r="H281" s="15">
        <v>109.33</v>
      </c>
      <c r="I281" s="14"/>
      <c r="J281" s="15">
        <v>121.34</v>
      </c>
      <c r="K281" s="15">
        <v>131.5</v>
      </c>
      <c r="L281" s="15">
        <v>147.94999999999999</v>
      </c>
      <c r="M281" s="54"/>
      <c r="N281" s="15">
        <v>50.936254065</v>
      </c>
      <c r="O281" s="15">
        <v>1.3321511213000001</v>
      </c>
      <c r="P281" s="15" t="s">
        <v>27</v>
      </c>
      <c r="Q281" s="16" t="s">
        <v>26</v>
      </c>
      <c r="R281" s="37" t="s">
        <v>799</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482</v>
      </c>
      <c r="D282" s="17" t="s">
        <v>483</v>
      </c>
      <c r="E282" s="17">
        <v>7</v>
      </c>
      <c r="F282" s="14">
        <v>122.42</v>
      </c>
      <c r="G282" s="14">
        <v>113.61</v>
      </c>
      <c r="H282" s="14">
        <v>104.8</v>
      </c>
      <c r="I282" s="14"/>
      <c r="J282" s="14">
        <v>125</v>
      </c>
      <c r="K282" s="14">
        <v>142.61000000000001</v>
      </c>
      <c r="L282" s="14">
        <v>171.12</v>
      </c>
      <c r="M282" s="54"/>
      <c r="N282" s="14">
        <v>76.132473958999995</v>
      </c>
      <c r="O282" s="31">
        <v>7.4487452839000001</v>
      </c>
      <c r="P282" s="31" t="s">
        <v>27</v>
      </c>
      <c r="Q282" s="17" t="s">
        <v>26</v>
      </c>
      <c r="R282" s="38" t="s">
        <v>800</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484</v>
      </c>
      <c r="D283" s="16" t="s">
        <v>485</v>
      </c>
      <c r="E283" s="16">
        <v>8</v>
      </c>
      <c r="F283" s="15">
        <v>114.66</v>
      </c>
      <c r="G283" s="15">
        <v>109.99</v>
      </c>
      <c r="H283" s="15">
        <v>105.32</v>
      </c>
      <c r="I283" s="14"/>
      <c r="J283" s="15">
        <v>115.8</v>
      </c>
      <c r="K283" s="15">
        <v>125.13</v>
      </c>
      <c r="L283" s="15">
        <v>140.24</v>
      </c>
      <c r="M283" s="54"/>
      <c r="N283" s="15">
        <v>55.559952076000002</v>
      </c>
      <c r="O283" s="15">
        <v>1.7524927299999999</v>
      </c>
      <c r="P283" s="15" t="s">
        <v>27</v>
      </c>
      <c r="Q283" s="16" t="s">
        <v>26</v>
      </c>
      <c r="R283" s="37" t="s">
        <v>801</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486</v>
      </c>
      <c r="D284" s="17" t="s">
        <v>487</v>
      </c>
      <c r="E284" s="17">
        <v>7</v>
      </c>
      <c r="F284" s="14">
        <v>76.11</v>
      </c>
      <c r="G284" s="14">
        <v>69.17</v>
      </c>
      <c r="H284" s="14">
        <v>62.23</v>
      </c>
      <c r="I284" s="14"/>
      <c r="J284" s="14">
        <v>77.39</v>
      </c>
      <c r="K284" s="14">
        <v>91.26</v>
      </c>
      <c r="L284" s="14">
        <v>113.71</v>
      </c>
      <c r="M284" s="54"/>
      <c r="N284" s="14">
        <v>62.979365821999998</v>
      </c>
      <c r="O284" s="31">
        <v>2.8537385899999999</v>
      </c>
      <c r="P284" s="31" t="s">
        <v>27</v>
      </c>
      <c r="Q284" s="17" t="s">
        <v>26</v>
      </c>
      <c r="R284" s="38" t="s">
        <v>802</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488</v>
      </c>
      <c r="D285" s="16" t="s">
        <v>489</v>
      </c>
      <c r="E285" s="16">
        <v>7</v>
      </c>
      <c r="F285" s="15">
        <v>180.29</v>
      </c>
      <c r="G285" s="15">
        <v>172.89</v>
      </c>
      <c r="H285" s="15">
        <v>165.49</v>
      </c>
      <c r="I285" s="14"/>
      <c r="J285" s="15">
        <v>183.63</v>
      </c>
      <c r="K285" s="15">
        <v>198.42</v>
      </c>
      <c r="L285" s="15">
        <v>222.36</v>
      </c>
      <c r="M285" s="54"/>
      <c r="N285" s="15">
        <v>84.438910501999999</v>
      </c>
      <c r="O285" s="15">
        <v>702.82949040000005</v>
      </c>
      <c r="P285" s="15" t="s">
        <v>27</v>
      </c>
      <c r="Q285" s="16" t="s">
        <v>26</v>
      </c>
      <c r="R285" s="37" t="s">
        <v>803</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560</v>
      </c>
      <c r="D286" s="17" t="s">
        <v>561</v>
      </c>
      <c r="E286" s="17">
        <v>0</v>
      </c>
      <c r="F286" s="14">
        <v>105.08</v>
      </c>
      <c r="G286" s="14">
        <v>99.38</v>
      </c>
      <c r="H286" s="14">
        <v>93.69</v>
      </c>
      <c r="I286" s="14"/>
      <c r="J286" s="14">
        <v>107.11</v>
      </c>
      <c r="K286" s="14">
        <v>118.49</v>
      </c>
      <c r="L286" s="14">
        <v>136.91</v>
      </c>
      <c r="M286" s="54"/>
      <c r="N286" s="14">
        <v>46.853767167999997</v>
      </c>
      <c r="O286" s="31">
        <v>2.3242277730000001</v>
      </c>
      <c r="P286" s="31" t="s">
        <v>26</v>
      </c>
      <c r="Q286" s="17" t="s">
        <v>26</v>
      </c>
      <c r="R286" s="38" t="s">
        <v>804</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805</v>
      </c>
      <c r="D287" s="16" t="s">
        <v>806</v>
      </c>
      <c r="E287" s="16">
        <v>7</v>
      </c>
      <c r="F287" s="15">
        <v>82.89</v>
      </c>
      <c r="G287" s="15">
        <v>78.94</v>
      </c>
      <c r="H287" s="15">
        <v>74.989999999999995</v>
      </c>
      <c r="I287" s="14"/>
      <c r="J287" s="15">
        <v>83.57</v>
      </c>
      <c r="K287" s="15">
        <v>91.46</v>
      </c>
      <c r="L287" s="15">
        <v>104.24</v>
      </c>
      <c r="M287" s="54"/>
      <c r="N287" s="15">
        <v>53.360250424999997</v>
      </c>
      <c r="O287" s="15">
        <v>2.569986643</v>
      </c>
      <c r="P287" s="15" t="s">
        <v>27</v>
      </c>
      <c r="Q287" s="16" t="s">
        <v>26</v>
      </c>
      <c r="R287" s="37" t="s">
        <v>807</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808</v>
      </c>
      <c r="D288" s="17" t="s">
        <v>809</v>
      </c>
      <c r="E288" s="17">
        <v>9</v>
      </c>
      <c r="F288" s="14">
        <v>116</v>
      </c>
      <c r="G288" s="14">
        <v>99.43</v>
      </c>
      <c r="H288" s="14">
        <v>82.86</v>
      </c>
      <c r="I288" s="14"/>
      <c r="J288" s="14">
        <v>120.56</v>
      </c>
      <c r="K288" s="14">
        <v>153.69</v>
      </c>
      <c r="L288" s="14">
        <v>207.31</v>
      </c>
      <c r="M288" s="54"/>
      <c r="N288" s="14">
        <v>63.634448020000001</v>
      </c>
      <c r="O288" s="31">
        <v>2.7600646783</v>
      </c>
      <c r="P288" s="31" t="s">
        <v>27</v>
      </c>
      <c r="Q288" s="17" t="s">
        <v>26</v>
      </c>
      <c r="R288" s="38" t="s">
        <v>810</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490</v>
      </c>
      <c r="D289" s="16" t="s">
        <v>491</v>
      </c>
      <c r="E289" s="16">
        <v>5</v>
      </c>
      <c r="F289" s="15">
        <v>445.46</v>
      </c>
      <c r="G289" s="15">
        <v>426.86</v>
      </c>
      <c r="H289" s="15">
        <v>408.27</v>
      </c>
      <c r="I289" s="14"/>
      <c r="J289" s="15">
        <v>448.8</v>
      </c>
      <c r="K289" s="15">
        <v>485.98</v>
      </c>
      <c r="L289" s="15">
        <v>546.15</v>
      </c>
      <c r="M289" s="54"/>
      <c r="N289" s="15">
        <v>51.955452536999999</v>
      </c>
      <c r="O289" s="15">
        <v>61.153660103</v>
      </c>
      <c r="P289" s="15" t="s">
        <v>27</v>
      </c>
      <c r="Q289" s="16" t="s">
        <v>26</v>
      </c>
      <c r="R289" s="37" t="s">
        <v>811</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812</v>
      </c>
      <c r="D290" s="17" t="s">
        <v>813</v>
      </c>
      <c r="E290" s="17">
        <v>3</v>
      </c>
      <c r="F290" s="14">
        <v>65.22</v>
      </c>
      <c r="G290" s="14">
        <v>56.13</v>
      </c>
      <c r="H290" s="14">
        <v>47.04</v>
      </c>
      <c r="I290" s="14"/>
      <c r="J290" s="14">
        <v>66.75</v>
      </c>
      <c r="K290" s="14">
        <v>84.92</v>
      </c>
      <c r="L290" s="14">
        <v>114.33</v>
      </c>
      <c r="M290" s="54"/>
      <c r="N290" s="14">
        <v>46.434469214000003</v>
      </c>
      <c r="O290" s="31">
        <v>1.6096280034999999</v>
      </c>
      <c r="P290" s="31" t="s">
        <v>27</v>
      </c>
      <c r="Q290" s="17" t="s">
        <v>26</v>
      </c>
      <c r="R290" s="38" t="s">
        <v>814</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492</v>
      </c>
      <c r="D291" s="16" t="s">
        <v>493</v>
      </c>
      <c r="E291" s="16">
        <v>1</v>
      </c>
      <c r="F291" s="15">
        <v>100.01</v>
      </c>
      <c r="G291" s="15">
        <v>85.19</v>
      </c>
      <c r="H291" s="15">
        <v>70.38</v>
      </c>
      <c r="I291" s="14"/>
      <c r="J291" s="15">
        <v>102.55</v>
      </c>
      <c r="K291" s="15">
        <v>132.16999999999999</v>
      </c>
      <c r="L291" s="15">
        <v>180.1</v>
      </c>
      <c r="M291" s="54"/>
      <c r="N291" s="15">
        <v>51.059567735999998</v>
      </c>
      <c r="O291" s="15">
        <v>3.5353746990999997</v>
      </c>
      <c r="P291" s="15" t="s">
        <v>26</v>
      </c>
      <c r="Q291" s="16" t="s">
        <v>26</v>
      </c>
      <c r="R291" s="37" t="s">
        <v>815</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494</v>
      </c>
      <c r="D292" s="17" t="s">
        <v>495</v>
      </c>
      <c r="E292" s="17">
        <v>4</v>
      </c>
      <c r="F292" s="14">
        <v>109.76</v>
      </c>
      <c r="G292" s="14">
        <v>102.79</v>
      </c>
      <c r="H292" s="14">
        <v>95.83</v>
      </c>
      <c r="I292" s="14"/>
      <c r="J292" s="14">
        <v>112.05</v>
      </c>
      <c r="K292" s="14">
        <v>125.97</v>
      </c>
      <c r="L292" s="14">
        <v>148.5</v>
      </c>
      <c r="M292" s="54"/>
      <c r="N292" s="14">
        <v>77.359966420999996</v>
      </c>
      <c r="O292" s="31">
        <v>207.46937463</v>
      </c>
      <c r="P292" s="31" t="s">
        <v>26</v>
      </c>
      <c r="Q292" s="17" t="s">
        <v>26</v>
      </c>
      <c r="R292" s="38" t="s">
        <v>816</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496</v>
      </c>
      <c r="D293" s="16" t="s">
        <v>497</v>
      </c>
      <c r="E293" s="16">
        <v>9</v>
      </c>
      <c r="F293" s="15">
        <v>64.319999999999993</v>
      </c>
      <c r="G293" s="15">
        <v>61.65</v>
      </c>
      <c r="H293" s="15">
        <v>58.99</v>
      </c>
      <c r="I293" s="14"/>
      <c r="J293" s="15">
        <v>65.430000000000007</v>
      </c>
      <c r="K293" s="15">
        <v>70.75</v>
      </c>
      <c r="L293" s="15">
        <v>79.36</v>
      </c>
      <c r="M293" s="54"/>
      <c r="N293" s="15">
        <v>84.720609443000001</v>
      </c>
      <c r="O293" s="15">
        <v>1.2282336347999998</v>
      </c>
      <c r="P293" s="15" t="s">
        <v>27</v>
      </c>
      <c r="Q293" s="16" t="s">
        <v>26</v>
      </c>
      <c r="R293" s="37" t="s">
        <v>817</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t="s">
        <v>498</v>
      </c>
      <c r="D294" s="17" t="s">
        <v>499</v>
      </c>
      <c r="E294" s="17">
        <v>7</v>
      </c>
      <c r="F294" s="14">
        <v>189.09</v>
      </c>
      <c r="G294" s="14">
        <v>181.4</v>
      </c>
      <c r="H294" s="14">
        <v>173.71</v>
      </c>
      <c r="I294" s="14"/>
      <c r="J294" s="14">
        <v>192.54</v>
      </c>
      <c r="K294" s="14">
        <v>207.91</v>
      </c>
      <c r="L294" s="14">
        <v>232.79</v>
      </c>
      <c r="M294" s="54"/>
      <c r="N294" s="14">
        <v>84.323513022</v>
      </c>
      <c r="O294" s="31">
        <v>115.51856361</v>
      </c>
      <c r="P294" s="31" t="s">
        <v>27</v>
      </c>
      <c r="Q294" s="17" t="s">
        <v>26</v>
      </c>
      <c r="R294" s="38" t="s">
        <v>818</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t="s">
        <v>500</v>
      </c>
      <c r="D295" s="16" t="s">
        <v>501</v>
      </c>
      <c r="E295" s="16">
        <v>10</v>
      </c>
      <c r="F295" s="15">
        <v>131.33000000000001</v>
      </c>
      <c r="G295" s="15">
        <v>125.96</v>
      </c>
      <c r="H295" s="15">
        <v>120.6</v>
      </c>
      <c r="I295" s="14"/>
      <c r="J295" s="15">
        <v>133.6</v>
      </c>
      <c r="K295" s="15">
        <v>144.32</v>
      </c>
      <c r="L295" s="15">
        <v>161.66999999999999</v>
      </c>
      <c r="M295" s="54"/>
      <c r="N295" s="15">
        <v>81.998837249999994</v>
      </c>
      <c r="O295" s="15">
        <v>30.979141585000001</v>
      </c>
      <c r="P295" s="15" t="s">
        <v>27</v>
      </c>
      <c r="Q295" s="16" t="s">
        <v>26</v>
      </c>
      <c r="R295" s="37" t="s">
        <v>894</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t="s">
        <v>502</v>
      </c>
      <c r="D296" s="17" t="s">
        <v>503</v>
      </c>
      <c r="E296" s="17">
        <v>9</v>
      </c>
      <c r="F296" s="14">
        <v>184.03</v>
      </c>
      <c r="G296" s="14">
        <v>174.46</v>
      </c>
      <c r="H296" s="14">
        <v>164.9</v>
      </c>
      <c r="I296" s="14"/>
      <c r="J296" s="14">
        <v>189.3</v>
      </c>
      <c r="K296" s="14">
        <v>208.42</v>
      </c>
      <c r="L296" s="14">
        <v>239.36</v>
      </c>
      <c r="M296" s="54"/>
      <c r="N296" s="14">
        <v>81.564711614000004</v>
      </c>
      <c r="O296" s="31">
        <v>4.9861977903999994</v>
      </c>
      <c r="P296" s="31" t="s">
        <v>27</v>
      </c>
      <c r="Q296" s="17" t="s">
        <v>26</v>
      </c>
      <c r="R296" s="38" t="s">
        <v>819</v>
      </c>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t="s">
        <v>820</v>
      </c>
      <c r="D297" s="16" t="s">
        <v>821</v>
      </c>
      <c r="E297" s="16">
        <v>4</v>
      </c>
      <c r="F297" s="15">
        <v>57.16</v>
      </c>
      <c r="G297" s="15">
        <v>53.68</v>
      </c>
      <c r="H297" s="15">
        <v>50.2</v>
      </c>
      <c r="I297" s="14"/>
      <c r="J297" s="15">
        <v>58.99</v>
      </c>
      <c r="K297" s="15">
        <v>65.94</v>
      </c>
      <c r="L297" s="15">
        <v>77.19</v>
      </c>
      <c r="M297" s="54"/>
      <c r="N297" s="15">
        <v>74.135712651999995</v>
      </c>
      <c r="O297" s="15">
        <v>2.1378779109000003</v>
      </c>
      <c r="P297" s="15" t="s">
        <v>26</v>
      </c>
      <c r="Q297" s="16" t="s">
        <v>26</v>
      </c>
      <c r="R297" s="37" t="s">
        <v>822</v>
      </c>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t="s">
        <v>504</v>
      </c>
      <c r="D298" s="17" t="s">
        <v>505</v>
      </c>
      <c r="E298" s="17">
        <v>7</v>
      </c>
      <c r="F298" s="14">
        <v>75.41</v>
      </c>
      <c r="G298" s="14">
        <v>72.61</v>
      </c>
      <c r="H298" s="14">
        <v>69.819999999999993</v>
      </c>
      <c r="I298" s="14"/>
      <c r="J298" s="14">
        <v>75.97</v>
      </c>
      <c r="K298" s="14">
        <v>81.55</v>
      </c>
      <c r="L298" s="14">
        <v>90.58</v>
      </c>
      <c r="M298" s="54"/>
      <c r="N298" s="14">
        <v>55.700615239000001</v>
      </c>
      <c r="O298" s="31">
        <v>20.049580765999998</v>
      </c>
      <c r="P298" s="31" t="s">
        <v>27</v>
      </c>
      <c r="Q298" s="17" t="s">
        <v>26</v>
      </c>
      <c r="R298" s="38" t="s">
        <v>823</v>
      </c>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t="s">
        <v>506</v>
      </c>
      <c r="D299" s="16" t="s">
        <v>507</v>
      </c>
      <c r="E299" s="16">
        <v>4</v>
      </c>
      <c r="F299" s="15">
        <v>54.17</v>
      </c>
      <c r="G299" s="15">
        <v>51.91</v>
      </c>
      <c r="H299" s="15">
        <v>49.65</v>
      </c>
      <c r="I299" s="14"/>
      <c r="J299" s="15">
        <v>54.67</v>
      </c>
      <c r="K299" s="15">
        <v>59.18</v>
      </c>
      <c r="L299" s="15">
        <v>66.489999999999995</v>
      </c>
      <c r="M299" s="54"/>
      <c r="N299" s="15">
        <v>50.127467189000001</v>
      </c>
      <c r="O299" s="15">
        <v>24.355187567000002</v>
      </c>
      <c r="P299" s="15" t="s">
        <v>27</v>
      </c>
      <c r="Q299" s="16" t="s">
        <v>26</v>
      </c>
      <c r="R299" s="37" t="s">
        <v>824</v>
      </c>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t="s">
        <v>508</v>
      </c>
      <c r="D300" s="17" t="s">
        <v>509</v>
      </c>
      <c r="E300" s="17">
        <v>7</v>
      </c>
      <c r="F300" s="14">
        <v>124.2</v>
      </c>
      <c r="G300" s="14">
        <v>116.15</v>
      </c>
      <c r="H300" s="14">
        <v>108.1</v>
      </c>
      <c r="I300" s="14"/>
      <c r="J300" s="14">
        <v>126</v>
      </c>
      <c r="K300" s="14">
        <v>142.09</v>
      </c>
      <c r="L300" s="14">
        <v>168.13</v>
      </c>
      <c r="M300" s="54"/>
      <c r="N300" s="14">
        <v>54.970237730000001</v>
      </c>
      <c r="O300" s="31">
        <v>9.6551123099999998</v>
      </c>
      <c r="P300" s="31" t="s">
        <v>27</v>
      </c>
      <c r="Q300" s="17" t="s">
        <v>26</v>
      </c>
      <c r="R300" s="38" t="s">
        <v>825</v>
      </c>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t="s">
        <v>546</v>
      </c>
      <c r="D301" s="16" t="s">
        <v>547</v>
      </c>
      <c r="E301" s="16">
        <v>10</v>
      </c>
      <c r="F301" s="15">
        <v>160.82</v>
      </c>
      <c r="G301" s="15">
        <v>154.19999999999999</v>
      </c>
      <c r="H301" s="15">
        <v>147.58000000000001</v>
      </c>
      <c r="I301" s="14"/>
      <c r="J301" s="15">
        <v>163.47999999999999</v>
      </c>
      <c r="K301" s="15">
        <v>176.71</v>
      </c>
      <c r="L301" s="15">
        <v>198.12</v>
      </c>
      <c r="M301" s="54"/>
      <c r="N301" s="15">
        <v>84.605366090999993</v>
      </c>
      <c r="O301" s="15">
        <v>1.2537023935</v>
      </c>
      <c r="P301" s="15" t="s">
        <v>27</v>
      </c>
      <c r="Q301" s="16" t="s">
        <v>26</v>
      </c>
      <c r="R301" s="37" t="s">
        <v>895</v>
      </c>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t="s">
        <v>826</v>
      </c>
      <c r="D302" s="17" t="s">
        <v>827</v>
      </c>
      <c r="E302" s="17">
        <v>7</v>
      </c>
      <c r="F302" s="14">
        <v>128.77000000000001</v>
      </c>
      <c r="G302" s="14">
        <v>123.47</v>
      </c>
      <c r="H302" s="14">
        <v>118.17</v>
      </c>
      <c r="I302" s="14"/>
      <c r="J302" s="14">
        <v>130.91</v>
      </c>
      <c r="K302" s="14">
        <v>141.5</v>
      </c>
      <c r="L302" s="14">
        <v>158.65</v>
      </c>
      <c r="M302" s="54"/>
      <c r="N302" s="14">
        <v>83.587829029999995</v>
      </c>
      <c r="O302" s="31">
        <v>1.1795967960999998</v>
      </c>
      <c r="P302" s="31" t="s">
        <v>27</v>
      </c>
      <c r="Q302" s="17" t="s">
        <v>26</v>
      </c>
      <c r="R302" s="38" t="s">
        <v>828</v>
      </c>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t="s">
        <v>510</v>
      </c>
      <c r="D303" s="16" t="s">
        <v>511</v>
      </c>
      <c r="E303" s="16">
        <v>7</v>
      </c>
      <c r="F303" s="15">
        <v>83.61</v>
      </c>
      <c r="G303" s="15">
        <v>75.88</v>
      </c>
      <c r="H303" s="15">
        <v>68.16</v>
      </c>
      <c r="I303" s="14"/>
      <c r="J303" s="15">
        <v>85.59</v>
      </c>
      <c r="K303" s="15">
        <v>101.03</v>
      </c>
      <c r="L303" s="15">
        <v>126.02</v>
      </c>
      <c r="M303" s="54"/>
      <c r="N303" s="15">
        <v>79.572502133</v>
      </c>
      <c r="O303" s="15">
        <v>2.2656499869999998</v>
      </c>
      <c r="P303" s="15" t="s">
        <v>26</v>
      </c>
      <c r="Q303" s="16" t="s">
        <v>26</v>
      </c>
      <c r="R303" s="37" t="s">
        <v>896</v>
      </c>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t="s">
        <v>829</v>
      </c>
      <c r="D304" s="17" t="s">
        <v>830</v>
      </c>
      <c r="E304" s="17">
        <v>10</v>
      </c>
      <c r="F304" s="14">
        <v>140.54</v>
      </c>
      <c r="G304" s="14">
        <v>134.76</v>
      </c>
      <c r="H304" s="14">
        <v>128.99</v>
      </c>
      <c r="I304" s="14"/>
      <c r="J304" s="14">
        <v>142.91</v>
      </c>
      <c r="K304" s="14">
        <v>154.44999999999999</v>
      </c>
      <c r="L304" s="14">
        <v>173.13</v>
      </c>
      <c r="M304" s="54"/>
      <c r="N304" s="14">
        <v>84.251343177999999</v>
      </c>
      <c r="O304" s="31">
        <v>1.320704737</v>
      </c>
      <c r="P304" s="31" t="s">
        <v>27</v>
      </c>
      <c r="Q304" s="17" t="s">
        <v>26</v>
      </c>
      <c r="R304" s="38" t="s">
        <v>897</v>
      </c>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t="s">
        <v>512</v>
      </c>
      <c r="D305" s="16" t="s">
        <v>513</v>
      </c>
      <c r="E305" s="16">
        <v>7</v>
      </c>
      <c r="F305" s="15">
        <v>24.35</v>
      </c>
      <c r="G305" s="15">
        <v>22.18</v>
      </c>
      <c r="H305" s="15">
        <v>20.010000000000002</v>
      </c>
      <c r="I305" s="14"/>
      <c r="J305" s="15">
        <v>24.85</v>
      </c>
      <c r="K305" s="15">
        <v>29.18</v>
      </c>
      <c r="L305" s="15">
        <v>36.200000000000003</v>
      </c>
      <c r="M305" s="54"/>
      <c r="N305" s="15">
        <v>69.811426812999997</v>
      </c>
      <c r="O305" s="15">
        <v>3.6287994035</v>
      </c>
      <c r="P305" s="15" t="s">
        <v>27</v>
      </c>
      <c r="Q305" s="16" t="s">
        <v>26</v>
      </c>
      <c r="R305" s="37" t="s">
        <v>831</v>
      </c>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t="s">
        <v>832</v>
      </c>
      <c r="D306" s="17" t="s">
        <v>833</v>
      </c>
      <c r="E306" s="17">
        <v>6</v>
      </c>
      <c r="F306" s="14">
        <v>17.440000000000001</v>
      </c>
      <c r="G306" s="14">
        <v>16.73</v>
      </c>
      <c r="H306" s="14">
        <v>16.03</v>
      </c>
      <c r="I306" s="14"/>
      <c r="J306" s="14">
        <v>17.579999999999998</v>
      </c>
      <c r="K306" s="14">
        <v>18.98</v>
      </c>
      <c r="L306" s="14">
        <v>21.25</v>
      </c>
      <c r="M306" s="54"/>
      <c r="N306" s="14">
        <v>54.161357608000003</v>
      </c>
      <c r="O306" s="31">
        <v>2.0179432151999999</v>
      </c>
      <c r="P306" s="31" t="s">
        <v>27</v>
      </c>
      <c r="Q306" s="17" t="s">
        <v>26</v>
      </c>
      <c r="R306" s="38" t="s">
        <v>834</v>
      </c>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t="s">
        <v>514</v>
      </c>
      <c r="D307" s="16" t="s">
        <v>515</v>
      </c>
      <c r="E307" s="16">
        <v>7</v>
      </c>
      <c r="F307" s="15" t="s">
        <v>133</v>
      </c>
      <c r="G307" s="15" t="s">
        <v>133</v>
      </c>
      <c r="H307" s="15" t="s">
        <v>133</v>
      </c>
      <c r="I307" s="14"/>
      <c r="J307" s="15" t="s">
        <v>133</v>
      </c>
      <c r="K307" s="15" t="s">
        <v>133</v>
      </c>
      <c r="L307" s="15" t="s">
        <v>133</v>
      </c>
      <c r="M307" s="54"/>
      <c r="N307" s="15" t="s">
        <v>133</v>
      </c>
      <c r="O307" s="15" t="s">
        <v>133</v>
      </c>
      <c r="P307" s="15" t="s">
        <v>133</v>
      </c>
      <c r="Q307" s="16" t="s">
        <v>133</v>
      </c>
      <c r="R307" s="37" t="s">
        <v>134</v>
      </c>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t="s">
        <v>516</v>
      </c>
      <c r="D308" s="17" t="s">
        <v>517</v>
      </c>
      <c r="E308" s="17">
        <v>9</v>
      </c>
      <c r="F308" s="14">
        <v>18.82</v>
      </c>
      <c r="G308" s="14">
        <v>18.05</v>
      </c>
      <c r="H308" s="14">
        <v>17.28</v>
      </c>
      <c r="I308" s="14"/>
      <c r="J308" s="14">
        <v>19.170000000000002</v>
      </c>
      <c r="K308" s="14">
        <v>20.7</v>
      </c>
      <c r="L308" s="14">
        <v>23.19</v>
      </c>
      <c r="M308" s="54"/>
      <c r="N308" s="14">
        <v>85.500980558999998</v>
      </c>
      <c r="O308" s="31">
        <v>11.680850592000001</v>
      </c>
      <c r="P308" s="31" t="s">
        <v>27</v>
      </c>
      <c r="Q308" s="17" t="s">
        <v>26</v>
      </c>
      <c r="R308" s="38" t="s">
        <v>835</v>
      </c>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t="s">
        <v>518</v>
      </c>
      <c r="D309" s="16" t="s">
        <v>519</v>
      </c>
      <c r="E309" s="16">
        <v>5</v>
      </c>
      <c r="F309" s="15">
        <v>20.99</v>
      </c>
      <c r="G309" s="15">
        <v>20.059999999999999</v>
      </c>
      <c r="H309" s="15">
        <v>19.14</v>
      </c>
      <c r="I309" s="14"/>
      <c r="J309" s="15">
        <v>21.2</v>
      </c>
      <c r="K309" s="15">
        <v>23.04</v>
      </c>
      <c r="L309" s="15">
        <v>26.02</v>
      </c>
      <c r="M309" s="54"/>
      <c r="N309" s="15">
        <v>50.570678153999999</v>
      </c>
      <c r="O309" s="15">
        <v>18.390099494999998</v>
      </c>
      <c r="P309" s="15" t="s">
        <v>27</v>
      </c>
      <c r="Q309" s="16" t="s">
        <v>26</v>
      </c>
      <c r="R309" s="37" t="s">
        <v>836</v>
      </c>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t="s">
        <v>520</v>
      </c>
      <c r="D310" s="17" t="s">
        <v>521</v>
      </c>
      <c r="E310" s="17">
        <v>0</v>
      </c>
      <c r="F310" s="14">
        <v>23.27</v>
      </c>
      <c r="G310" s="14">
        <v>21.97</v>
      </c>
      <c r="H310" s="14">
        <v>20.68</v>
      </c>
      <c r="I310" s="14"/>
      <c r="J310" s="14">
        <v>23.68</v>
      </c>
      <c r="K310" s="14">
        <v>26.26</v>
      </c>
      <c r="L310" s="14">
        <v>30.44</v>
      </c>
      <c r="M310" s="54"/>
      <c r="N310" s="14">
        <v>48.221441345000002</v>
      </c>
      <c r="O310" s="31">
        <v>28.989826603000001</v>
      </c>
      <c r="P310" s="31" t="s">
        <v>26</v>
      </c>
      <c r="Q310" s="17" t="s">
        <v>26</v>
      </c>
      <c r="R310" s="38" t="s">
        <v>837</v>
      </c>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t="s">
        <v>522</v>
      </c>
      <c r="D311" s="16" t="s">
        <v>523</v>
      </c>
      <c r="E311" s="16">
        <v>1</v>
      </c>
      <c r="F311" s="15">
        <v>51.77</v>
      </c>
      <c r="G311" s="15">
        <v>48.59</v>
      </c>
      <c r="H311" s="15">
        <v>45.41</v>
      </c>
      <c r="I311" s="14"/>
      <c r="J311" s="15">
        <v>52.82</v>
      </c>
      <c r="K311" s="15">
        <v>59.17</v>
      </c>
      <c r="L311" s="15">
        <v>69.459999999999994</v>
      </c>
      <c r="M311" s="54"/>
      <c r="N311" s="15">
        <v>50.701564724000001</v>
      </c>
      <c r="O311" s="15">
        <v>6.1575749631000001</v>
      </c>
      <c r="P311" s="15" t="s">
        <v>26</v>
      </c>
      <c r="Q311" s="16" t="s">
        <v>26</v>
      </c>
      <c r="R311" s="37" t="s">
        <v>838</v>
      </c>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t="s">
        <v>524</v>
      </c>
      <c r="D312" s="17" t="s">
        <v>525</v>
      </c>
      <c r="E312" s="17">
        <v>4</v>
      </c>
      <c r="F312" s="14">
        <v>59.05</v>
      </c>
      <c r="G312" s="14">
        <v>52.27</v>
      </c>
      <c r="H312" s="14">
        <v>45.5</v>
      </c>
      <c r="I312" s="14"/>
      <c r="J312" s="14">
        <v>59.89</v>
      </c>
      <c r="K312" s="14">
        <v>73.430000000000007</v>
      </c>
      <c r="L312" s="14">
        <v>95.34</v>
      </c>
      <c r="M312" s="54"/>
      <c r="N312" s="14">
        <v>56.581043710000003</v>
      </c>
      <c r="O312" s="31">
        <v>1.5019827039</v>
      </c>
      <c r="P312" s="31" t="s">
        <v>26</v>
      </c>
      <c r="Q312" s="17" t="s">
        <v>26</v>
      </c>
      <c r="R312" s="38" t="s">
        <v>839</v>
      </c>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t="s">
        <v>840</v>
      </c>
      <c r="D313" s="16" t="s">
        <v>841</v>
      </c>
      <c r="E313" s="16">
        <v>9</v>
      </c>
      <c r="F313" s="15">
        <v>29.4</v>
      </c>
      <c r="G313" s="15">
        <v>27.44</v>
      </c>
      <c r="H313" s="15">
        <v>25.48</v>
      </c>
      <c r="I313" s="14"/>
      <c r="J313" s="15">
        <v>29.68</v>
      </c>
      <c r="K313" s="15">
        <v>33.590000000000003</v>
      </c>
      <c r="L313" s="15">
        <v>39.93</v>
      </c>
      <c r="M313" s="54"/>
      <c r="N313" s="15">
        <v>56.090028912000001</v>
      </c>
      <c r="O313" s="15">
        <v>2.3230710517000004</v>
      </c>
      <c r="P313" s="15" t="s">
        <v>27</v>
      </c>
      <c r="Q313" s="16" t="s">
        <v>26</v>
      </c>
      <c r="R313" s="37" t="s">
        <v>842</v>
      </c>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t="s">
        <v>526</v>
      </c>
      <c r="D314" s="17" t="s">
        <v>527</v>
      </c>
      <c r="E314" s="17">
        <v>7</v>
      </c>
      <c r="F314" s="14">
        <v>166.52</v>
      </c>
      <c r="G314" s="14">
        <v>147.53</v>
      </c>
      <c r="H314" s="14">
        <v>128.54</v>
      </c>
      <c r="I314" s="14"/>
      <c r="J314" s="14">
        <v>170.88</v>
      </c>
      <c r="K314" s="14">
        <v>208.85</v>
      </c>
      <c r="L314" s="14">
        <v>270.3</v>
      </c>
      <c r="M314" s="54"/>
      <c r="N314" s="14">
        <v>50.142839659000003</v>
      </c>
      <c r="O314" s="31">
        <v>2.8993966482999998</v>
      </c>
      <c r="P314" s="31" t="s">
        <v>27</v>
      </c>
      <c r="Q314" s="17" t="s">
        <v>26</v>
      </c>
      <c r="R314" s="38" t="s">
        <v>843</v>
      </c>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alta pelas médias de 21 e 200 dias e vai mantendo sinal de força altista. Acima dos 81,99 pode buscar projeções nos 88,97 ou 100,27. Teria sinal de realização na perda dos 77,55 mirando os 70,69 ou 67,19.</v>
      </c>
      <c r="F7" s="57">
        <f>_xlfn.XLOOKUP($E5,Tendencias!$D$17:$D$352,Tendencias!$E$17:$E$352)</f>
        <v>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2026-09-05T02:49:48Z</cp:lastPrinted>
  <dcterms:created xsi:type="dcterms:W3CDTF">2020-05-21T15:06:06Z</dcterms:created>
  <dcterms:modified xsi:type="dcterms:W3CDTF">2026-09-08T22:08:44Z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