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0" documentId="8_{0680FCC2-923B-423F-8068-8CCA92DC307C}" xr6:coauthVersionLast="47" xr6:coauthVersionMax="47" xr10:uidLastSave="{00000000-0000-0000-0000-000000000000}"/>
  <bookViews>
    <workbookView xWindow="975" yWindow="1035" windowWidth="26460" windowHeight="1275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<sst xmlns="http://schemas.openxmlformats.org/spreadsheetml/2006/main" count="1555" uniqueCount="897">
  <si>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</si>
  <si>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</si>
  <si>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</si>
  <si>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</si>
  <si>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</si>
  <si>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</si>
  <si>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</si>
  <si>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</si>
  <si>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</si>
  <si>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</si>
  <si>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</si>
  <si>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</si>
  <si>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</si>
  <si>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</si>
  <si>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</si>
  <si>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</si>
  <si>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</si>
  <si>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</si>
  <si>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</si>
  <si>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</si>
  <si>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</si>
  <si>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</si>
  <si>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</si>
  <si>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</si>
  <si>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</si>
  <si>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</si>
  <si>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</si>
  <si>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Alta</t>
  </si>
  <si>
    <t>Abc Brasil</t>
  </si>
  <si>
    <t>ABCB4</t>
  </si>
  <si>
    <t>Advanced Micro Devices, Inc</t>
  </si>
  <si>
    <t>A1MD34</t>
  </si>
  <si>
    <t>Alibaba Group Holding Ltd</t>
  </si>
  <si>
    <t>BABA34</t>
  </si>
  <si>
    <t>Allied</t>
  </si>
  <si>
    <t>ALLD3</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</si>
  <si>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</si>
  <si>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</si>
  <si>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</si>
  <si>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</si>
  <si>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</si>
  <si>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</si>
  <si>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</si>
  <si>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</si>
  <si>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</si>
  <si>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</si>
  <si>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</si>
  <si>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</si>
  <si>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</si>
  <si>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</si>
  <si>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</si>
  <si>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</si>
  <si>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</si>
  <si>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</si>
  <si>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</si>
  <si>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</si>
  <si>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</si>
  <si>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</si>
  <si>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</si>
  <si>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</si>
  <si>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</si>
  <si>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</si>
  <si>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</si>
  <si>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</si>
  <si>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</si>
  <si>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</si>
  <si>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</si>
  <si>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</si>
  <si>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</si>
  <si>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</si>
  <si>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</si>
  <si>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</si>
  <si>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</si>
  <si>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</si>
  <si>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</si>
  <si>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</si>
  <si>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</si>
  <si>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</si>
  <si>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</si>
  <si>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</si>
  <si>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</si>
  <si>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</si>
  <si>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</si>
  <si>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</si>
  <si>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</si>
  <si>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</si>
  <si>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</si>
  <si>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</si>
  <si>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</si>
  <si>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</si>
  <si>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</si>
  <si>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</si>
  <si>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</si>
  <si>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</si>
  <si>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</si>
  <si>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</si>
  <si>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</si>
  <si>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</si>
  <si>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</si>
  <si>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</si>
  <si>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</si>
  <si>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</si>
  <si>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</si>
  <si>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</si>
  <si>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</si>
  <si>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</si>
  <si>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</si>
  <si>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</si>
  <si>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</si>
  <si>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</si>
  <si>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</si>
  <si>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</si>
  <si>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</si>
  <si>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</si>
  <si>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</si>
  <si>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</si>
  <si>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</si>
  <si>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</si>
  <si>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</si>
  <si>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</si>
  <si>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</si>
  <si>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</si>
  <si>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</si>
  <si>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CMIG3</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</si>
  <si>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</si>
  <si>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</si>
  <si>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</si>
  <si>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</si>
  <si>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</si>
  <si>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</si>
  <si>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</si>
  <si>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</si>
  <si>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</si>
  <si>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</si>
  <si>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</si>
  <si>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</si>
  <si>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</si>
  <si>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</si>
  <si>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</si>
  <si>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</si>
  <si>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</si>
  <si>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</si>
  <si>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</si>
  <si>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Crowdstrike Hldg Inc</t>
  </si>
  <si>
    <t>C2RW34</t>
  </si>
  <si>
    <t>Cruzeiro Edu</t>
  </si>
  <si>
    <t>CSED3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</si>
  <si>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</si>
  <si>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</si>
  <si>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</si>
  <si>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</si>
  <si>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</si>
  <si>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</si>
  <si>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</si>
  <si>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</si>
  <si>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</si>
  <si>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</si>
  <si>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</si>
  <si>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</si>
  <si>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</si>
  <si>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</si>
  <si>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</si>
  <si>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</si>
  <si>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</si>
  <si>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</si>
  <si>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</si>
  <si>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</si>
  <si>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</si>
  <si>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Dotz SA</t>
  </si>
  <si>
    <t>DOTZ3</t>
  </si>
  <si>
    <t>Ecorodovias</t>
  </si>
  <si>
    <t>ECOR3</t>
  </si>
  <si>
    <t>Eli Lilly And Company</t>
  </si>
  <si>
    <t>LILY34</t>
  </si>
  <si>
    <t>Emae</t>
  </si>
  <si>
    <t>EMAE3</t>
  </si>
  <si>
    <t>Embraer</t>
  </si>
  <si>
    <t>EMBJ3</t>
  </si>
  <si>
    <t>Energisa</t>
  </si>
  <si>
    <t>ENGI11</t>
  </si>
  <si>
    <t>Eneva</t>
  </si>
  <si>
    <t>ENEV3</t>
  </si>
  <si>
    <t>Engie Brasil</t>
  </si>
  <si>
    <t>EGIE3</t>
  </si>
  <si>
    <t>Equatorial</t>
  </si>
  <si>
    <t>EQTL3</t>
  </si>
  <si>
    <t>Eucatex</t>
  </si>
  <si>
    <t>EUCA4</t>
  </si>
  <si>
    <t>Even</t>
  </si>
  <si>
    <t>EVEN3</t>
  </si>
  <si>
    <t>Eztec</t>
  </si>
  <si>
    <t>EZTC3</t>
  </si>
  <si>
    <t>Ferbasa</t>
  </si>
  <si>
    <t>FESA4</t>
  </si>
  <si>
    <t>Fleury</t>
  </si>
  <si>
    <t>FLRY3</t>
  </si>
  <si>
    <t>Fras-Le</t>
  </si>
  <si>
    <t>FRAS3</t>
  </si>
  <si>
    <t>Freeport-Mcmoran Inc</t>
  </si>
  <si>
    <t>FCXO34</t>
  </si>
  <si>
    <t>Gerdau</t>
  </si>
  <si>
    <t>GGBR4</t>
  </si>
  <si>
    <t>Gerdau Met</t>
  </si>
  <si>
    <t>GOAU4</t>
  </si>
  <si>
    <t>Gps</t>
  </si>
  <si>
    <t>GGPS3</t>
  </si>
  <si>
    <t>Grendene</t>
  </si>
  <si>
    <t>GRND3</t>
  </si>
  <si>
    <t>Grupo Mateus</t>
  </si>
  <si>
    <t>GMAT3</t>
  </si>
  <si>
    <t>Grupo Sbf</t>
  </si>
  <si>
    <t>SBFG3</t>
  </si>
  <si>
    <t>Hapvida</t>
  </si>
  <si>
    <t>HAPV3</t>
  </si>
  <si>
    <t>Helbor</t>
  </si>
  <si>
    <t>HBOR3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</si>
  <si>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</si>
  <si>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</si>
  <si>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</si>
  <si>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</si>
  <si>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</si>
  <si>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</si>
  <si>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</si>
  <si>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</si>
  <si>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</si>
  <si>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</si>
  <si>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</si>
  <si>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</si>
  <si>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</si>
  <si>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</si>
  <si>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</si>
  <si>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</si>
  <si>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</si>
  <si>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</si>
  <si>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</si>
  <si>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</si>
  <si>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</si>
  <si>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ITSA3</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</si>
  <si>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</si>
  <si>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</si>
  <si>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</si>
  <si>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</si>
  <si>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</si>
  <si>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</si>
  <si>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</si>
  <si>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</si>
  <si>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</si>
  <si>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</si>
  <si>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</si>
  <si>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</si>
  <si>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</si>
  <si>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</si>
  <si>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</si>
  <si>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</si>
  <si>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</si>
  <si>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</si>
  <si>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</si>
  <si>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</si>
  <si>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</si>
  <si>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</si>
  <si>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</si>
  <si>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</si>
  <si>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</si>
  <si>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</si>
  <si>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</si>
  <si>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</si>
  <si>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</si>
  <si>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</si>
  <si>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</si>
  <si>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</si>
  <si>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</si>
  <si>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</si>
  <si>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</si>
  <si>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</si>
  <si>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</si>
  <si>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</si>
  <si>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</si>
  <si>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</si>
  <si>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</si>
  <si>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</si>
  <si>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</si>
  <si>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</si>
  <si>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</si>
  <si>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Melnick</t>
  </si>
  <si>
    <t>MELK3</t>
  </si>
  <si>
    <t>Mercado Libre</t>
  </si>
  <si>
    <t>MELI34</t>
  </si>
  <si>
    <t>Meta Platforms, Inc</t>
  </si>
  <si>
    <t>M1TA34</t>
  </si>
  <si>
    <t>Metal Leve</t>
  </si>
  <si>
    <t>LEVE3</t>
  </si>
  <si>
    <t>Micron Technology, Inc</t>
  </si>
  <si>
    <t>MUTC34</t>
  </si>
  <si>
    <t>Microsoft Corp</t>
  </si>
  <si>
    <t>MSFT34</t>
  </si>
  <si>
    <t>Mills</t>
  </si>
  <si>
    <t>MILS3</t>
  </si>
  <si>
    <t>Minerva</t>
  </si>
  <si>
    <t>BEEF3</t>
  </si>
  <si>
    <t>Mitre Realty</t>
  </si>
  <si>
    <t>MTRE3</t>
  </si>
  <si>
    <t>Moderna, Inc</t>
  </si>
  <si>
    <t>M1RN34</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</si>
  <si>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</si>
  <si>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</si>
  <si>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</si>
  <si>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</si>
  <si>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</si>
  <si>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</si>
  <si>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</si>
  <si>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</si>
  <si>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</si>
  <si>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</si>
  <si>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</si>
  <si>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</si>
  <si>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</si>
  <si>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</si>
  <si>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</si>
  <si>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</si>
  <si>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</si>
  <si>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</si>
  <si>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</si>
  <si>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</si>
  <si>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</si>
  <si>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</si>
  <si>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</si>
  <si>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</si>
  <si>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</si>
  <si>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</si>
  <si>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Oranjebtc</t>
  </si>
  <si>
    <t>OBTC3</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</si>
  <si>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</si>
  <si>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</si>
  <si>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</si>
  <si>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</si>
  <si>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</si>
  <si>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</si>
  <si>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</si>
  <si>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</si>
  <si>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</si>
  <si>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</si>
  <si>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</si>
  <si>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</si>
  <si>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</si>
  <si>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</si>
  <si>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</si>
  <si>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</si>
  <si>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</si>
  <si>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</si>
  <si>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</si>
  <si>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PLPL3</t>
  </si>
  <si>
    <t>Paypal</t>
  </si>
  <si>
    <t>PSSA3</t>
  </si>
  <si>
    <t>Positivo Tec</t>
  </si>
  <si>
    <t>POSI3</t>
  </si>
  <si>
    <t>Priner</t>
  </si>
  <si>
    <t>PRNR3</t>
  </si>
  <si>
    <t>Qualicorp</t>
  </si>
  <si>
    <t>QUAL3</t>
  </si>
  <si>
    <t>RaiaDrogasil</t>
  </si>
  <si>
    <t>RADL3</t>
  </si>
  <si>
    <t>Raizen</t>
  </si>
  <si>
    <t>RAIZ4</t>
  </si>
  <si>
    <t>Randon Part</t>
  </si>
  <si>
    <t>RAPT4</t>
  </si>
  <si>
    <t>Recrusul</t>
  </si>
  <si>
    <t>RCSL4</t>
  </si>
  <si>
    <t>Rede D Or</t>
  </si>
  <si>
    <t>RDOR3</t>
  </si>
  <si>
    <t>Riachuelo</t>
  </si>
  <si>
    <t>RIAA3</t>
  </si>
  <si>
    <t>Rumo S.A.</t>
  </si>
  <si>
    <t>RAIL3</t>
  </si>
  <si>
    <t>Sabesp</t>
  </si>
  <si>
    <t>SBSP3</t>
  </si>
  <si>
    <t>Salesforce, Inc</t>
  </si>
  <si>
    <t>SSFO34</t>
  </si>
  <si>
    <t>Sanepar</t>
  </si>
  <si>
    <t>SAPR4</t>
  </si>
  <si>
    <t>SAPR11</t>
  </si>
  <si>
    <t>Santander BR</t>
  </si>
  <si>
    <t>SANB3</t>
  </si>
  <si>
    <t>SANB4</t>
  </si>
  <si>
    <t>SANB11</t>
  </si>
  <si>
    <t>Sao Martinho</t>
  </si>
  <si>
    <t>SMTO3</t>
  </si>
  <si>
    <t>Schulz</t>
  </si>
  <si>
    <t>SHUL4</t>
  </si>
  <si>
    <t>Seagate Technology Holdings Plc</t>
  </si>
  <si>
    <t>S1TX34</t>
  </si>
  <si>
    <t>Ser Educa</t>
  </si>
  <si>
    <t>SEER3</t>
  </si>
  <si>
    <t>Servicenow, Inc</t>
  </si>
  <si>
    <t>N1OW34</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</si>
  <si>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</si>
  <si>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</si>
  <si>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</si>
  <si>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</si>
  <si>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</si>
  <si>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</si>
  <si>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</si>
  <si>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</si>
  <si>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</si>
  <si>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</si>
  <si>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</si>
  <si>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</si>
  <si>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</si>
  <si>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</si>
  <si>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</si>
  <si>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</si>
  <si>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Syn Prop Tec</t>
  </si>
  <si>
    <t>SYNE3</t>
  </si>
  <si>
    <t>Taesa</t>
  </si>
  <si>
    <t>TAEE4</t>
  </si>
  <si>
    <t>TAEE11</t>
  </si>
  <si>
    <t>Taiwan Semiconductor Manufacturing Co Ltd</t>
  </si>
  <si>
    <t>TSMC34</t>
  </si>
  <si>
    <t>Taurus Armas</t>
  </si>
  <si>
    <t>TASA4</t>
  </si>
  <si>
    <t>Tegma</t>
  </si>
  <si>
    <t>TGMA3</t>
  </si>
  <si>
    <t>Telef Brasil</t>
  </si>
  <si>
    <t>VIVT3</t>
  </si>
  <si>
    <t>Tenda</t>
  </si>
  <si>
    <t>TEND3</t>
  </si>
  <si>
    <t>Tesla, Inc</t>
  </si>
  <si>
    <t>TSLA34</t>
  </si>
  <si>
    <t>The Goldman Sachs Group, Inc</t>
  </si>
  <si>
    <t>GSGI34</t>
  </si>
  <si>
    <t>Tim</t>
  </si>
  <si>
    <t>TIMS3</t>
  </si>
  <si>
    <t>Totvs</t>
  </si>
  <si>
    <t>TOTS3</t>
  </si>
  <si>
    <t>Track Field</t>
  </si>
  <si>
    <t>TFCO4</t>
  </si>
  <si>
    <t>Trisul</t>
  </si>
  <si>
    <t>TRIS3</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</si>
  <si>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</si>
  <si>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</si>
  <si>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</si>
  <si>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</si>
  <si>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</si>
  <si>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</si>
  <si>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</si>
  <si>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</si>
  <si>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</si>
  <si>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</si>
  <si>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</si>
  <si>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</si>
  <si>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</si>
  <si>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</si>
  <si>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</si>
  <si>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</si>
  <si>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</si>
  <si>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</si>
  <si>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</si>
  <si>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</si>
  <si>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</si>
  <si>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</si>
  <si>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</si>
  <si>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</si>
  <si>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</si>
  <si>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</si>
  <si>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</si>
  <si>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Western Digital Corp</t>
  </si>
  <si>
    <t>W1DC34</t>
  </si>
  <si>
    <t>Wiz Co</t>
  </si>
  <si>
    <t>WIZC3</t>
  </si>
  <si>
    <t>Xp Inc.</t>
  </si>
  <si>
    <t>XPBR31</t>
  </si>
  <si>
    <t>Yduqs Part</t>
  </si>
  <si>
    <t>YDUQ3</t>
  </si>
  <si>
    <t>BB Etf Ibov</t>
  </si>
  <si>
    <t>BBOV11</t>
  </si>
  <si>
    <t>Btgteva Auvp</t>
  </si>
  <si>
    <t>AUVP11</t>
  </si>
  <si>
    <t>Etf Brad Bov</t>
  </si>
  <si>
    <t>BOVB11</t>
  </si>
  <si>
    <t>Etf BV Coin</t>
  </si>
  <si>
    <t>COIN11</t>
  </si>
  <si>
    <t>Fundo Buena Vista II Fundo de Índice</t>
  </si>
  <si>
    <t>QQQI11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</si>
  <si>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</si>
  <si>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</si>
  <si>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</si>
  <si>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</si>
  <si>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</si>
  <si>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</si>
  <si>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</si>
  <si>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</si>
  <si>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</si>
  <si>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</si>
  <si>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</si>
  <si>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</si>
  <si>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</si>
  <si>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</si>
  <si>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</si>
  <si>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</si>
  <si>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Investovwra</t>
  </si>
  <si>
    <t>VWRA11</t>
  </si>
  <si>
    <t>iShares Bitcoin Trust</t>
  </si>
  <si>
    <t>IBIT39</t>
  </si>
  <si>
    <t>Ishares Bova Ci</t>
  </si>
  <si>
    <t>BOVA11</t>
  </si>
  <si>
    <t>Ishares S&amp;P 500</t>
  </si>
  <si>
    <t>IVVB11</t>
  </si>
  <si>
    <t>iShares Silver Trust</t>
  </si>
  <si>
    <t>BSLV39</t>
  </si>
  <si>
    <t>Ishares Smal Ci</t>
  </si>
  <si>
    <t>SMAL11</t>
  </si>
  <si>
    <t>It Now Divd</t>
  </si>
  <si>
    <t>DIVD11</t>
  </si>
  <si>
    <t>It Now Ibov</t>
  </si>
  <si>
    <t>BOVV11</t>
  </si>
  <si>
    <t>It Now Idiv</t>
  </si>
  <si>
    <t>DIVO11</t>
  </si>
  <si>
    <t>It Now Ifnc Fundo de Indice</t>
  </si>
  <si>
    <t>FIND11</t>
  </si>
  <si>
    <t>It Now SP BR</t>
  </si>
  <si>
    <t>SPXR11</t>
  </si>
  <si>
    <t>It Now Spxi</t>
  </si>
  <si>
    <t>SPXI11</t>
  </si>
  <si>
    <t>It Now Teck</t>
  </si>
  <si>
    <t>TECK11</t>
  </si>
  <si>
    <t>Nuibovhighbt</t>
  </si>
  <si>
    <t>HIGH11</t>
  </si>
  <si>
    <t>Qr Bitcoin</t>
  </si>
  <si>
    <t>QBTC11</t>
  </si>
  <si>
    <t>Trd Spx Usd Ci</t>
  </si>
  <si>
    <t>SPXU11</t>
  </si>
  <si>
    <t>Trend Europa</t>
  </si>
  <si>
    <t>EURP11</t>
  </si>
  <si>
    <t>Trend Ibovx</t>
  </si>
  <si>
    <t>BOVX11</t>
  </si>
  <si>
    <t>Trend Nasdaq</t>
  </si>
  <si>
    <t>NASD11</t>
  </si>
  <si>
    <t>Trend Ouro</t>
  </si>
  <si>
    <t>GOLD11</t>
  </si>
  <si>
    <t>Trend Ouro H</t>
  </si>
  <si>
    <t>GOLX11</t>
  </si>
  <si>
    <t>Trend SP Brl</t>
  </si>
  <si>
    <t>SPXH11</t>
  </si>
  <si>
    <t>Vaneck Gold Miners ETF</t>
  </si>
  <si>
    <t>GDXB39</t>
  </si>
  <si>
    <t>Applied Materials Inc</t>
  </si>
  <si>
    <t>A1MT34</t>
  </si>
  <si>
    <t>Caterpillar Inc</t>
  </si>
  <si>
    <t>CATP34</t>
  </si>
  <si>
    <t>Cloudflare, Inc</t>
  </si>
  <si>
    <t>N2ET34</t>
  </si>
  <si>
    <t>Palo Alto Networks, Inc</t>
  </si>
  <si>
    <t>P2AN34</t>
  </si>
  <si>
    <t>Porto Seguro</t>
  </si>
  <si>
    <t>Profarma</t>
  </si>
  <si>
    <t>PFRM3</t>
  </si>
  <si>
    <t>Quero-Quero</t>
  </si>
  <si>
    <t>LJQQ3</t>
  </si>
  <si>
    <t>TAEE3</t>
  </si>
  <si>
    <t>Uber Technologies, Inc</t>
  </si>
  <si>
    <t>U1BE34</t>
  </si>
  <si>
    <t>BB Etf Dolar</t>
  </si>
  <si>
    <t>DOLA11</t>
  </si>
  <si>
    <t>BTG Sphedge</t>
  </si>
  <si>
    <t>SPBZ11</t>
  </si>
  <si>
    <t>Btgp Bzeq</t>
  </si>
  <si>
    <t>BZEQ11</t>
  </si>
  <si>
    <t>Etf BV Xbci</t>
  </si>
  <si>
    <t>XBCI11</t>
  </si>
  <si>
    <t>Ishares Eqwe</t>
  </si>
  <si>
    <t>EWBZ11</t>
  </si>
  <si>
    <t>Nu Ibov Div</t>
  </si>
  <si>
    <t>NSDV11</t>
  </si>
  <si>
    <t>Pibb Ind Brasil 50</t>
  </si>
  <si>
    <t>PIBB11</t>
  </si>
  <si>
    <t>TTEN3 está em tendência de baixa pela média de 200 dias, a parece ter completado movimento de repique de alta de curto prazo e pode estar retomando o movimento baixista. Abaixo dos 11,32 pode seguir em queda na direção dos suportes 9,61 ou 8,8. Teria sinal de repique altista fechando acima dos 12,2 mirando resistências em 13,8 ou 16,39.</t>
  </si>
  <si>
    <t>ABCB4 está em tendência de alta pelas médias de 21 e 200 dias e vai mantendo sinal de força altista. Acima dos 25,15 pode buscar projeções nos 27,02 ou 30,06. Teria sinal de realização na perda dos 24,61 mirando os 22,11 ou 21,17. O padrão de volume favorece a alta. O IFR sobrecomprado alerta realizações se perder 24,61.</t>
  </si>
  <si>
    <t>A1MD34 apesar de estar em tendência de alta no longo prazo pela média de 200 dias, no curto prazo está em realização. Abaixo dos 281,56 pode seguir em baixa no curto prazo mirando suportes em 264,95 ou 248,34. Teria sinal de retomada altista fechando acima dos 293,42 mirando resistências em 335,3 ou 368,51.</t>
  </si>
  <si>
    <t>BABA34 está em clara tendência de baixa pelas médias de 21 e 200 dias e segue em movimento de baixa. Abaixo dos 20,02 pode buscar suportes 18,72 ou 17,43. Teria sinal de repique altista fechando acima dos 20,42 mirando resistências em 24,2 ou 26,78.</t>
  </si>
  <si>
    <t>ALLD3 apesar de estar em tendência de baixa no longo prazo pela média de 200 dias, no curto prazo está com sinal de recuperação favorecendo repiques de alta. Acima dos 5,26 pode seguir repique altista na direção resistências nos 5,51 ou 6,18. Caso perca os 5,2 teria sinal de baixa projetando de 4,42 a 4,08. O padrão de volume favorece a alta.</t>
  </si>
  <si>
    <t>ALOS3 está em tendência de alta pelas médias de 21 e 200 dias e vai mantendo sinal de força altista. Acima dos 29,63 pode buscar projeções nos 32,54 ou 37,26. Teria sinal de realização na perda dos 28,92 mirando os 24,91 ou 23,45. O padrão de volume favorece a alta. O IFR sobrecomprado alerta realizações se perder 28,92.</t>
  </si>
  <si>
    <t>ALPA4 está em tendência de alta pelas médias de 21 e 200 dias, mas começa a dar sinal de possível realização. Abaixo dos 13,65 poderia realizar na direção dos suportes 12,17 ou 11,24. Caso supere os 14,43 retomaria sinal de alta com projeções nos 15,15 ou 16,99.</t>
  </si>
  <si>
    <t>GOGL34 está em tendência de alta no longo prazo, teve uma correção no curto prazo, mas pode estar retomando sinal de altas. Acima dos 147,17 pode buscar 154,75 ou 162,13. Abaixo dos 142,8 retomaria sinal de realização mirando suportes em 139,1 ou 135,41.</t>
  </si>
  <si>
    <t>ALUP11 está em tendência de alta pelas médias de 21 e 200 dias e vai mantendo sinal de força altista. Acima dos 34,07 pode buscar projeções nos 36,21 ou 39,68. Teria sinal de realização na perda dos 33,37 mirando os 30,6 ou 29,52.</t>
  </si>
  <si>
    <t>AMZO34 está em tendência de alta no longo prazo, teve uma correção no curto prazo, mas pode estar retomando sinal de altas. Acima dos 66,29 pode buscar 71,43 ou 75,44. Abaixo dos 64,93 retomaria sinal de realização mirando suportes em 62,92 ou 60,91.</t>
  </si>
  <si>
    <t>ABEV3 está em tendência de alta pelas médias de 21 e 200 dias e vai mantendo sinal de força altista. Acima dos 15,87 pode buscar projeções nos 16,66 ou 17,94. Teria sinal de realização na perda dos 15,64 mirando os 14,59 ou 14,19. O padrão de volume favorece a alta.</t>
  </si>
  <si>
    <t>AMER3 está em tendência de alta pelas médias de 21 e 200 dias e vai mantendo sinal de força altista. Acima dos 5,43 pode buscar projeções nos 6,58 ou 8,45. Teria sinal de realização na perda dos 5,27 mirando os 3,56 ou 2,98. O IFR sobrecomprado alerta realizações se perder 5,27.</t>
  </si>
  <si>
    <t>ANIM3 apesar de estar em tendência de baixa no longo prazo pela média de 200 dias, no curto prazo está com sinal de recuperação favorecendo repiques de alta. Acima dos 3,04 pode seguir repique altista na direção resistências nos 3,69 ou 4,75. Caso perca os 2,85 teria sinal de baixa projetando de 1,98 a 1,65. O IFR sobrecomprado alerta realizações se perder 2,85.</t>
  </si>
  <si>
    <t>AAPL34 está em tendência de alta pelas médias de 21 e 200 dias e vai mantendo sinal de força altista. Acima dos 84,56 pode buscar projeções nos 88,86 ou 95,83. Teria sinal de realização na perda dos 82,26 mirando os 77,59 ou 75,43. O padrão de volume favorece a alta.</t>
  </si>
  <si>
    <t>A1MT34 apesar de estar em tendência de alta no longo prazo pela média de 200 dias, no curto prazo está em realização. Abaixo dos 217,5 pode seguir em baixa no curto prazo mirando suportes em 194,54 ou 171,58. Teria sinal de retomada altista fechando acima dos 223,29 mirando resistências em 291,8 ou 337,71. O IFR sobrevendido alerta para recuperações se superar 223,29</t>
  </si>
  <si>
    <t>ARML3 está em tendência de baixa pela média de 200 dias, a parece ter completado movimento de repique de alta de curto prazo e pode estar retomando o movimento baixista. Abaixo dos 3,79 pode seguir em queda na direção dos suportes 2,66 ou 2,26. Teria sinal de repique altista fechando acima dos 3,95 mirando resistências em 4,74 ou 6,03. O IFR sobrecomprado alerta realizações se perder 3,79.</t>
  </si>
  <si>
    <t>ASML34 apesar de estar em tendência de alta no longo prazo pela média de 200 dias, no curto prazo está em realização. Abaixo dos 150,33 pode seguir em baixa no curto prazo mirando suportes em 141,3 ou 132,28. Teria sinal de retomada altista fechando acima dos 153,93 mirando resistências em 179,53 ou 197,57. O IFR sobrevendido alerta para recuperações se superar 153,93</t>
  </si>
  <si>
    <t>ASAI3 está em tendência de alta pelas médias de 21 e 200 dias, mas começa a dar sinal de possível realização. Abaixo dos 8,48 poderia realizar na direção dos suportes 7,8 ou 7,34. Caso supere os 9,26 retomaria sinal de alta com projeções nos 10,16 ou 11,62.</t>
  </si>
  <si>
    <t>AURA33 está em tendência de alta pelas médias de 21 e 200 dias e vai mantendo sinal de força altista. Acima dos 156,66 pode buscar projeções nos 187,34 ou 236,99. Teria sinal de realização na perda dos 147,55 mirando os 107,01 ou 91,66. O padrão de volume favorece a alta.</t>
  </si>
  <si>
    <t>AURE3 está em tendência de baixa pela média de 200 dias, a parece ter completado movimento de repique de alta de curto prazo e pode estar retomando o movimento baixista. Abaixo dos 11,56 pode seguir em queda na direção dos suportes 9,98 ou 9,38. Teria sinal de repique altista fechando acima dos 11,9 mirando resistências em 13,08 ou 15. O IFR sobrecomprado alerta realizações se perder 11,56.</t>
  </si>
  <si>
    <t>AXIA3 está em tendência de alta pelas médias de 21 e 200 dias e vai mantendo sinal de força altista. Acima dos 57,01 pode buscar projeções nos 62,18 ou 70,55. Teria sinal de realização na perda dos 55,72 mirando os 48,64 ou 46,05. O padrão de volume favorece a alta. O IFR sobrecomprado alerta realizações se perder 55,72.</t>
  </si>
  <si>
    <t>AXIA7 apesar de estar em tendência de baixa no longo prazo pela média de 200 dias, no curto prazo está com sinal de recuperação favorecendo repiques de alta. Acima dos 56,85 pode seguir repique altista na direção resistências nos 62,07 ou 70,53. Caso perca os 55,67 teria sinal de baixa projetando de 48,39 a 45,77. O padrão de volume favorece a alta. O IFR sobrecomprado alerta realizações se perder 55,67.</t>
  </si>
  <si>
    <t>AZEV3 está em tendência de alta pelas médias de 21 e 200 dias e vai mantendo sinal de força altista. Acima dos 9,14 pode buscar projeções nos 15 ou 22,58. Teria sinal de realização na perda dos 6,38 mirando os 2,73 ou -1,06. O padrão de volume favorece a alta.</t>
  </si>
  <si>
    <t>AZEV4 está em clara tendência de baixa pelas médias de 21 e 200 dias e segue em movimento de baixa. Abaixo dos 1,27 pode buscar suportes 0,85 ou 0,44. Teria sinal de repique altista fechando acima dos 1,56 mirando resistências em 2,6 ou 3,42.</t>
  </si>
  <si>
    <t>AZTE3 está em tendência de baixa pela média de 200 dias, a parece ter completado movimento de repique de alta de curto prazo e pode estar retomando o movimento baixista. Abaixo dos 1,48 pode seguir em queda na direção dos suportes 1,18 ou 0,98. Teria sinal de repique altista fechando acima dos 1,6 mirando resistências em 1,82 ou 2,21.</t>
  </si>
  <si>
    <t>AZUL3 está em clara tendência de baixa pelas médias de 21 e 200 dias e segue em movimento de baixa. Abaixo dos 18,23 pode buscar suportes 16,94 ou 15,65. Teria sinal de repique altista fechando acima dos 19,12 mirando resistências em 22,4 ou 24,97. O IFR sobrevendido alerta para recuperações se superar 19,12</t>
  </si>
  <si>
    <t>AZZA3 apesar de estar em tendência de baixa no longo prazo pela média de 200 dias, no curto prazo está com sinal de recuperação favorecendo repiques de alta. Acima dos 17,79 pode seguir repique altista na direção resistências nos 19,93 ou 23,4. Caso perca os 16,7 teria sinal de baixa projetando de 14,32 a 13,24. O padrão de volume favorece a alta. O IFR sobrecomprado alerta realizações se perder 16,7.</t>
  </si>
  <si>
    <t>B3SA3 está em tendência de alta pelas médias de 21 e 200 dias e vai mantendo sinal de força altista. Acima dos 17,9 pode buscar projeções nos 20,24 ou 24,03. Teria sinal de realização na perda dos 17,35 mirando os 14,11 ou 12,93. O padrão de volume favorece a alta. O IFR sobrecomprado alerta realizações se perder 17,35.</t>
  </si>
  <si>
    <t>BMGB4 está em tendência de alta pelas médias de 21 e 200 dias e vai mantendo sinal de força altista. Acima dos 6,02 pode buscar projeções nos 6,8 ou 8,07. Teria sinal de realização na perda dos 5,8 mirando os 4,75 ou 4,35. O padrão de volume favorece a alta. O IFR sobrecomprado alerta realizações se perder 5,8.</t>
  </si>
  <si>
    <t>BRSR6 apesar de estar em tendência de baixa no longo prazo pela média de 200 dias, no curto prazo está com sinal de recuperação favorecendo repiques de alta. Acima dos 15,3 pode seguir repique altista na direção resistências nos 16,7 ou 18,98. Caso perca os 14,92 teria sinal de baixa projetando de 13,02 a 12,31. O IFR sobrecomprado alerta realizações se perder 14,92.</t>
  </si>
  <si>
    <t>BBSE3 está em tendência de alta pelas médias de 21 e 200 dias, mas começa a dar sinal de possível realização. Abaixo dos 41,21 poderia realizar na direção dos suportes 36,36 ou 34,31. Caso supere os 42,98 retomaria sinal de alta com projeções nos 47,07 ou 53,69. O IFR sobrecomprado alerta realizações se perder 41,21.</t>
  </si>
  <si>
    <t>BMOB3 está em tendência de alta pelas médias de 21 e 200 dias, mas começa a dar sinal de possível realização. Abaixo dos 24,83 poderia realizar na direção dos suportes 22 ou 20,78. Caso supere os 25,94 retomaria sinal de alta com projeções nos 28,37 ou 32,31.</t>
  </si>
  <si>
    <t>BERK34 apesar de estar em tendência de alta no longo prazo pela média de 200 dias, no curto prazo está em realização. Abaixo dos 127,3 pode seguir em baixa no curto prazo mirando suportes em 124,27 ou 121,25. Teria sinal de retomada altista fechando acima dos 130,21 mirando resistências em 137,08 ou 143,12.</t>
  </si>
  <si>
    <t>BLAU3 está em tendência de baixa pela média de 200 dias, a parece ter completado movimento de repique de alta de curto prazo e pode estar retomando o movimento baixista. Abaixo dos 9,5 pode seguir em queda na direção dos suportes 8,28 ou 7,81. Teria sinal de repique altista fechando acima dos 9,79 mirando resistências em 10,72 ou 12,23.</t>
  </si>
  <si>
    <t>SOJA3 está em tendência de alta pelas médias de 21 e 200 dias, mas começa a dar sinal de possível realização. Abaixo dos 7,8 poderia realizar na direção dos suportes 4,93 ou 3,91. Caso supere os 8,23 retomaria sinal de alta com projeções nos 10,26 ou 13,56. O IFR sobrecomprado alerta realizações se perder 7,8.</t>
  </si>
  <si>
    <t>BRBI11 está em tendência de baixa pela média de 200 dias, a parece ter completado movimento de repique de alta de curto prazo e pode estar retomando o movimento baixista. Abaixo dos 13,96 pode seguir em queda na direção dos suportes 11,71 ou 10,86. Teria sinal de repique altista fechando acima dos 14,46 mirando resistências em 16,15 ou 18,9. O IFR sobrecomprado alerta realizações se perder 13,96.</t>
  </si>
  <si>
    <t>BBDC3 apesar de estar em tendência de baixa no longo prazo pela média de 200 dias, no curto prazo está com sinal de recuperação favorecendo repiques de alta. Acima dos 15,89 pode seguir repique altista na direção resistências nos 17,15 ou 19,2. Caso perca os 15,52 teria sinal de baixa projetando de 13,84 a 13,2. O padrão de volume favorece a alta. O IFR sobrecomprado alerta realizações se perder 15,52.</t>
  </si>
  <si>
    <t>BBDC4 apesar de estar em tendência de baixa no longo prazo pela média de 200 dias, no curto prazo está com sinal de recuperação favorecendo repiques de alta. Acima dos 18,12 pode seguir repique altista na direção resistências nos 19,64 ou 22,1. Caso perca os 17,65 teria sinal de baixa projetando de 15,66 a 14,89. O padrão de volume favorece a alta. O IFR sobrecomprado alerta realizações se perder 17,65.</t>
  </si>
  <si>
    <t>BRAP4 está em tendência de alta pelas médias de 21 e 200 dias, mas começa a dar sinal de possível realização. Abaixo dos 22,4 poderia realizar na direção dos suportes 19,98 ou 18,91. Caso supere os 23,42 retomaria sinal de alta com projeções nos 25,54 ou 28,98.</t>
  </si>
  <si>
    <t>SAUD3 está em tendência de alta pelas médias de 21 e 200 dias e vai mantendo sinal de força altista. Acima dos 14,89 pode buscar projeções nos 15,85 ou 17,41. Teria sinal de realização na perda dos 14,52 mirando os 13,33 ou 12,84. O padrão de volume favorece a alta. O IFR sobrecomprado alerta realizações se perder 14,52.</t>
  </si>
  <si>
    <t>BBAS3 está em tendência de alta pelas médias de 21 e 200 dias e vai mantendo sinal de força altista. Acima dos 22,97 pode buscar projeções nos 26,24 ou 31,54. Teria sinal de realização na perda dos 22 mirando os 17,67 ou 16,03. O padrão de volume favorece a alta. O IFR sobrecomprado alerta realizações se perder 22.</t>
  </si>
  <si>
    <t>AGRO3 está em tendência de baixa pela média de 200 dias, a parece ter completado movimento de repique de alta de curto prazo e pode estar retomando o movimento baixista. Abaixo dos 19 pode seguir em queda na direção dos suportes 17,88 ou 17,27. Teria sinal de repique altista fechando acima dos 19,4 mirando resistências em 19,84 ou 21,05.</t>
  </si>
  <si>
    <t>BRKM5 apesar de estar em tendência de baixa no longo prazo pela média de 200 dias, no curto prazo está com sinal de recuperação favorecendo repiques de alta. Acima dos 5,08 pode seguir repique altista na direção resistências nos 6,27 ou 7,96. Caso perca os 4,74 teria sinal de baixa projetando de 3,52 a 2,67.</t>
  </si>
  <si>
    <t>BRAV3 está em tendência de alta pelas médias de 21 e 200 dias, mas começa a dar sinal de possível realização. Abaixo dos 18,5 poderia realizar na direção dos suportes 16,97 ou 16,28. Caso supere os 19,2 retomaria sinal de alta com projeções nos 20,57 ou 22,8.</t>
  </si>
  <si>
    <t>AVGO34 está em clara tendência de baixa pelas médias de 21 e 200 dias e segue em movimento de baixa. Abaixo dos 24,98 pode buscar suportes 22,95 ou 20,93. Teria sinal de repique altista fechando acima dos 26,2 mirando resistências em 31,52 ou 35,56.</t>
  </si>
  <si>
    <t>BPAC11 está em tendência de alta pelas médias de 21 e 200 dias e vai mantendo sinal de força altista. Acima dos 60,13 pode buscar projeções nos 66,87 ou 77,78. Teria sinal de realização na perda dos 58,13 mirando os 49,22 ou 45,84. O padrão de volume favorece a alta. O IFR sobrecomprado alerta realizações se perder 58,13.</t>
  </si>
  <si>
    <t>CXSE3 está em tendência de alta pelas médias de 21 e 200 dias, mas começa a dar sinal de possível realização. Abaixo dos 19,63 poderia realizar na direção dos suportes 17,73 ou 16,93. Caso supere os 20,3 retomaria sinal de alta com projeções nos 21,88 ou 24,45. O IFR sobrecomprado alerta realizações se perder 19,63.</t>
  </si>
  <si>
    <t>CAML3 está em tendência de baixa pela média de 200 dias, a parece ter completado movimento de repique de alta de curto prazo e pode estar retomando o movimento baixista. Abaixo dos 5,03 pode seguir em queda na direção dos suportes 4,31 ou 4,03. Teria sinal de repique altista fechando acima dos 5,21 mirando resistências em 5,76 ou 6,66. O IFR sobrecomprado alerta realizações se perder 5,03.</t>
  </si>
  <si>
    <t>BHIA3 está em tendência de baixa pela média de 200 dias, a parece ter completado movimento de repique de alta de curto prazo e pode estar retomando o movimento baixista. Abaixo dos 0,69 pode seguir em queda na direção dos suportes 0,29 ou 0,07. Teria sinal de repique altista fechando acima dos 0,82 mirando resistências em 1 ou 1,43.</t>
  </si>
  <si>
    <t>CATP34 apesar de estar em tendência de alta no longo prazo pela média de 200 dias, no curto prazo está em realização. Abaixo dos 247,78 pode seguir em baixa no curto prazo mirando suportes em 235,16 ou 222,55. Teria sinal de retomada altista fechando acima dos 256,17 mirando resistências em 288,6 ou 313,82.</t>
  </si>
  <si>
    <t>CBAV3 está em tendência de alta pelas médias de 21 e 200 dias e vai mantendo sinal de força altista. Acima dos 11,26 pode buscar projeções nos 11,4 ou 11,63. Teria sinal de realização na perda dos 11,15 mirando os 11,03 ou 10,95.</t>
  </si>
  <si>
    <t>CEAB3 está em tendência de baixa pela média de 200 dias, a parece ter completado movimento de repique de alta de curto prazo e pode estar retomando o movimento baixista. Abaixo dos 9,24 pode seguir em queda na direção dos suportes 7,19 ou 6,39. Teria sinal de repique altista fechando acima dos 9,75 mirando resistências em 11,33 ou 13,89.</t>
  </si>
  <si>
    <t>CMIG3 está em tendência de alta pelas médias de 21 e 200 dias e vai mantendo sinal de força altista. Acima dos 17,04 pode buscar projeções nos 18,52 ou 20,93. Teria sinal de realização na perda dos 16,59 mirando os 14,63 ou 13,88.</t>
  </si>
  <si>
    <t>CMIG4 está em tendência de alta pelas médias de 21 e 200 dias e vai mantendo sinal de força altista. Acima dos 11,31 pode buscar projeções nos 12,19 ou 13,63. Teria sinal de realização na perda dos 11,1 mirando os 9,87 ou 9,42. O padrão de volume favorece a alta. O IFR sobrecomprado alerta realizações se perder 11,1.</t>
  </si>
  <si>
    <t>N2ET34 está em tendência de alta no longo prazo, teve uma correção no curto prazo, mas pode estar retomando sinal de altas. Acima dos 81,1 pode buscar 95,93 ou 107,96. Abaixo dos 76,45 retomaria sinal de realização mirando suportes em 70,43 ou 64,41.</t>
  </si>
  <si>
    <t>COCA34 está em tendência de alta no longo prazo, teve uma correção no curto prazo, mas pode estar retomando sinal de altas. Acima dos 75,97 pode buscar 79,45 ou 83,36. Abaixo dos 74,77 retomaria sinal de realização mirando suportes em 73,11 ou 71,15.</t>
  </si>
  <si>
    <t>COGN3 está em tendência de baixa pela média de 200 dias, a parece ter completado movimento de repique de alta de curto prazo e pode estar retomando o movimento baixista. Abaixo dos 2,37 pode seguir em queda na direção dos suportes 1,99 ou 1,83. Teria sinal de repique altista fechando acima dos 2,49 mirando resistências em 2,79 ou 3,29. O IFR sobrecomprado alerta realizações se perder 2,37.</t>
  </si>
  <si>
    <t>C2OI34 apesar de estar em tendência de baixa no longo prazo pela média de 200 dias, no curto prazo está com sinal de recuperação favorecendo repiques de alta. Acima dos 40,08 pode seguir repique altista na direção resistências nos 46,46 ou 56,79. Caso perca os 36,45 teria sinal de baixa projetando de 29,75 a 26,55.</t>
  </si>
  <si>
    <t>CSMG3 está em tendência de alta pelas médias de 21 e 200 dias, mas começa a dar sinal de possível realização. Abaixo dos 56,65 poderia realizar na direção dos suportes 53 ou 49,64. Caso supere os 58,21 retomaria sinal de alta com projeções nos 63,85 ou 70,55.</t>
  </si>
  <si>
    <t>CPLE3 está em tendência de alta pelas médias de 21 e 200 dias e vai mantendo sinal de força altista. Acima dos 15,91 pode buscar projeções nos 17,45 ou 19,95. Teria sinal de realização na perda dos 15,72 mirando os 13,41 ou 12,63. O padrão de volume favorece a alta. O IFR sobrecomprado alerta realizações se perder 15,72.</t>
  </si>
  <si>
    <t>CSAN3 apesar de estar em tendência de baixa no longo prazo pela média de 200 dias, no curto prazo está com sinal de recuperação favorecendo repiques de alta. Acima dos 4,1 pode seguir repique altista na direção resistências nos 4,72 ou 5,73. Caso perca os 3,74 teria sinal de baixa projetando de 3,09 a 2,77. O padrão de volume favorece a alta.</t>
  </si>
  <si>
    <t>CPFE3 está em tendência de alta pelas médias de 21 e 200 dias e vai mantendo sinal de força altista. Acima dos 47,68 pode buscar projeções nos 52,27 ou 59,71. Teria sinal de realização na perda dos 46,73 mirando os 40,24 ou 37,94. O padrão de volume favorece a alta. O IFR sobrecomprado alerta realizações se perder 46,73.</t>
  </si>
  <si>
    <t>C2RW34 está em tendência de alta pelas médias de 21 e 200 dias e vai mantendo sinal de força altista. Acima dos 49,7 pode buscar projeções nos 54,87 ou 62,35. Teria sinal de realização na perda dos 47,51 mirando os 42,76 ou 39,01. O padrão de volume favorece a alta.</t>
  </si>
  <si>
    <t>CSED3 está em tendência de alta pelas médias de 21 e 200 dias, mas começa a dar sinal de possível realização. Abaixo dos 5,23 poderia realizar na direção dos suportes 3,9 ou 3,42. Caso supere os 5,44 retomaria sinal de alta com projeções nos 6,39 ou 7,93. O IFR sobrecomprado alerta realizações se perder 5,23.</t>
  </si>
  <si>
    <t>CMIN3 está em tendência de alta pelas médias de 21 e 200 dias e vai mantendo sinal de força altista. Acima dos 6,8 pode buscar projeções nos 7,78 ou 9,38. Teria sinal de realização na perda dos 6,46 mirando os 5,2 ou 4,7. O padrão de volume favorece a alta. O IFR sobrecomprado alerta realizações se perder 6,46.</t>
  </si>
  <si>
    <t>CURY3 está em tendência de alta pelas médias de 21 e 200 dias, mas começa a dar sinal de possível realização. Abaixo dos 32,66 poderia realizar na direção dos suportes 28,95 ou 27,15. Caso supere os 34,77 retomaria sinal de alta com projeções nos 38,36 ou 44,18.</t>
  </si>
  <si>
    <t>CVCB3 está em tendência de baixa pela média de 200 dias, a parece ter completado movimento de repique de alta de curto prazo e pode estar retomando o movimento baixista. Abaixo dos 1,76 pode seguir em queda na direção dos suportes 1,18 ou 0,96. Teria sinal de repique altista fechando acima dos 1,87 mirando resistências em 2,29 ou 2,98.</t>
  </si>
  <si>
    <t>CYRE3 está em tendência de alta pelas médias de 21 e 200 dias, mas começa a dar sinal de possível realização. Abaixo dos 25,34 poderia realizar na direção dos suportes 20,07 ou 18,09. Caso supere os 26,45 retomaria sinal de alta com projeções nos 30,39 ou 36,77. O IFR sobrecomprado alerta realizações se perder 25,34.</t>
  </si>
  <si>
    <t>CYRE4 está em tendência de baixa pela média de 200 dias, a parece ter completado movimento de repique de alta de curto prazo e pode estar retomando o movimento baixista. Abaixo dos 23,66 pode seguir em queda na direção dos suportes 19,33 ou 17,73. Teria sinal de repique altista fechando acima dos 24,5 mirando resistências em 27,69 ou 32,86.</t>
  </si>
  <si>
    <t>DASA3 apesar de estar em tendência de baixa no longo prazo pela média de 200 dias, no curto prazo está com sinal de recuperação favorecendo repiques de alta. Acima dos 2,8 pode seguir repique altista na direção resistências nos 2,98 ou 3,58. Caso perca os 2,69 teria sinal de baixa projetando de 2 a 1,69.</t>
  </si>
  <si>
    <t>D1EL34 está em tendência de alta pelas médias de 21 e 200 dias e vai mantendo sinal de força altista. Acima dos 107,8 pode buscar projeções nos 122,5 ou 146,3. Teria sinal de realização na perda dos 98 mirando os 84 ou 76,64. O padrão de volume favorece a alta.</t>
  </si>
  <si>
    <t>DESK3 está em tendência de alta pelas médias de 21 e 200 dias e vai mantendo sinal de força altista. Acima dos 19,06 pode buscar projeções nos 19,64 ou 20,59. Teria sinal de realização na perda dos 18,81 mirando os 18,11 ou 17,81.</t>
  </si>
  <si>
    <t>DXCO3 está em tendência de alta pelas médias de 21 e 200 dias e vai mantendo sinal de força altista. Acima dos 5,68 pode buscar projeções nos 6,25 ou 7,18. Teria sinal de realização na perda dos 5,53 mirando os 4,75 ou 4,46. O padrão de volume favorece a alta. O IFR sobrecomprado alerta realizações se perder 5,53.</t>
  </si>
  <si>
    <t>PNVL3 está em tendência de alta pelas médias de 21 e 200 dias e vai mantendo sinal de força altista. Acima dos 13,11 pode buscar projeções nos 14,46 ou 16,65. Teria sinal de realização na perda dos 12,83 mirando os 10,92 ou 10,24. O padrão de volume favorece a alta. O IFR sobrecomprado alerta realizações se perder 12,83.</t>
  </si>
  <si>
    <t>DIRR3 apesar de estar em tendência de baixa no longo prazo pela média de 200 dias, no curto prazo está com sinal de recuperação favorecendo repiques de alta. Acima dos 11,89 pode seguir repique altista na direção resistências nos 12,94 ou 14,65. Caso perca os 11,42 teria sinal de baixa projetando de 10,18 a 9,65. O padrão de volume favorece a alta.</t>
  </si>
  <si>
    <t>DOTZ3 está em tendência de alta pelas médias de 21 e 200 dias, mas começa a dar sinal de possível realização. Abaixo dos 10,3 poderia realizar na direção dos suportes 5,53 ou 3,07. Caso supere os 13,46 retomaria sinal de alta com projeções nos 18,36 ou 26,29.</t>
  </si>
  <si>
    <t>ECOR3 está em tendência de baixa pela média de 200 dias, a parece ter completado movimento de repique de alta de curto prazo e pode estar retomando o movimento baixista. Abaixo dos 7,6 pode seguir em queda na direção dos suportes 5,84 ou 5,16. Teria sinal de repique altista fechando acima dos 8,04 mirando resistências em 9,39 ou 11,59. O IFR sobrecomprado alerta realizações se perder 7,6.</t>
  </si>
  <si>
    <t>LILY34 apesar de estar em tendência de alta no longo prazo pela média de 200 dias, no curto prazo está em realização. Abaixo dos 193,63 pode seguir em baixa no curto prazo mirando suportes em 184,53 ou 175,43. Teria sinal de retomada altista fechando acima dos 199,19 mirando resistências em 223,07 ou 241,26.</t>
  </si>
  <si>
    <t>EMBJ3 está em tendência de alta no longo prazo, teve uma correção no curto prazo, mas pode estar retomando sinal de altas. Acima dos 93,93 pode buscar 102,79 ou 109,97. Abaixo dos 91,17 retomaria sinal de realização mirando suportes em 87,57 ou 83,98.</t>
  </si>
  <si>
    <t>ENGI11 está em tendência de alta pelas médias de 21 e 200 dias e vai mantendo sinal de força altista. Acima dos 52,75 pode buscar projeções nos 59,15 ou 69,52. Teria sinal de realização na perda dos 51,2 mirando os 42,38 ou 39,17. O IFR sobrecomprado alerta realizações se perder 51,2.</t>
  </si>
  <si>
    <t>ENEV3 está em tendência de alta pelas médias de 21 e 200 dias e vai mantendo sinal de força altista. Acima dos 27,96 pode buscar projeções nos 30,62 ou 34,93. Teria sinal de realização na perda dos 27,48 mirando os 23,65 ou 22,31. O padrão de volume favorece a alta. O IFR sobrecomprado alerta realizações se perder 27,48.</t>
  </si>
  <si>
    <t>EGIE3 apesar de estar em tendência de baixa no longo prazo pela média de 200 dias, no curto prazo está com sinal de recuperação favorecendo repiques de alta. Acima dos 30,74 pode seguir repique altista na direção resistências nos 33,18 ou 37,13. Caso perca os 30,2 teria sinal de baixa projetando de 26,79 a 25,56. O IFR sobrecomprado alerta realizações se perder 30,2.</t>
  </si>
  <si>
    <t>EQTL3 apesar de estar em tendência de baixa no longo prazo pela média de 200 dias, no curto prazo está com sinal de recuperação favorecendo repiques de alta. Acima dos 39,5 pode seguir repique altista na direção resistências nos 43,14 ou 49,03. Caso perca os 38,77 teria sinal de baixa projetando de 33,61 a 31,78. O IFR sobrecomprado alerta realizações se perder 38,77.</t>
  </si>
  <si>
    <t>EUCA4 está em tendência de alta pelas médias de 21 e 200 dias, mas começa a dar sinal de possível realização. Abaixo dos 20,81 poderia realizar na direção dos suportes 19,03 ou 17,66. Caso supere os 21,76 retomaria sinal de alta com projeções nos 23,46 ou 26,19.</t>
  </si>
  <si>
    <t>EVEN3 está em clara tendência de baixa pelas médias de 21 e 200 dias e segue em movimento de baixa. Abaixo dos 4,34 pode buscar suportes 4,11 ou 3,91. Teria sinal de repique altista fechando acima dos 4,51 mirando resistências em 4,73 ou 5,11.</t>
  </si>
  <si>
    <t>Exxon Mobil Corp</t>
  </si>
  <si>
    <t>EXXO34</t>
  </si>
  <si>
    <t>EXXO34 está em tendência de alta pelas médias de 21 e 200 dias, mas começa a dar sinal de possível realização. Abaixo dos 103,62 poderia realizar na direção dos suportes 95,93 ou 91,35. Caso supere os 105,81 retomaria sinal de alta com projeções nos 110,75 ou 119,9.</t>
  </si>
  <si>
    <t>EZTC3 apesar de estar em tendência de baixa no longo prazo pela média de 200 dias, no curto prazo está com sinal de recuperação favorecendo repiques de alta. Acima dos 14,15 pode seguir repique altista na direção resistências nos 16,67 ou 20,75. Caso perca os 13,04 teria sinal de baixa projetando de 10,07 a 8,8. O padrão de volume favorece a alta. O IFR sobrecomprado alerta realizações se perder 13,04.</t>
  </si>
  <si>
    <t>FESA4 apesar de estar em tendência de baixa no longo prazo pela média de 200 dias, no curto prazo está com sinal de recuperação favorecendo repiques de alta. Acima dos 5,97 pode seguir repique altista na direção resistências nos 6,72 ou 7,94. Caso perca os 5,66 teria sinal de baixa projetando de 4,75 a 4,37.</t>
  </si>
  <si>
    <t>FLRY3 está em tendência de alta pelas médias de 21 e 200 dias e vai mantendo sinal de força altista. Acima dos 20,11 pode buscar projeções nos 22,18 ou 25,53. Teria sinal de realização na perda dos 19,75 mirando os 16,76 ou 15,72. O padrão de volume favorece a alta. O IFR sobrecomprado alerta realizações se perder 19,75.</t>
  </si>
  <si>
    <t>FRAS3 está em tendência de alta pelas médias de 21 e 200 dias, mas começa a dar sinal de possível realização. Abaixo dos 22,75 poderia realizar na direção dos suportes 19,6 ou 18,25. Caso supere os 23,96 retomaria sinal de alta com projeções nos 26,65 ou 31,01.</t>
  </si>
  <si>
    <t>FCXO34 apesar de estar em tendência de alta no longo prazo pela média de 200 dias, no curto prazo está em realização. Abaixo dos 121,98 pode seguir em baixa no curto prazo mirando suportes em 113,45 ou 105,96. Teria sinal de retomada altista fechando acima dos 129,15 mirando resistências em 137,68 ou 152,65.</t>
  </si>
  <si>
    <t>GGBR4 está em tendência de alta pelas médias de 21 e 200 dias, mas começa a dar sinal de possível realização. Abaixo dos 24,87 poderia realizar na direção dos suportes 21,64 ou 20,3. Caso supere os 25,97 retomaria sinal de alta com projeções nos 28,64 ou 32,97.</t>
  </si>
  <si>
    <t>GOAU4 está em tendência de alta pelas médias de 21 e 200 dias, mas começa a dar sinal de possível realização. Abaixo dos 10,96 poderia realizar na direção dos suportes 9,66 ou 9,11. Caso supere os 11,43 retomaria sinal de alta com projeções nos 12,52 ou 14,29.</t>
  </si>
  <si>
    <t>GGPS3 está em tendência de baixa pela média de 200 dias, a parece ter completado movimento de repique de alta de curto prazo e pode estar retomando o movimento baixista. Abaixo dos 12,71 pode seguir em queda na direção dos suportes 10,86 ou 10,06. Teria sinal de repique altista fechando acima dos 13,43 mirando resistências em 15,01 ou 17,58.</t>
  </si>
  <si>
    <t>GRND3 apesar de estar em tendência de baixa no longo prazo pela média de 200 dias, no curto prazo está com sinal de recuperação favorecendo repiques de alta. Acima dos 3,79 pode seguir repique altista na direção resistências nos 4,07 ou 4,53. Caso perca os 3,63 teria sinal de baixa projetando de 3,33 a 3,18. O padrão de volume favorece a alta. O IFR sobrecomprado alerta realizações se perder 3,63.</t>
  </si>
  <si>
    <t>GMAT3 está em tendência de alta pelas médias de 21 e 200 dias e vai mantendo sinal de força altista. Acima dos 4,88 pode buscar projeções nos 5,68 ou 6,98. Teria sinal de realização na perda dos 4,74 mirando os 3,58 ou 3,17. O IFR sobrecomprado alerta realizações se perder 4,74.</t>
  </si>
  <si>
    <t>SBFG3 apesar de estar em tendência de baixa no longo prazo pela média de 200 dias, no curto prazo está com sinal de recuperação favorecendo repiques de alta. Acima dos 9,4 pode seguir repique altista na direção resistências nos 10,32 ou 11,81. Caso perca os 8,91 teria sinal de baixa projetando de 7,91 a 7,44. O padrão de volume favorece a alta.</t>
  </si>
  <si>
    <t>HBOR3 apesar de estar em tendência de baixa no longo prazo pela média de 200 dias, no curto prazo está com sinal de recuperação favorecendo repiques de alta. Acima dos 2,3 pode seguir repique altista na direção resistências nos 2,62 ou 3,15. Caso perca os 2,13 teria sinal de baixa projetando de 1,77 a 1,6.</t>
  </si>
  <si>
    <t>HBSA3 está em tendência de baixa pela média de 200 dias, a parece ter completado movimento de repique de alta de curto prazo e pode estar retomando o movimento baixista. Abaixo dos 3,42 pode seguir em queda na direção dos suportes 3,03 ou 2,86. Teria sinal de repique altista fechando acima dos 3,57 mirando resistências em 3,9 ou 4,44.</t>
  </si>
  <si>
    <t>HYPE3 está em tendência de alta pelas médias de 21 e 200 dias e vai mantendo sinal de força altista. Acima dos 23,18 pode buscar projeções nos 24,9 ou 27,69. Teria sinal de realização na perda dos 22,5 mirando os 20,39 ou 19,52. O IFR sobrecomprado alerta realizações se perder 22,5.</t>
  </si>
  <si>
    <t>IGTI11 está em tendência de alta pelas médias de 21 e 200 dias e vai mantendo sinal de força altista. Acima dos 26,89 pode buscar projeções nos 29,55 ou 33,87. Teria sinal de realização na perda dos 26,2 mirando os 22,57 ou 21,23. O padrão de volume favorece a alta. O IFR sobrecomprado alerta realizações se perder 26,2.</t>
  </si>
  <si>
    <t>ITLC34 está em tendência de alta no longo prazo, teve uma correção no curto prazo, mas pode estar retomando sinal de altas. Acima dos 78,5 pode buscar 93,11 ou 105,38. Abaixo dos 73,25 retomaria sinal de realização mirando suportes em 67,11 ou 60,97.</t>
  </si>
  <si>
    <t>INTB3 está em tendência de alta pelas médias de 21 e 200 dias, mas começa a dar sinal de possível realização. Abaixo dos 15,13 poderia realizar na direção dos suportes 13,03 ou 12,24. Caso supere os 15,58 retomaria sinal de alta com projeções nos 17,15 ou 19,7.</t>
  </si>
  <si>
    <t>INBR32 está em tendência de baixa pela média de 200 dias, a parece ter completado movimento de repique de alta de curto prazo e pode estar retomando o movimento baixista. Abaixo dos 29,17 pode seguir em queda na direção dos suportes 25,93 ou 24,37. Teria sinal de repique altista fechando acima dos 30,95 mirando resistências em 34,05 ou 39,07.</t>
  </si>
  <si>
    <t>MYPK3 está em tendência de baixa pela média de 200 dias, a parece ter completado movimento de repique de alta de curto prazo e pode estar retomando o movimento baixista. Abaixo dos 9,62 pode seguir em queda na direção dos suportes 8,77 ou 8,39. Teria sinal de repique altista fechando acima dos 9,99 mirando resistências em 10,74 ou 11,96.</t>
  </si>
  <si>
    <t>RANI3 está em clara tendência de baixa pelas médias de 21 e 200 dias e segue em movimento de baixa. Abaixo dos 7,56 pode buscar suportes 7,3 ou 7,04. Teria sinal de repique altista fechando acima dos 7,79 mirando resistências em 8,4 ou 8,91.</t>
  </si>
  <si>
    <t>IRBR3 está em tendência de alta pelas médias de 21 e 200 dias e vai mantendo sinal de força altista. Acima dos 59,8 pode buscar projeções nos 66,69 ou 77,85. Teria sinal de realização na perda dos 57,54 mirando os 48,64 ou 45,19. O padrão de volume favorece a alta. O IFR sobrecomprado alerta realizações se perder 57,54.</t>
  </si>
  <si>
    <t>ISAE4 está em tendência de alta pelas médias de 21 e 200 dias, mas começa a dar sinal de possível realização. Abaixo dos 27,64 poderia realizar na direção dos suportes 25,12 ou 24,15. Caso supere os 28,25 retomaria sinal de alta com projeções nos 30,18 ou 33,31. O IFR sobrecomprado alerta realizações se perder 27,64.</t>
  </si>
  <si>
    <t>ITSA3 está em tendência de alta pelas médias de 21 e 200 dias e vai mantendo sinal de força altista. Acima dos 14,31 pode buscar projeções nos 15,5 ou 17,44. Teria sinal de realização na perda dos 13,97 mirando os 12,37 ou 11,77. O padrão de volume favorece a alta. O IFR sobrecomprado alerta realizações se perder 13,97.</t>
  </si>
  <si>
    <t>ITSA4 está em tendência de alta pelas médias de 21 e 200 dias e vai mantendo sinal de força altista. Acima dos 14,09 pode buscar projeções nos 15,32 ou 17,32. Teria sinal de realização na perda dos 13,74 mirando os 12,09 ou 11,47. O padrão de volume favorece a alta. O IFR sobrecomprado alerta realizações se perder 13,74.</t>
  </si>
  <si>
    <t>ITUB3 está em tendência de alta pelas médias de 21 e 200 dias e vai mantendo sinal de força altista. Acima dos 46,45 pode buscar projeções nos 50,25 ou 56,41. Teria sinal de realização na perda dos 45,42 mirando os 40,29 ou 38,38. O IFR sobrecomprado alerta realizações se perder 45,42.</t>
  </si>
  <si>
    <t>ITUB4 está em tendência de alta pelas médias de 21 e 200 dias e vai mantendo sinal de força altista. Acima dos 42,88 pode buscar projeções nos 46,3 ou 51,85. Teria sinal de realização na perda dos 41,59 mirando os 37,33 ou 35,61. O padrão de volume favorece a alta. O IFR sobrecomprado alerta realizações se perder 41,59.</t>
  </si>
  <si>
    <t>JALL3 está em tendência de baixa pela média de 200 dias, a parece ter completado movimento de repique de alta de curto prazo e pode estar retomando o movimento baixista. Abaixo dos 2,49 pode seguir em queda na direção dos suportes 1,88 ou 1,59. Teria sinal de repique altista fechando acima dos 2,79 mirando resistências em 3,35 ou 4,26.</t>
  </si>
  <si>
    <t>JBSS32 está em clara tendência de baixa pelas médias de 21 e 200 dias e segue em movimento de baixa. Abaixo dos 65,54 pode buscar suportes 62,97 ou 60,4. Teria sinal de repique altista fechando acima dos 69,9 mirando resistências em 73,85 ou 78,98.</t>
  </si>
  <si>
    <t>JHSF3 está em tendência de alta pelas médias de 21 e 200 dias e vai mantendo sinal de força altista. Acima dos 12,26 pode buscar projeções nos 13,86 ou 16,45. Teria sinal de realização na perda dos 11,66 mirando os 9,67 ou 8,86. O padrão de volume favorece a alta. O IFR sobrecomprado alerta realizações se perder 11,66.</t>
  </si>
  <si>
    <t>JPMC34 está em tendência de alta no longo prazo, teve uma correção no curto prazo, mas pode estar retomando sinal de altas. Acima dos 185,42 pode buscar 190,96 ou 197,77. Abaixo dos 179,94 retomaria sinal de realização mirando suportes em 176,53 ou 173,12.</t>
  </si>
  <si>
    <t>JSLG3 está em tendência de baixa pela média de 200 dias, a parece ter completado movimento de repique de alta de curto prazo e pode estar retomando o movimento baixista. Abaixo dos 5,9 pode seguir em queda na direção dos suportes 4,68 ou 4,19. Teria sinal de repique altista fechando acima dos 6,25 mirando resistências em 7,22 ou 8,79.</t>
  </si>
  <si>
    <t>KEPL3 apesar de estar em tendência de baixa no longo prazo pela média de 200 dias, no curto prazo está com sinal de recuperação favorecendo repiques de alta. Acima dos 6,65 pode seguir repique altista na direção resistências nos 7,31 ou 8,39. Caso perca os 6,46 teria sinal de baixa projetando de 5,57 a 5,23. O IFR sobrecomprado alerta realizações se perder 6,46.</t>
  </si>
  <si>
    <t>KLBN3 está em tendência de alta pelas médias de 21 e 200 dias e vai mantendo sinal de força altista. Acima dos 4,09 pode buscar projeções nos 4,48 ou 5,12. Teria sinal de realização na perda dos 4,01 mirando os 3,45 ou 3,25. O padrão de volume favorece a alta. O IFR sobrecomprado alerta realizações se perder 4,01.</t>
  </si>
  <si>
    <t>KLBN4 está em tendência de alta pelas médias de 21 e 200 dias e vai mantendo sinal de força altista. Acima dos 3,89 pode buscar projeções nos 4,16 ou 4,61. Teria sinal de realização na perda dos 3,82 mirando os 3,44 ou 3,3. O padrão de volume favorece a alta. O IFR sobrecomprado alerta realizações se perder 3,82.</t>
  </si>
  <si>
    <t>KLBN11 está em tendência de alta pelas médias de 21 e 200 dias e vai mantendo sinal de força altista. Acima dos 19,7 pode buscar projeções nos 21,21 ou 23,66. Teria sinal de realização na perda dos 19,35 mirando os 17,25 ou 16,49. O padrão de volume favorece a alta. O IFR sobrecomprado alerta realizações se perder 19,35.</t>
  </si>
  <si>
    <t>LAVV3 está em tendência de baixa pela média de 200 dias, a parece ter completado movimento de repique de alta de curto prazo e pode estar retomando o movimento baixista. Abaixo dos 10,63 pode seguir em queda na direção dos suportes 9,1 ou 8,45. Teria sinal de repique altista fechando acima dos 11,18 mirando resistências em 12,46 ou 14,54.</t>
  </si>
  <si>
    <t>LIGT3 está em tendência de baixa pela média de 200 dias, a parece ter completado movimento de repique de alta de curto prazo e pode estar retomando o movimento baixista. Abaixo dos 3,56 pode seguir em queda na direção dos suportes 3 ou 2,75. Teria sinal de repique altista fechando acima dos 3,79 mirando resistências em 4,27 ou 5,06. O IFR sobrecomprado alerta realizações se perder 3,56.</t>
  </si>
  <si>
    <t>RENT3 apesar de estar em tendência de baixa no longo prazo pela média de 200 dias, no curto prazo está com sinal de recuperação favorecendo repiques de alta. Acima dos 39 pode seguir repique altista na direção resistências nos 43,48 ou 50,74. Caso perca os 36,75 teria sinal de baixa projetando de 31,74 a 29,49. O padrão de volume favorece a alta.</t>
  </si>
  <si>
    <t>RENT4 apesar de estar em tendência de baixa no longo prazo pela média de 200 dias, no curto prazo está com sinal de recuperação favorecendo repiques de alta. Acima dos 37,99 pode seguir repique altista na direção resistências nos 42,33 ou 49,36. Caso perca os 35,94 teria sinal de baixa projetando de 30,96 a 28,78. O padrão de volume favorece a alta.</t>
  </si>
  <si>
    <t>LOGG3 está em tendência de alta pelas médias de 21 e 200 dias, mas começa a dar sinal de possível realização. Abaixo dos 25,09 poderia realizar na direção dos suportes 22,52 ou 21,37. Caso supere os 26,21 retomaria sinal de alta com projeções nos 28,49 ou 32,18.</t>
  </si>
  <si>
    <t>LREN3 apesar de estar em tendência de baixa no longo prazo pela média de 200 dias, no curto prazo está com sinal de recuperação favorecendo repiques de alta. Acima dos 11,84 pode seguir repique altista na direção resistências nos 13,62 ou 15,56. Caso perca os 11,4 teria sinal de baixa projetando de 10,48 a 9,5. O padrão de volume favorece a alta.</t>
  </si>
  <si>
    <t>LWSA3 está em tendência de alta pelas médias de 21 e 200 dias, mas começa a dar sinal de possível realização. Abaixo dos 4,18 poderia realizar na direção dos suportes 3,49 ou 3,21. Caso supere os 4,38 retomaria sinal de alta com projeções nos 4,93 ou 5,82.</t>
  </si>
  <si>
    <t>MDIA3 apesar de estar em tendência de baixa no longo prazo pela média de 200 dias, no curto prazo está com sinal de recuperação favorecendo repiques de alta. Acima dos 17,92 pode seguir repique altista na direção resistências nos 18,66 ou 19,87. Caso perca os 17,5 teria sinal de baixa projetando de 16,71 a 16,33. O padrão de volume favorece a alta.</t>
  </si>
  <si>
    <t>MGLU3 apesar de estar em tendência de baixa no longo prazo pela média de 200 dias, no curto prazo está com sinal de recuperação favorecendo repiques de alta. Acima dos 5,88 pode seguir repique altista na direção resistências nos 7,19 ou 9,31. Caso perca os 5,5 teria sinal de baixa projetando de 3,76 a 3,1. O padrão de volume favorece a alta. O IFR sobrecomprado alerta realizações se perder 5,5.</t>
  </si>
  <si>
    <t>POMO3 está em tendência de baixa pela média de 200 dias, a parece ter completado movimento de repique de alta de curto prazo e pode estar retomando o movimento baixista. Abaixo dos 4,3 pode seguir em queda na direção dos suportes 3,71 ou 3,47. Teria sinal de repique altista fechando acima dos 4,46 mirando resistências em 4,92 ou 5,67.</t>
  </si>
  <si>
    <t>POMO4 está em tendência de baixa pela média de 200 dias, a parece ter completado movimento de repique de alta de curto prazo e pode estar retomando o movimento baixista. Abaixo dos 4,56 pode seguir em queda na direção dos suportes 3,93 ou 3,68. Teria sinal de repique altista fechando acima dos 4,72 mirando resistências em 5,2 ou 5,99.</t>
  </si>
  <si>
    <t>MBRF3 está em tendência de alta pelas médias de 21 e 200 dias, mas começa a dar sinal de possível realização. Abaixo dos 18,23 poderia realizar na direção dos suportes 15,23 ou 13,87. Caso supere os 19,61 retomaria sinal de alta com projeções nos 22,31 ou 26,69.</t>
  </si>
  <si>
    <t>M2RV34 está em tendência de alta no longo prazo, teve uma correção no curto prazo, mas pode estar retomando sinal de altas. Acima dos 108,58 pode buscar 131,95 ou 149,84. Abaixo dos 103 retomaria sinal de realização mirando suportes em 94,05 ou 85,1.</t>
  </si>
  <si>
    <t>CASH3 está em tendência de alta pelas médias de 21 e 200 dias e vai mantendo sinal de força altista. Acima dos 6 pode buscar projeções nos 7,08 ou 8,83. Teria sinal de realização na perda dos 5,41 mirando os 4,25 ou 3,7.</t>
  </si>
  <si>
    <t>MELK3 apesar de estar em tendência de baixa no longo prazo pela média de 200 dias, no curto prazo está com sinal de recuperação favorecendo repiques de alta. Acima dos 2,98 pode seguir repique altista na direção resistências nos 3,16 ou 3,46. Caso perca os 2,9 teria sinal de baixa projetando de 2,68 a 2,58.</t>
  </si>
  <si>
    <t>MELI34 está em tendência de alta pelas médias de 21 e 200 dias, mas começa a dar sinal de possível realização. Abaixo dos 84,31 poderia realizar na direção dos suportes 75,07 ou 71,11. Caso supere os 87,87 retomaria sinal de alta com projeções nos 95,78 ou 108,58.</t>
  </si>
  <si>
    <t>M1TA34 apesar de estar em tendência de baixa no longo prazo pela média de 200 dias, no curto prazo está com sinal de recuperação favorecendo repiques de alta. Acima dos 113,02 pode seguir repique altista na direção resistências nos 121,62 ou 135,55. Caso perca os 109,47 teria sinal de baixa projetando de 99,09 a 94,78. O padrão de volume favorece a alta.</t>
  </si>
  <si>
    <t>LEVE3 está em tendência de alta pelas médias de 21 e 200 dias, mas começa a dar sinal de possível realização. Abaixo dos 32,67 poderia realizar na direção dos suportes 31,04 ou 29,97. Caso supere os 33,4 retomaria sinal de alta com projeções nos 34,48 ou 36,6.</t>
  </si>
  <si>
    <t>MUTC34 está em tendência de alta pelas médias de 21 e 200 dias e vai mantendo sinal de força altista. Acima dos 816 pode buscar projeções nos 895,55 ou 1013,3. Teria sinal de realização na perda dos 782,11 mirando os 705 ou 646,12.</t>
  </si>
  <si>
    <t>MSFT34 está em tendência de alta pelas médias de 21 e 200 dias e vai mantendo sinal de força altista. Acima dos 109,54 pode buscar projeções nos 112,54 ou 118,67. Teria sinal de realização na perda dos 105,4 mirando os 102,62 ou 99,55.</t>
  </si>
  <si>
    <t>MILS3 está em tendência de alta pelas médias de 21 e 200 dias, mas começa a dar sinal de possível realização. Abaixo dos 15,7 poderia realizar na direção dos suportes 15,47 ou 15,33. Caso supere os 15,92 retomaria sinal de alta com projeções nos 16,19 ou 16,64.</t>
  </si>
  <si>
    <t>BEEF3 está em tendência de baixa pela média de 200 dias, a parece ter completado movimento de repique de alta de curto prazo e pode estar retomando o movimento baixista. Abaixo dos 3,74 pode seguir em queda na direção dos suportes 2,97 ou 2,6. Teria sinal de repique altista fechando acima dos 3,93 mirando resistências em 4,15 ou 4,87.</t>
  </si>
  <si>
    <t>MTRE3 está em tendência de baixa pela média de 200 dias, a parece ter completado movimento de repique de alta de curto prazo e pode estar retomando o movimento baixista. Abaixo dos 3,39 pode seguir em queda na direção dos suportes 2,8 ou 2,54. Teria sinal de repique altista fechando acima dos 3,64 mirando resistências em 4,15 ou 4,99. O IFR sobrecomprado alerta realizações se perder 3,39.</t>
  </si>
  <si>
    <t>M1RN34 está em tendência de alta pelas médias de 21 e 200 dias, mas começa a dar sinal de possível realização. Abaixo dos 36,5 poderia realizar na direção dos suportes 13,69 ou 3,95. Caso supere os 38,12 retomaria sinal de alta com projeções nos 45,2 ou 64,67.</t>
  </si>
  <si>
    <t>MOTV3 está em tendência de alta pelas médias de 21 e 200 dias e vai mantendo sinal de força altista. Acima dos 16,67 pode buscar projeções nos 18,61 ou 21,76. Teria sinal de realização na perda dos 16,25 mirando os 13,52 ou 12,54. O padrão de volume favorece a alta. O IFR sobrecomprado alerta realizações se perder 16,25.</t>
  </si>
  <si>
    <t>MDNE3 está em tendência de baixa pela média de 200 dias, a parece ter completado movimento de repique de alta de curto prazo e pode estar retomando o movimento baixista. Abaixo dos 25,56 pode seguir em queda na direção dos suportes 22,54 ou 21,29. Teria sinal de repique altista fechando acima dos 26,57 mirando resistências em 29,06 ou 33,09.</t>
  </si>
  <si>
    <t>MOVI3 está em tendência de baixa pela média de 200 dias, a parece ter completado movimento de repique de alta de curto prazo e pode estar retomando o movimento baixista. Abaixo dos 7,76 pode seguir em queda na direção dos suportes 6,44 ou 5,88. Teria sinal de repique altista fechando acima dos 8,23 mirando resistências em 9,33 ou 11,12.</t>
  </si>
  <si>
    <t>MRVE3 está em tendência de baixa pela média de 200 dias, a parece ter completado movimento de repique de alta de curto prazo e pode estar retomando o movimento baixista. Abaixo dos 5,58 pode seguir em queda na direção dos suportes 4,2 ou 3,65. Teria sinal de repique altista fechando acima dos 5,95 mirando resistências em 7,03 ou 8,78.</t>
  </si>
  <si>
    <t>MLAS3 está em tendência de alta pelas médias de 21 e 200 dias, mas começa a dar sinal de possível realização. Abaixo dos 1,85 poderia realizar na direção dos suportes 1,52 ou 1,37. Caso supere os 1,99 retomaria sinal de alta com projeções nos 2,28 ou 2,75.</t>
  </si>
  <si>
    <t>MULT3 está em tendência de alta pelas médias de 21 e 200 dias e vai mantendo sinal de força altista. Acima dos 30,91 pode buscar projeções nos 33,86 ou 38,64. Teria sinal de realização na perda dos 30,02 mirando os 26,13 ou 24,65. O padrão de volume favorece a alta. O IFR sobrecomprado alerta realizações se perder 30,02.</t>
  </si>
  <si>
    <t>NATU3 está em tendência de alta pelas médias de 21 e 200 dias, mas começa a dar sinal de possível realização. Abaixo dos 9,1 poderia realizar na direção dos suportes 7,43 ou 6,78. Caso supere os 9,53 retomaria sinal de alta com projeções nos 10,82 ou 12,92. O IFR sobrecomprado alerta realizações se perder 9,1.</t>
  </si>
  <si>
    <t>NFLX34 está em tendência de baixa pela média de 200 dias, a parece ter completado movimento de repique de alta de curto prazo e pode estar retomando o movimento baixista. Abaixo dos 8,35 pode seguir em queda na direção dos suportes 7,42 ou 7,06. Teria sinal de repique altista fechando acima dos 8,58 mirando resistências em 9,29 ou 10,45.</t>
  </si>
  <si>
    <t>Newmont Corp</t>
  </si>
  <si>
    <t>N1EM34</t>
  </si>
  <si>
    <t>N1EM34 está em tendência de alta pelas médias de 21 e 200 dias e vai mantendo sinal de força altista. Acima dos 665,6 pode buscar projeções nos 698,02 ou 804,74. Teria sinal de realização na perda dos 649,49 mirando os 525,32 ou 471,95.</t>
  </si>
  <si>
    <t>ROXO34 está em tendência de alta pelas médias de 21 e 200 dias e vai mantendo sinal de força altista. Acima dos 13,4 pode buscar projeções nos 13,88 ou 15,37. Teria sinal de realização na perda dos 12,99 mirando os 11,46 ou 10,71.</t>
  </si>
  <si>
    <t>NVDC34 está em tendência de alta pelas médias de 21 e 200 dias e vai mantendo sinal de força altista. Acima dos 24,8 pode buscar projeções nos 26,35 ou 28,87. Teria sinal de realização na perda dos 23,87 mirando os 22,28 ou 21,5.</t>
  </si>
  <si>
    <t>OPCT3 está em tendência de alta pelas médias de 21 e 200 dias, mas começa a dar sinal de possível realização. Abaixo dos 10,89 poderia realizar na direção dos suportes 9,42 ou 8,83. Caso supere os 11,32 retomaria sinal de alta com projeções nos 12,49 ou 14,39.</t>
  </si>
  <si>
    <t>ONCO3 apesar de estar em tendência de baixa no longo prazo pela média de 200 dias, no curto prazo está com sinal de recuperação favorecendo repiques de alta. Acima dos 1,4 pode seguir repique altista na direção resistências nos 2,24 ou 3,29. Caso perca os 1,15 teria sinal de baixa projetando de 0,53 a 0.</t>
  </si>
  <si>
    <t>ORCL34 apesar de estar em tendência de baixa no longo prazo pela média de 200 dias, no curto prazo está com sinal de recuperação favorecendo repiques de alta. Acima dos 137,45 pode seguir repique altista na direção resistências nos 149,47 ou 168,92. Caso perca os 124,84 teria sinal de baixa projetando de 118 a 111,98. O padrão de volume favorece a alta.</t>
  </si>
  <si>
    <t>OBTC3 está em tendência de baixa pelas médias de 21 e 200 dias, mas começa a dar sinais de repiques de alta. Acima dos 6,55 teria sinal de repique altista mirando resistências nos 7,62 ou 8,57. Já uma perda dos 6,07 traria de volta o sinal de baixa projetando de 5,59 a 5,11.</t>
  </si>
  <si>
    <t>ORVR3 apesar de estar em tendência de baixa no longo prazo pela média de 200 dias, no curto prazo está com sinal de recuperação favorecendo repiques de alta. Acima dos 17,02 pode seguir repique altista na direção resistências nos 17,84 ou 19,43. Caso perca os 16,68 teria sinal de baixa projetando de 15,26 a 14,46.</t>
  </si>
  <si>
    <t>PCAR3 está em clara tendência de baixa pelas médias de 21 e 200 dias e segue em movimento de baixa. Abaixo dos 2,54 pode buscar suportes 2,37 ou 2,2. Teria sinal de repique altista fechando acima dos 2,76 mirando resistências em 3,08 ou 3,41.</t>
  </si>
  <si>
    <t>PGMN3 está em tendência de baixa pela média de 200 dias, a parece ter completado movimento de repique de alta de curto prazo e pode estar retomando o movimento baixista. Abaixo dos 3,75 pode seguir em queda na direção dos suportes 3,21 ou 2,99. Teria sinal de repique altista fechando acima dos 3,92 mirando resistências em 4,35 ou 5,06.</t>
  </si>
  <si>
    <t>P2LT34 está em tendência de alta pelas médias de 21 e 200 dias e vai mantendo sinal de força altista. Acima dos 326,99 pode buscar projeções nos 368,45 ou 435,54. Teria sinal de realização na perda dos 288,27 mirando os 259,9 ou 239,16. O padrão de volume favorece a alta.</t>
  </si>
  <si>
    <t>P2AN34 está em tendência de alta no longo prazo, teve uma correção no curto prazo, mas pode estar retomando sinal de altas. Acima dos 28,34 pode buscar 34,41 ou 38,76. Abaixo dos 27,37 retomaria sinal de realização mirando suportes em 25,19 ou 23,01.</t>
  </si>
  <si>
    <t>Paranapanema</t>
  </si>
  <si>
    <t>PMAM3</t>
  </si>
  <si>
    <t>PMAM3 apesar de estar em tendência de baixa no longo prazo pela média de 200 dias, no curto prazo está com sinal de recuperação favorecendo repiques de alta. Acima dos 0,24 pode seguir repique altista na direção resistências nos 0,33 ou 0,48. Caso perca os 0,19 teria sinal de baixa projetando de 0,09 a 0,04. O padrão de volume favorece a alta. O IFR sobrecomprado alerta realizações se perder 0,19.</t>
  </si>
  <si>
    <t>PETR3 está em tendência de alta pelas médias de 21 e 200 dias, mas começa a dar sinal de possível realização. Abaixo dos 52,36 poderia realizar na direção dos suportes 44,44 ou 41,31. Caso supere os 54,54 retomaria sinal de alta com projeções nos 60,78 ou 70,88. O IFR sobrecomprado alerta realizações se perder 52,36.</t>
  </si>
  <si>
    <t>PETR4 está em tendência de alta pelas médias de 21 e 200 dias, mas começa a dar sinal de possível realização. Abaixo dos 47,45 poderia realizar na direção dos suportes 39,58 ou 36,61. Caso supere os 49,19 retomaria sinal de alta com projeções nos 55,12 ou 64,73. O IFR sobrecomprado alerta realizações se perder 47,45.</t>
  </si>
  <si>
    <t>RECV3 está em tendência de alta pelas médias de 21 e 200 dias, mas começa a dar sinal de possível realização. Abaixo dos 11,35 poderia realizar na direção dos suportes 9,69 ou 9,06. Caso supere os 11,72 retomaria sinal de alta com projeções nos 12,97 ou 15. O IFR sobrecomprado alerta realizações se perder 11,35.</t>
  </si>
  <si>
    <t>PRIO3 está em tendência de alta pelas médias de 21 e 200 dias, mas começa a dar sinal de possível realização. Abaixo dos 61,44 poderia realizar na direção dos suportes 57,35 ou 54,91. Caso supere os 65,24 retomaria sinal de alta com projeções nos 70,11 ou 78.</t>
  </si>
  <si>
    <t>AUAU3 está em tendência de alta pelas médias de 21 e 200 dias, mas começa a dar sinal de possível realização. Abaixo dos 3,89 poderia realizar na direção dos suportes 3,05 ou 2,72. Caso supere os 4,1 retomaria sinal de alta com projeções nos 4,74 ou 5,79. O IFR sobrecomprado alerta realizações se perder 3,89.</t>
  </si>
  <si>
    <t>PINE4 está em tendência de baixa pela média de 200 dias, a parece ter completado movimento de repique de alta de curto prazo e pode estar retomando o movimento baixista. Abaixo dos 11,12 pode seguir em queda na direção dos suportes 9,78 ou 8,71. Teria sinal de repique altista fechando acima dos 11,68 mirando resistências em 13,24 ou 15,37.</t>
  </si>
  <si>
    <t>PLPL3 está em tendência de baixa pela média de 200 dias, a parece ter completado movimento de repique de alta de curto prazo e pode estar retomando o movimento baixista. Abaixo dos 7,15 pode seguir em queda na direção dos suportes 6,42 ou 6. Teria sinal de repique altista fechando acima dos 7,76 mirando resistências em 8,58 ou 9,92.</t>
  </si>
  <si>
    <t>PSSA3 está em tendência de alta pelas médias de 21 e 200 dias e vai mantendo sinal de força altista. Acima dos 53,44 pode buscar projeções nos 58,09 ou 65,63. Teria sinal de realização na perda dos 51,07 mirando os 45,9 ou 43,57. O padrão de volume favorece a alta.</t>
  </si>
  <si>
    <t>POSI3 está em tendência de baixa pela média de 200 dias, a parece ter completado movimento de repique de alta de curto prazo e pode estar retomando o movimento baixista. Abaixo dos 3,41 pode seguir em queda na direção dos suportes 3,18 ou 3,06. Teria sinal de repique altista fechando acima dos 3,56 mirando resistências em 3,79 ou 4,17.</t>
  </si>
  <si>
    <t>PRNR3 está em tendência de baixa pela média de 200 dias, a parece ter completado movimento de repique de alta de curto prazo e pode estar retomando o movimento baixista. Abaixo dos 18,17 pode seguir em queda na direção dos suportes 15,95 ou 14,98. Teria sinal de repique altista fechando acima dos 19,08 mirando resistências em 21,01 ou 24,14.</t>
  </si>
  <si>
    <t>PFRM3 está em tendência de alta pelas médias de 21 e 200 dias, mas começa a dar sinal de possível realização. Abaixo dos 7,58 poderia realizar na direção dos suportes 6,66 ou 6,29. Caso supere os 7,85 retomaria sinal de alta com projeções nos 8,58 ou 9,77.</t>
  </si>
  <si>
    <t>Qualcomm Inc</t>
  </si>
  <si>
    <t>QCOM34</t>
  </si>
  <si>
    <t>QCOM34 apesar de estar em tendência de baixa no longo prazo pela média de 200 dias, no curto prazo está com sinal de recuperação favorecendo repiques de alta. Acima dos 72,42 pode seguir repique altista na direção resistências nos 77,51 ou 84,78. Caso perca os 70 teria sinal de baixa projetando de 65,74 a 62,1. O padrão de volume favorece a alta.</t>
  </si>
  <si>
    <t>QUAL3 está em clara tendência de baixa pelas médias de 21 e 200 dias e segue em movimento de baixa. Abaixo dos 1,43 pode buscar suportes 1,33 ou 1,24. Teria sinal de repique altista fechando acima dos 1,59 mirando resistências em 1,73 ou 1,91.</t>
  </si>
  <si>
    <t>LJQQ3 apesar de estar em tendência de baixa no longo prazo pela média de 200 dias, no curto prazo está com sinal de recuperação favorecendo repiques de alta. Acima dos 1,29 pode seguir repique altista na direção resistências nos 1,5 ou 1,85. Caso perca os 1,21 teria sinal de baixa projetando de 0,94 a 0,83. O padrão de volume favorece a alta.</t>
  </si>
  <si>
    <t>RADL3 apesar de estar em tendência de baixa no longo prazo pela média de 200 dias, no curto prazo está com sinal de recuperação favorecendo repiques de alta. Acima dos 20,73 pode seguir repique altista na direção resistências nos 23,07 ou 26,87. Caso perca os 20,15 teria sinal de baixa projetando de 16,93 a 15,75. O IFR sobrecomprado alerta realizações se perder 20,15.</t>
  </si>
  <si>
    <t>RAIZ4 apesar de estar em tendência de baixa no longo prazo pela média de 200 dias, no curto prazo está com sinal de recuperação favorecendo repiques de alta. Acima dos 0,3 pode seguir repique altista na direção resistências nos 0,35 ou 0,44. Caso perca os 0,26 teria sinal de baixa projetando de 0,21 a 0,18. O padrão de volume favorece a alta. O IFR sobrecomprado alerta realizações se perder 0,26.</t>
  </si>
  <si>
    <t>RAPT4 apesar de estar em tendência de baixa no longo prazo pela média de 200 dias, no curto prazo está com sinal de recuperação favorecendo repiques de alta. Acima dos 5,37 pode seguir repique altista na direção resistências nos 5,96 ou 6,93. Caso perca os 5,09 teria sinal de baixa projetando de 4,4 a 4,1. O padrão de volume favorece a alta. O IFR sobrecomprado alerta realizações se perder 5,09.</t>
  </si>
  <si>
    <t>RCSL4 está em clara tendência de baixa pelas médias de 21 e 200 dias e segue em movimento de baixa. Abaixo dos 0,35 pode buscar suportes 0,21 ou 0,08. Teria sinal de repique altista fechando acima dos 0,5 mirando resistências em 0,78 ou 1,04.</t>
  </si>
  <si>
    <t>RDOR3 apesar de estar em tendência de baixa no longo prazo pela média de 200 dias, no curto prazo está com sinal de recuperação favorecendo repiques de alta. Acima dos 38,2 pode seguir repique altista na direção resistências nos 41,86 ou 47,79. Caso perca os 37,12 teria sinal de baixa projetando de 32,27 a 30,43. O IFR sobrecomprado alerta realizações se perder 37,12.</t>
  </si>
  <si>
    <t>RIAA3 está em tendência de baixa pela média de 200 dias, a parece ter completado movimento de repique de alta de curto prazo e pode estar retomando o movimento baixista. Abaixo dos 7,35 pode seguir em queda na direção dos suportes 6,46 ou 5,95. Teria sinal de repique altista fechando acima dos 7,62 mirando resistências em 8,08 ou 9,08.</t>
  </si>
  <si>
    <t>RAIL3 apesar de estar em tendência de baixa no longo prazo pela média de 200 dias, no curto prazo está com sinal de recuperação favorecendo repiques de alta. Acima dos 15,49 pode seguir repique altista na direção resistências nos 17,09 ou 19,69. Caso perca os 14,53 teria sinal de baixa projetando de 12,89 a 12,08. O padrão de volume favorece a alta.</t>
  </si>
  <si>
    <t>SBSP3 apesar de estar em tendência de baixa no longo prazo pela média de 200 dias, no curto prazo está com sinal de recuperação favorecendo repiques de alta. Acima dos 26,69 pode seguir repique altista na direção resistências nos 27,77 ou 30,61. Caso perca os 26,03 teria sinal de baixa projetando de 23,17 a 21,74.</t>
  </si>
  <si>
    <t>SSFO34 está em tendência de alta pelas médias de 21 e 200 dias e vai mantendo sinal de força altista. Acima dos 62,29 pode buscar projeções nos 74,53 ou 94,35. Teria sinal de realização na perda dos 60,01 mirando os 42,47 ou 36,34. O IFR sobrecomprado alerta realizações se perder 60,01.</t>
  </si>
  <si>
    <t>SAPR4 apesar de estar em tendência de baixa no longo prazo pela média de 200 dias, no curto prazo está com sinal de recuperação favorecendo repiques de alta. Acima dos 6,95 pode seguir repique altista na direção resistências nos 7,43 ou 8,21. Caso perca os 6,82 teria sinal de baixa projetando de 6,17 a 5,92. O IFR sobrecomprado alerta realizações se perder 6,82.</t>
  </si>
  <si>
    <t>SAPR11 apesar de estar em tendência de baixa no longo prazo pela média de 200 dias, no curto prazo está com sinal de recuperação favorecendo repiques de alta. Acima dos 35,67 pode seguir repique altista na direção resistências nos 38,47 ou 43,01. Caso perca os 34,85 teria sinal de baixa projetando de 31,13 a 29,72. O IFR sobrecomprado alerta realizações se perder 34,85.</t>
  </si>
  <si>
    <t>SANB3 está em tendência de alta pelas médias de 21 e 200 dias e vai mantendo sinal de força altista. Acima dos 15,3 pode buscar projeções nos 16,03 ou 17,22. Teria sinal de realização na perda dos 14,95 mirando os 14,11 ou 13,74.</t>
  </si>
  <si>
    <t>SANB4 está em tendência de alta pelas médias de 21 e 200 dias e vai mantendo sinal de força altista. Acima dos 15,14 pode buscar projeções nos 15,69 ou 16,59. Teria sinal de realização na perda dos 14,85 mirando os 14,24 ou 13,96. O padrão de volume favorece a alta.</t>
  </si>
  <si>
    <t>SANB11 está em tendência de alta pelas médias de 21 e 200 dias e vai mantendo sinal de força altista. Acima dos 30,52 pode buscar projeções nos 31,73 ou 33,69. Teria sinal de realização na perda dos 29,85 mirando os 28,56 ou 27,95.</t>
  </si>
  <si>
    <t>SMTO3 está em tendência de alta pelas médias de 21 e 200 dias, mas começa a dar sinal de possível realização. Abaixo dos 19,78 poderia realizar na direção dos suportes 14,08 ou 11,82. Caso supere os 21,38 retomaria sinal de alta com projeções nos 25,89 ou 33,19.</t>
  </si>
  <si>
    <t>SHUL4 apesar de estar em tendência de baixa no longo prazo pela média de 200 dias, no curto prazo está com sinal de recuperação favorecendo repiques de alta. Acima dos 4,59 pode seguir repique altista na direção resistências nos 4,84 ou 5,26. Caso perca os 4,42 teria sinal de baixa projetando de 4,17 a 4,04. O padrão de volume favorece a alta.</t>
  </si>
  <si>
    <t>S1TX34 apesar de estar em tendência de alta no longo prazo pela média de 200 dias, no curto prazo está em realização. Abaixo dos 70,45 pode seguir em baixa no curto prazo mirando suportes em 62,65 ou 54,85. Teria sinal de retomada altista fechando acima dos 74,51 mirando resistências em 95,69 ou 111,28.</t>
  </si>
  <si>
    <t>SEER3 está em tendência de alta pelas médias de 21 e 200 dias, mas começa a dar sinal de possível realização. Abaixo dos 13,34 poderia realizar na direção dos suportes 9,87 ou 8,61. Caso supere os 13,92 retomaria sinal de alta com projeções nos 16,42 ou 20,47. O IFR sobrecomprado alerta realizações se perder 13,34.</t>
  </si>
  <si>
    <t>N1OW34 está em tendência de alta pelas médias de 21 e 200 dias e vai mantendo sinal de força altista. Acima dos 15,5 pode buscar projeções nos 17,99 ou 22,03. Teria sinal de realização na perda dos 14,16 mirando os 11,46 ou 10,21. O padrão de volume favorece a alta.</t>
  </si>
  <si>
    <t>CSNA3 apesar de estar em tendência de baixa no longo prazo pela média de 200 dias, no curto prazo está com sinal de recuperação favorecendo repiques de alta. Acima dos 7,17 pode seguir repique altista na direção resistências nos 9,01 ou 11,99. Caso perca os 6,14 teria sinal de baixa projetando de 4,19 a 3,26. O padrão de volume favorece a alta. O IFR sobrecomprado alerta realizações se perder 6,14.</t>
  </si>
  <si>
    <t>SIMH3 está em tendência de baixa pela média de 200 dias, a parece ter completado movimento de repique de alta de curto prazo e pode estar retomando o movimento baixista. Abaixo dos 7,5 pode seguir em queda na direção dos suportes 5,59 ou 4,86. Teria sinal de repique altista fechando acima dos 7,94 mirando resistências em 9,39 ou 11,74. O IFR sobrecomprado alerta realizações se perder 7,5.</t>
  </si>
  <si>
    <t>SLCE3 está em tendência de alta pelas médias de 21 e 200 dias e vai mantendo sinal de força altista. Acima dos 16,58 pode buscar projeções nos 18,79 ou 22,37. Teria sinal de realização na perda dos 16,21 mirando os 13 ou 11,89. O IFR sobrecomprado alerta realizações se perder 16,21.</t>
  </si>
  <si>
    <t>SMFT3 apesar de estar em tendência de baixa no longo prazo pela média de 200 dias, no curto prazo está com sinal de recuperação favorecendo repiques de alta. Acima dos 18,93 pode seguir repique altista na direção resistências nos 20,46 ou 22,94. Caso perca os 17,74 teria sinal de baixa projetando de 16,45 a 15,68.</t>
  </si>
  <si>
    <t>Snowflake Inc</t>
  </si>
  <si>
    <t>S2NW34</t>
  </si>
  <si>
    <t>S2NW34 está em tendência de alta pelas médias de 21 e 200 dias e vai mantendo sinal de força altista. Acima dos 48,95 pode buscar projeções nos 55,33 ou 65,66. Teria sinal de realização na perda dos 45,47 mirando os 38,62 ou 35,42. O padrão de volume favorece a alta.</t>
  </si>
  <si>
    <t>SPCX34 apesar de estar em tendência de baixa no longo prazo pela média de 200 dias, no curto prazo está com sinal de recuperação favorecendo repiques de alta. Acima dos 51,86 pode seguir repique altista na direção resistências nos 61,78 ou 77,84. Caso perca os 47,81 teria sinal de baixa projetando de 35,8 a 30,83. O padrão de volume favorece a alta.</t>
  </si>
  <si>
    <t>STOC34 apesar de estar em tendência de baixa no longo prazo pela média de 200 dias, no curto prazo está com sinal de recuperação favorecendo repiques de alta. Acima dos 54,83 pode seguir repique altista na direção resistências nos 58,3 ou 65,11. Caso perca os 52,12 teria sinal de baixa projetando de 47,27 a 43,86.</t>
  </si>
  <si>
    <t>M2ST34 está em tendência de alta pelas médias de 21 e 200 dias e vai mantendo sinal de força altista. Acima dos 10,54 pode buscar projeções nos 12,82 ou 16,51. Teria sinal de realização na perda dos 9,3 mirando os 6,85 ou 5,7. O padrão de volume favorece a alta.</t>
  </si>
  <si>
    <t>SUZB3 apesar de estar em tendência de baixa no longo prazo pela média de 200 dias, no curto prazo está com sinal de recuperação favorecendo repiques de alta. Acima dos 47,27 pode seguir repique altista na direção resistências nos 51,71 ou 58,9. Caso perca os 45,91 teria sinal de baixa projetando de 40,08 a 37,85. O IFR sobrecomprado alerta realizações se perder 45,91.</t>
  </si>
  <si>
    <t>SYNE3 apesar de estar em tendência de baixa no longo prazo pela média de 200 dias, no curto prazo está com sinal de recuperação favorecendo repiques de alta. Acima dos 4,08 pode seguir repique altista na direção resistências nos 4,54 ou 5,3. Caso perca os 3,85 teria sinal de baixa projetando de 3,32 a 3,08. O padrão de volume favorece a alta.</t>
  </si>
  <si>
    <t>TAEE3 está em tendência de alta pelas médias de 21 e 200 dias e vai mantendo sinal de força altista. Acima dos 13,93 pode buscar projeções nos 15,04 ou 16,85. Teria sinal de realização na perda dos 13,6 mirando os 12,12 ou 11,56. O padrão de volume favorece a alta. O IFR sobrecomprado alerta realizações se perder 13,6.</t>
  </si>
  <si>
    <t>TAEE4 está em tendência de alta pelas médias de 21 e 200 dias e vai mantendo sinal de força altista. Acima dos 14,19 pode buscar projeções nos 15,35 ou 17,23. Teria sinal de realização na perda dos 13,8 mirando os 12,31 ou 11,72. O IFR sobrecomprado alerta realizações se perder 13,8.</t>
  </si>
  <si>
    <t>TAEE11 está em tendência de alta pelas médias de 21 e 200 dias e vai mantendo sinal de força altista. Acima dos 42,36 pode buscar projeções nos 45,86 ou 51,53. Teria sinal de realização na perda dos 41,36 mirando os 36,69 ou 34,93. O padrão de volume favorece a alta. O IFR sobrecomprado alerta realizações se perder 41,36.</t>
  </si>
  <si>
    <t>TSMC34 está em tendência de alta no longo prazo, teve uma correção no curto prazo, mas pode estar retomando sinal de altas. Acima dos 265,9 pode buscar 282,56 ou 296,33. Abaixo dos 260,27 retomaria sinal de realização mirando suportes em 253,38 ou 246,49.</t>
  </si>
  <si>
    <t>TASA4 está em tendência de alta pelas médias de 21 e 200 dias, mas começa a dar sinal de possível realização. Abaixo dos 5,39 poderia realizar na direção dos suportes 4,5 ou 4,11. Caso supere os 5,74 retomaria sinal de alta com projeções nos 6,5 ou 7,74.</t>
  </si>
  <si>
    <t>TGMA3 está em tendência de alta pelas médias de 21 e 200 dias, mas começa a dar sinal de possível realização. Abaixo dos 34,05 poderia realizar na direção dos suportes 32,31 ou 31,29. Caso supere os 35,59 retomaria sinal de alta com projeções nos 37,61 ou 40,89.</t>
  </si>
  <si>
    <t>VIVT3 apesar de estar em tendência de baixa no longo prazo pela média de 200 dias, no curto prazo está com sinal de recuperação favorecendo repiques de alta. Acima dos 31,3 pode seguir repique altista na direção resistências nos 32,79 ou 35,21. Caso perca os 30,27 teria sinal de baixa projetando de 28,88 a 28,13. O padrão de volume favorece a alta.</t>
  </si>
  <si>
    <t>TEND3 está em tendência de alta pelas médias de 21 e 200 dias, mas começa a dar sinal de possível realização. Abaixo dos 33,37 poderia realizar na direção dos suportes 30,14 ou 28,57. Caso supere os 35,2 retomaria sinal de alta com projeções nos 38,32 ou 43,38.</t>
  </si>
  <si>
    <t>TSLA34 apesar de estar em tendência de baixa no longo prazo pela média de 200 dias, no curto prazo está com sinal de recuperação favorecendo repiques de alta. Acima dos 61,27 pode seguir repique altista na direção resistências nos 68,01 ou 78,93. Caso perca os 57,56 teria sinal de baixa projetando de 50,35 a 46,97. O padrão de volume favorece a alta.</t>
  </si>
  <si>
    <t>GSGI34 está em tendência de alta no longo prazo, teve uma correção no curto prazo, mas pode estar retomando sinal de altas. Acima dos 177,12 pode buscar 182,68 ou 190,6. Abaixo dos 169,85 retomaria sinal de realização mirando suportes em 165,88 ou 161,92.</t>
  </si>
  <si>
    <t>TIMS3 apesar de estar em tendência de baixa no longo prazo pela média de 200 dias, no curto prazo está com sinal de recuperação favorecendo repiques de alta. Acima dos 19,46 pode seguir repique altista na direção resistências nos 20,45 ou 22,06. Caso perca os 18,97 teria sinal de baixa projetando de 17,85 a 17,35.</t>
  </si>
  <si>
    <t>TOTS3 apesar de estar em tendência de baixa no longo prazo pela média de 200 dias, no curto prazo está com sinal de recuperação favorecendo repiques de alta. Acima dos 35,9 pode seguir repique altista na direção resistências nos 40,21 ou 47,2. Caso perca os 34,63 teria sinal de baixa projetando de 28,91 a 26,75. O padrão de volume favorece a alta.</t>
  </si>
  <si>
    <t>TFCO4 está em clara tendência de baixa pelas médias de 21 e 200 dias e segue em movimento de baixa. Abaixo dos 12,55 pode buscar suportes 11,75 ou 10,96. Teria sinal de repique altista fechando acima dos 13,7 mirando resistências em 15,11 ou 16,69.</t>
  </si>
  <si>
    <t>TRIS3 apesar de estar em tendência de baixa no longo prazo pela média de 200 dias, no curto prazo está com sinal de recuperação favorecendo repiques de alta. Acima dos 5,08 pode seguir repique altista na direção resistências nos 5,75 ou 6,85. Caso perca os 4,86 teria sinal de baixa projetando de 3,98 a 3,64. O IFR sobrecomprado alerta realizações se perder 4,86.</t>
  </si>
  <si>
    <t>TUPY3 está em tendência de alta pelas médias de 21 e 200 dias, mas começa a dar sinal de possível realização. Abaixo dos 15,68 poderia realizar na direção dos suportes 13,53 ou 12,74. Caso supere os 16,08 retomaria sinal de alta com projeções nos 17,65 ou 20,2.</t>
  </si>
  <si>
    <t>U1BE34 está em clara tendência de baixa pelas médias de 21 e 200 dias e segue em movimento de baixa. Abaixo dos 96,06 pode buscar suportes 86,9 ou 80,98. Teria sinal de repique altista fechando acima dos 100,05 mirando resistências em 106,03 ou 117,85.</t>
  </si>
  <si>
    <t>UGPA3 está em tendência de alta pelas médias de 21 e 200 dias, mas começa a dar sinal de possível realização. Abaixo dos 35,73 poderia realizar na direção dos suportes 29,39 ou 26,88. Caso supere os 37,5 retomaria sinal de alta com projeções nos 42,51 ou 50,62. O IFR sobrecomprado alerta realizações se perder 35,73.</t>
  </si>
  <si>
    <t>FIQE3 está em tendência de baixa pela média de 200 dias, a parece ter completado movimento de repique de alta de curto prazo e pode estar retomando o movimento baixista. Abaixo dos 4,97 pode seguir em queda na direção dos suportes 4,26 ou 3,93. Teria sinal de repique altista fechando acima dos 5,14 mirando resistências em 5,31 ou 5,95.</t>
  </si>
  <si>
    <t>UNIP6 está em clara tendência de baixa pelas médias de 21 e 200 dias e segue em movimento de baixa. Abaixo dos 57,24 pode buscar suportes 55 ou 52,35. Teria sinal de repique altista fechando acima dos 58,8 mirando resistências em 63,55 ou 68,83.</t>
  </si>
  <si>
    <t>USIM3 está em tendência de alta pelas médias de 21 e 200 dias, mas começa a dar sinal de possível realização. Abaixo dos 7,09 poderia realizar na direção dos suportes 5,31 ou 4,65. Caso supere os 7,44 retomaria sinal de alta com projeções nos 8,75 ou 10,88.</t>
  </si>
  <si>
    <t>USIM5 está em tendência de alta pelas médias de 21 e 200 dias e vai mantendo sinal de força altista. Acima dos 8,08 pode buscar projeções nos 9,35 ou 11,41. Teria sinal de realização na perda dos 7,75 mirando os 6,02 ou 5,38. O padrão de volume favorece a alta. O IFR sobrecomprado alerta realizações se perder 7,75.</t>
  </si>
  <si>
    <t>VALE3 está em tendência de alta pelas médias de 21 e 200 dias, mas começa a dar sinal de possível realização. Abaixo dos 77,66 poderia realizar na direção dos suportes 70,69 ou 67,19. Caso supere os 81,99 retomaria sinal de alta com projeções nos 88,97 ou 100,27.</t>
  </si>
  <si>
    <t>VLID3 está em tendência de baixa pela média de 200 dias, a parece ter completado movimento de repique de alta de curto prazo e pode estar retomando o movimento baixista. Abaixo dos 17,66 pode seguir em queda na direção dos suportes 16,06 ou 15,37. Teria sinal de repique altista fechando acima dos 18,29 mirando resistências em 19,66 ou 21,89.</t>
  </si>
  <si>
    <t>VAMO3 está em tendência de baixa pela média de 200 dias, a parece ter completado movimento de repique de alta de curto prazo e pode estar retomando o movimento baixista. Abaixo dos 3,38 pode seguir em queda na direção dos suportes 2,46 ou 2,12. Teria sinal de repique altista fechando acima dos 3,54 mirando resistências em 4,2 ou 5,28.</t>
  </si>
  <si>
    <t>VBBR3 está em tendência de alta pelas médias de 21 e 200 dias e vai mantendo sinal de força altista. Acima dos 37,15 pode buscar projeções nos 39,88 ou 44,3. Teria sinal de realização na perda dos 36,14 mirando os 32,73 ou 31,36. O padrão de volume favorece a alta. O IFR sobrecomprado alerta realizações se perder 36,14.</t>
  </si>
  <si>
    <t>VTRU3 está em tendência de alta pelas médias de 21 e 200 dias, mas começa a dar sinal de possível realização. Abaixo dos 14,43 poderia realizar na direção dos suportes 12,09 ou 11,14. Caso supere os 15,14 retomaria sinal de alta com projeções nos 17,02 ou 20,07.</t>
  </si>
  <si>
    <t>VIVA3 está em tendência de baixa pela média de 200 dias, a parece ter completado movimento de repique de alta de curto prazo e pode estar retomando o movimento baixista. Abaixo dos 23,21 pode seguir em queda na direção dos suportes 20,2 ou 18,75. Teria sinal de repique altista fechando acima dos 24,88 mirando resistências em 27,77 ou 32,45.</t>
  </si>
  <si>
    <t>VULC3 está em clara tendência de baixa pelas médias de 21 e 200 dias e segue em movimento de baixa. Abaixo dos 12,94 pode buscar suportes 12,55 ou 12,17. Teria sinal de repique altista fechando acima dos 13,58 mirando resistências em 14,18 ou 14,94. O IFR sobrevendido alerta para recuperações se superar 13,58</t>
  </si>
  <si>
    <t>Walmart Inc</t>
  </si>
  <si>
    <t>WALM34</t>
  </si>
  <si>
    <t>WALM34 está em tendência de baixa pelas médias de 21 e 200 dias, mas começa a dar sinais de repiques de alta. Acima dos 34,95 teria sinal de repique altista mirando resistências nos 37,92 ou 40,96. Já uma perda dos 33,8 traria de volta o sinal de baixa projetando de 33 a 31,47.</t>
  </si>
  <si>
    <t>WEGE3 está em tendência de alta pelas médias de 21 e 200 dias e vai mantendo sinal de força altista. Acima dos 52,39 pode buscar projeções nos 55,93 ou 61,66. Teria sinal de realização na perda dos 50,97 mirando os 46,66 ou 44,88. O padrão de volume favorece a alta. O IFR sobrecomprado alerta realizações se perder 50,97.</t>
  </si>
  <si>
    <t>W1DC34 está em tendência de alta no longo prazo, teve uma correção no curto prazo, mas pode estar retomando sinal de altas. Acima dos 2350 pode buscar 2846,54 ou 3308,81. Abaixo dos 2220 retomaria sinal de realização mirando suportes em 2098,53 ou 1867,39.</t>
  </si>
  <si>
    <t>WIZC3 está em tendência de baixa pela média de 200 dias, a parece ter completado movimento de repique de alta de curto prazo e pode estar retomando o movimento baixista. Abaixo dos 8,02 pode seguir em queda na direção dos suportes 7,37 ou 7,07. Teria sinal de repique altista fechando acima dos 8,33 mirando resistências em 8,92 ou 9,88.</t>
  </si>
  <si>
    <t>YDUQ3 apesar de estar em tendência de baixa no longo prazo pela média de 200 dias, no curto prazo está com sinal de recuperação favorecendo repiques de alta. Acima dos 9,69 pode seguir repique altista na direção resistências nos 11,34 ou 14,01. Caso perca os 9,33 teria sinal de baixa projetando de 7,02 a 6,19. O padrão de volume favorece a alta. O IFR sobrecomprado alerta realizações se perder 9,33.</t>
  </si>
  <si>
    <t>DOLA11 está em tendência de alta no longo prazo, teve uma correção no curto prazo, mas pode estar retomando sinal de altas. Acima dos 10,16 pode buscar 10,57 ou 10,89. Abaixo dos 10,04 retomaria sinal de realização mirando suportes em 9,87 ou 9,71.</t>
  </si>
  <si>
    <t>BBOV11 está em tendência de alta pelas médias de 21 e 200 dias e vai mantendo sinal de força altista. Acima dos 99,43 pode buscar projeções nos 107,26 ou 119,93. Teria sinal de realização na perda dos 97,23 mirando os 86,76 ou 82,84. O padrão de volume favorece a alta. O IFR sobrecomprado alerta realizações se perder 97,23.</t>
  </si>
  <si>
    <t>SPBZ11 está em tendência de alta pelas médias de 21 e 200 dias e vai mantendo sinal de força altista. Acima dos 123,75 pode buscar projeções nos 125,44 ou 128,18. Teria sinal de realização na perda dos 122,57 mirando os 121,01 ou 120,16. O padrão de volume favorece a alta.</t>
  </si>
  <si>
    <t>BZEQ11 está em tendência de baixa pela média de 200 dias, a parece ter completado movimento de repique de alta de curto prazo e pode estar retomando o movimento baixista. Abaixo dos 106,24 pode seguir em queda na direção dos suportes 95,88 ou 92,39. Teria sinal de repique altista fechando acima dos 107,16 mirando resistências em 114,13 ou 125,41. O IFR sobrecomprado alerta realizações se perder 106,24.</t>
  </si>
  <si>
    <t>Btgp Golb</t>
  </si>
  <si>
    <t>GOLB11</t>
  </si>
  <si>
    <t>GOLB11 está em tendência de alta pelas médias de 21 e 200 dias e vai mantendo sinal de força altista. Acima dos 114,17 pode buscar projeções nos 120 ou 128,92. Teria sinal de realização na perda dos 112,3 mirando os 105,56 ou 101,09. O padrão de volume favorece a alta.</t>
  </si>
  <si>
    <t>AUVP11 está em tendência de alta pelas médias de 21 e 200 dias e vai mantendo sinal de força altista. Acima dos 132,11 pode buscar projeções nos 143,11 ou 160,92. Teria sinal de realização na perda dos 128,84 mirando os 114,3 ou 108,79. O padrão de volume favorece a alta. O IFR sobrecomprado alerta realizações se perder 128,84.</t>
  </si>
  <si>
    <t>BOVB11 está em tendência de alta pelas médias de 21 e 200 dias, mas começa a dar sinal de possível realização. Abaixo dos 189,46 poderia realizar na direção dos suportes 168,95 ou 161,39. Caso supere os 193,41 retomaria sinal de alta com projeções nos 208,52 ou 232,98. O IFR sobrecomprado alerta realizações se perder 189,46.</t>
  </si>
  <si>
    <t>COIN11 está em tendência de alta pelas médias de 21 e 200 dias e vai mantendo sinal de força altista. Acima dos 44,59 pode buscar projeções nos 49,08 ou 56,35. Teria sinal de realização na perda dos 42,95 mirando os 37,32 ou 35,07. O IFR sobrecomprado alerta realizações se perder 42,95.</t>
  </si>
  <si>
    <t>XBCI11 apesar de estar em tendência de baixa no longo prazo pela média de 200 dias, no curto prazo está com sinal de recuperação favorecendo repiques de alta. Acima dos 96,66 pode seguir repique altista na direção resistências nos 109,48 ou 130,24. Caso perca os 91,45 teria sinal de baixa projetando de 75,9 a 69,48. O padrão de volume favorece a alta.</t>
  </si>
  <si>
    <t>QQQI11 está em tendência de alta no longo prazo, teve uma correção no curto prazo, mas pode estar retomando sinal de altas. Acima dos 95,43 pode buscar 98,93 ou 101,93. Abaixo dos 94,07 retomaria sinal de realização mirando suportes em 92,56 ou 91,06.</t>
  </si>
  <si>
    <t>BCPX39 está em tendência de alta pelas médias de 21 e 200 dias e vai mantendo sinal de força altista. Acima dos 47,02 pode buscar projeções nos 50,42 ou 54,94. Teria sinal de realização na perda dos 45,95 mirando os 43,1 ou 40,83. O padrão de volume favorece a alta.</t>
  </si>
  <si>
    <t>BSIL39 está em tendência de alta pelas médias de 21 e 200 dias e vai mantendo sinal de força altista. Acima dos 52,14 pode buscar projeções nos 54 ou 61,49. Teria sinal de realização na perda dos 50,78 mirando os 41,88 ou 38,13. O padrão de volume favorece a alta.</t>
  </si>
  <si>
    <t>Global X Uranium</t>
  </si>
  <si>
    <t>BURA39</t>
  </si>
  <si>
    <t>BURA39 está em tendência de baixa pelas médias de 21 e 200 dias, mas começa a dar sinais de repiques de alta. Acima dos 39,03 teria sinal de repique altista mirando resistências nos 43,1 ou 47,23. Já uma perda dos 38,19 traria de volta o sinal de baixa projetando de 36,41 a 34,34.</t>
  </si>
  <si>
    <t>BITH11 está em tendência de alta pelas médias de 21 e 200 dias e vai mantendo sinal de força altista. Acima dos 93,82 pode buscar projeções nos 106,62 ou 127,34. Teria sinal de realização na perda dos 89,05 mirando os 73,1 ou 66,69. O padrão de volume favorece a alta. O IFR sobrecomprado alerta realizações se perder 89,05.</t>
  </si>
  <si>
    <t>ETHE11 está em tendência de alta pelas médias de 21 e 200 dias e vai mantendo sinal de força altista. Acima dos 38,41 pode buscar projeções nos 45,15 ou 56,06. Teria sinal de realização na perda dos 35,29 mirando os 27,5 ou 24,12. O padrão de volume favorece a alta. O IFR sobrecomprado alerta realizações se perder 35,29.</t>
  </si>
  <si>
    <t>HASH11 está em tendência de alta pelas médias de 21 e 200 dias e vai mantendo sinal de força altista. Acima dos 54,55 pode buscar projeções nos 62,31 ou 74,88. Teria sinal de realização na perda dos 51,96 mirando os 41,98 ou 38,09. O padrão de volume favorece a alta. O IFR sobrecomprado alerta realizações se perder 51,96.</t>
  </si>
  <si>
    <t>CHIP11 está em tendência de alta no longo prazo, teve uma correção no curto prazo, mas pode estar retomando sinal de altas. Acima dos 34,7 pode buscar 38,33 ou 41,08. Abaixo dos 33,88 retomaria sinal de realização mirando suportes em 32,5 ou 31,12.</t>
  </si>
  <si>
    <t>Investo Gldx</t>
  </si>
  <si>
    <t>GLDX11</t>
  </si>
  <si>
    <t>GLDX11 está em tendência de baixa pelas médias de 21 e 200 dias, mas começa a dar sinais de repiques de alta. Acima dos 107,4 teria sinal de repique altista mirando resistências nos 113,71 ou 121,68. Já uma perda dos 105,8 traria de volta o sinal de baixa projetando de 100,8 a 96,81.</t>
  </si>
  <si>
    <t>WRLD11 está em tendência de alta no longo prazo, teve uma correção no curto prazo, mas pode estar retomando sinal de altas. Acima dos 149,47 pode buscar 154,02 ou 158,08. Abaixo dos 147,45 retomaria sinal de realização mirando suportes em 145,41 ou 143,38.</t>
  </si>
  <si>
    <t>UTLL11 está em tendência de alta pelas médias de 21 e 200 dias e vai mantendo sinal de força altista. Acima dos 126,21 pode buscar projeções nos 136,48 ou 153,11. Teria sinal de realização na perda dos 123,75 mirando os 109,58 ou 104,44. O padrão de volume favorece a alta. O IFR sobrecomprado alerta realizações se perder 123,75.</t>
  </si>
  <si>
    <t>VWRA11 está em tendência de alta no longo prazo, teve uma correção no curto prazo, mas pode estar retomando sinal de altas. Acima dos 114,66 pode buscar 117,91 ou 121,54. Abaixo dos 112,03 retomaria sinal de realização mirando suportes em 110,21 ou 108,39.</t>
  </si>
  <si>
    <t>IBIT39 está em tendência de alta pelas médias de 21 e 200 dias e vai mantendo sinal de força altista. Acima dos 79,2 pode buscar projeções nos 90,21 ou 108,03. Teria sinal de realização na perda dos 75,11 mirando os 61,38 ou 55,87. O padrão de volume favorece a alta. O IFR sobrecomprado alerta realizações se perder 75,11.</t>
  </si>
  <si>
    <t>BOVA11 está em tendência de alta pelas médias de 21 e 200 dias, mas começa a dar sinal de possível realização. Abaixo dos 181,88 poderia realizar na direção dos suportes 162,07 ou 154,67. Caso supere os 186,01 retomaria sinal de alta com projeções nos 200,8 ou 224,74. O IFR sobrecomprado alerta realizações se perder 181,88.</t>
  </si>
  <si>
    <t>iShares Core S&amp;P 500 Index</t>
  </si>
  <si>
    <t>BIVB39</t>
  </si>
  <si>
    <t>BIVB39 está em tendência de alta no longo prazo, teve uma correção no curto prazo, mas pode estar retomando sinal de altas. Acima dos 99,41 pode buscar 102,35 ou 105,03. Abaixo dos 98 retomaria sinal de realização mirando suportes em 96,65 ou 95,31.</t>
  </si>
  <si>
    <t>EWBZ11 está em tendência de alta pelas médias de 21 e 200 dias e vai mantendo sinal de força altista. Acima dos 134,21 pode buscar projeções nos 144,51 ou 161,19. Teria sinal de realização na perda dos 132,13 mirando os 117,53 ou 112,37. O IFR sobrecomprado alerta realizações se perder 132,13.</t>
  </si>
  <si>
    <t>iShares Gold Trust</t>
  </si>
  <si>
    <t>BIAU39</t>
  </si>
  <si>
    <t>BIAU39 está em tendência de baixa pelas médias de 21 e 200 dias, mas começa a dar sinais de repiques de alta. Acima dos 108 teria sinal de repique altista mirando resistências nos 113,42 ou 121,8. Já uma perda dos 106,86 traria de volta o sinal de baixa projetando de 99,86 a 95,66.</t>
  </si>
  <si>
    <t>iShares MSCI Japan Index</t>
  </si>
  <si>
    <t>BEWJ39</t>
  </si>
  <si>
    <t>BEWJ39 está em tendência de alta pelas médias de 21 e 200 dias e vai mantendo sinal de força altista. Acima dos 62,65 pode buscar projeções nos 64,56 ou 67,37. Teria sinal de realização na perda dos 61,93 mirando os 60 ou 58,59. O padrão de volume favorece a alta.</t>
  </si>
  <si>
    <t>IVVB11 está em tendência de alta no longo prazo, teve uma correção no curto prazo, mas pode estar retomando sinal de altas. Acima dos 447,19 pode buscar 461,49 ou 473,92. Abaixo dos 441,37 retomaria sinal de realização mirando suportes em 435,15 ou 428,93.</t>
  </si>
  <si>
    <t>BSLV39 apesar de estar em tendência de baixa no longo prazo pela média de 200 dias, no curto prazo está com sinal de recuperação favorecendo repiques de alta. Acima dos 103,6 pode seguir repique altista na direção resistências nos 110,83 ou 121,47. Caso perca os 101,34 teria sinal de baixa projetando de 93,6 a 88,27.</t>
  </si>
  <si>
    <t>SMAL11 apesar de estar em tendência de baixa no longo prazo pela média de 200 dias, no curto prazo está com sinal de recuperação favorecendo repiques de alta. Acima dos 113,2 pode seguir repique altista na direção resistências nos 122,3 ou 137,04. Caso perca os 110,93 teria sinal de baixa projetando de 98,46 a 93,9. O padrão de volume favorece a alta. O IFR sobrecomprado alerta realizações se perder 110,93.</t>
  </si>
  <si>
    <t>DIVD11 está em tendência de alta pelas médias de 21 e 200 dias e vai mantendo sinal de força altista. Acima dos 66,52 pode buscar projeções nos 71,84 ou 80,45. Teria sinal de realização na perda dos 64,85 mirando os 57,91 ou 55,24. O IFR sobrecomprado alerta realizações se perder 64,85.</t>
  </si>
  <si>
    <t>It Now Gold</t>
  </si>
  <si>
    <t>GLDI11</t>
  </si>
  <si>
    <t>GLDI11 está em tendência de alta no longo prazo, teve uma correção no curto prazo, mas pode estar retomando sinal de altas. Acima dos 59,33 pode buscar 62,72 ou 67,63. Abaixo dos 58,06 retomaria sinal de realização mirando suportes em 54,77 ou 52,31.</t>
  </si>
  <si>
    <t>BOVV11 está em tendência de alta pelas médias de 21 e 200 dias, mas começa a dar sinal de possível realização. Abaixo dos 190,63 poderia realizar na direção dos suportes 170,12 ou 162,43. Caso supere os 195 retomaria sinal de alta com projeções nos 210,37 ou 235,25. O IFR sobrecomprado alerta realizações se perder 190,63.</t>
  </si>
  <si>
    <t>DIVO11 está em tendência de alta pelas médias de 21 e 200 dias, mas começa a dar sinal de possível realização. Abaixo dos 132,39 poderia realizar na direção dos suportes 118,28 ou 113. Caso supere os 135,34 retomaria sinal de alta com projeções nos 145,88 ou 162,94. O IFR sobrecomprado alerta realizações se perder 132,39.</t>
  </si>
  <si>
    <t>FIND11 está em tendência de alta pelas médias de 21 e 200 dias e vai mantendo sinal de força altista. Acima dos 192 pode buscar projeções nos 211,12 ou 242,06. Teria sinal de realização na perda dos 185,99 mirando os 161,06 ou 151,49. O IFR sobrecomprado alerta realizações se perder 185,99.</t>
  </si>
  <si>
    <t>SPXR11 está em tendência de alta pelas médias de 21 e 200 dias e vai mantendo sinal de força altista. Acima dos 76,1 pode buscar projeções nos 77,2 ou 78,86. Teria sinal de realização na perda dos 75,38 mirando os 74,5 ou 73,66.</t>
  </si>
  <si>
    <t>SPXI11 está em tendência de alta no longo prazo, teve uma correção no curto prazo, mas pode estar retomando sinal de altas. Acima dos 54,5 pode buscar 56,08 ou 57,98. Abaixo dos 53,73 retomaria sinal de realização mirando suportes em 53 ou 52,04.</t>
  </si>
  <si>
    <t>TECK11 está em tendência de alta pelas médias de 21 e 200 dias e vai mantendo sinal de força altista. Acima dos 125,57 pode buscar projeções nos 128,35 ou 132,92. Teria sinal de realização na perda dos 123,35 mirando os 120,94 ou 118,65.</t>
  </si>
  <si>
    <t>NSDV11 está em tendência de alta pelas médias de 21 e 200 dias e vai mantendo sinal de força altista. Acima dos 165,6 pode buscar projeções nos 178,83 ou 200,24. Teria sinal de realização na perda dos 161,85 mirando os 144,19 ou 137,57. O padrão de volume favorece a alta. O IFR sobrecomprado alerta realizações se perder 161,85.</t>
  </si>
  <si>
    <t>HIGH11 apesar de estar em tendência de baixa no longo prazo pela média de 200 dias, no curto prazo está com sinal de recuperação favorecendo repiques de alta. Acima dos 86,3 pode seguir repique altista na direção resistências nos 95,54 ou 110,5. Caso perca os 84,29 teria sinal de baixa projetando de 71,34 a 66,71. O padrão de volume favorece a alta. O IFR sobrecomprado alerta realizações se perder 84,29.</t>
  </si>
  <si>
    <t>Pactual Ibov</t>
  </si>
  <si>
    <t>IBOB11</t>
  </si>
  <si>
    <t>IBOB11 está em tendência de alta pelas médias de 21 e 200 dias e vai mantendo sinal de força altista. Acima dos 155,26 pode buscar projeções nos 167,06 ou 186,17. Teria sinal de realização na perda dos 152,39 mirando os 136,15 ou 130,24. O padrão de volume favorece a alta. O IFR sobrecomprado alerta realizações se perder 152,39.</t>
  </si>
  <si>
    <t>PIBB11 está em tendência de alta pelas médias de 21 e 200 dias, mas começa a dar sinal de possível realização. Abaixo dos 330,99 poderia realizar na direção dos suportes 294,8 ou 281,57. Caso supere os 337,61 retomaria sinal de alta com projeções nos 364,06 ou 406,87. O IFR sobrecomprado alerta realizações se perder 330,99.</t>
  </si>
  <si>
    <t>QBTC11 está em tendência de alta pelas médias de 21 e 200 dias e vai mantendo sinal de força altista. Acima dos 25,3 pode buscar projeções nos 28,9 ou 34,73. Teria sinal de realização na perda dos 23,95 mirando os 19,47 ou 17,66. O padrão de volume favorece a alta. O IFR sobrecomprado alerta realizações se perder 23,95.</t>
  </si>
  <si>
    <t>Solana Hash</t>
  </si>
  <si>
    <t>SOLH11</t>
  </si>
  <si>
    <t>SOLH11 está em tendência de alta pelas médias de 21 e 200 dias e vai mantendo sinal de força altista. Acima dos 15,04 pode buscar projeções nos 15,77 ou 19,15. Teria sinal de realização na perda dos 14,21 mirando os 10,3 ou 8,6. O padrão de volume favorece a alta. O IFR sobrecomprado alerta realizações se perder 14,21.</t>
  </si>
  <si>
    <t>SPXU11 está em tendência de alta no longo prazo, teve uma correção no curto prazo, mas pode estar retomando sinal de altas. Acima dos 16,96 pode buscar 17,55 ou 18,04. Abaixo dos 16,75 retomaria sinal de realização mirando suportes em 16,5 ou 16,25.</t>
  </si>
  <si>
    <t>BOVX11 está em tendência de alta pelas médias de 21 e 200 dias, mas começa a dar sinal de possível realização. Abaixo dos 18,99 poderia realizar na direção dos suportes 16,92 ou 16,15. Caso supere os 19,41 retomaria sinal de alta com projeções nos 20,94 ou 23,43. O IFR sobrecomprado alerta realizações se perder 18,99.</t>
  </si>
  <si>
    <t>NASD11 está em tendência de alta no longo prazo, teve uma correção no curto prazo, mas pode estar retomando sinal de altas. Acima dos 21,02 pode buscar 21,99 ou 22,84. Abaixo dos 20,61 retomaria sinal de realização mirando suportes em 20,18 ou 19,75.</t>
  </si>
  <si>
    <t>GOLD11 está em tendência de baixa pelas médias de 21 e 200 dias, mas começa a dar sinais de repiques de alta. Acima dos 23,92 teria sinal de repique altista mirando resistências nos 25,19 ou 26,9. Já uma perda dos 23,6 traria de volta o sinal de baixa projetando de 22,41 a 21,55.</t>
  </si>
  <si>
    <t>GOLX11 apesar de estar em tendência de baixa no longo prazo pela média de 200 dias, no curto prazo está com sinal de recuperação favorecendo repiques de alta. Acima dos 53,78 pode seguir repique altista na direção resistências nos 56 ou 59,64. Caso perca os 52,93 teria sinal de baixa projetando de 50,1 a 48,27. O padrão de volume favorece a alta.</t>
  </si>
  <si>
    <t>SPXH11 apesar de estar em tendência de baixa no longo prazo pela média de 200 dias, no curto prazo está com sinal de recuperação favorecendo repiques de alta. Acima dos 59,57 pode seguir repique altista na direção resistências nos 75,28 ou 87,47. Caso perca os 55,55 teria sinal de baixa projetando de 49,45 a 43,35.</t>
  </si>
  <si>
    <t>GDXB39 está em tendência de alta pelas médias de 21 e 200 dias e vai mantendo sinal de força altista. Acima dos 174,69 pode buscar projeções nos 181,25 ou 211,68. Teria sinal de realização na perda dos 168,9 mirando os 132,01 ou 116,79.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</si>
</sst>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W12" sqref="W12"/>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219</v>
      </c>
      <c r="X3" s="50">
        <f>X7-X10</f>
        <v>28</v>
      </c>
      <c r="Y3" s="51">
        <f>W3/(X3+W3)</f>
        <v>0.88663967611336036</v>
      </c>
      <c r="Z3" s="35" t="s">
        <v>11</v>
      </c>
    </row>
    <row r="4" spans="2:28" ht="15" customHeight="1" x14ac:dyDescent="0.25">
      <c r="B4" s="3"/>
      <c r="C4" s="26"/>
      <c r="D4" s="27"/>
      <c r="E4" s="27"/>
      <c r="F4" s="27"/>
      <c r="G4" s="27"/>
      <c r="H4" s="27"/>
      <c r="I4" s="27"/>
      <c r="J4" s="27"/>
      <c r="K4" s="27"/>
      <c r="L4" s="27"/>
      <c r="M4" s="27"/>
      <c r="N4" s="27"/>
      <c r="O4" s="28"/>
      <c r="P4" s="53"/>
      <c r="Q4" s="27"/>
      <c r="R4" s="29"/>
      <c r="S4" s="20"/>
      <c r="Y4" s="52">
        <f>U10</f>
        <v>0.51063829787234039</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243</v>
      </c>
      <c r="X7" s="33">
        <f>COUNTIF($Q$17:$Q$352,"Baixa")</f>
        <v>51</v>
      </c>
      <c r="Y7" s="33"/>
      <c r="Z7" s="33">
        <f>W7+X7</f>
        <v>294</v>
      </c>
    </row>
    <row r="8" spans="2:28" ht="15" customHeight="1" x14ac:dyDescent="0.25">
      <c r="B8" s="3"/>
      <c r="C8" s="26"/>
      <c r="D8" s="27"/>
      <c r="E8" s="27"/>
      <c r="F8" s="27"/>
      <c r="G8" s="27"/>
      <c r="H8" s="27"/>
      <c r="I8" s="27"/>
      <c r="J8" s="27"/>
      <c r="K8" s="27"/>
      <c r="L8" s="27"/>
      <c r="M8" s="27"/>
      <c r="N8" s="27"/>
      <c r="O8" s="28"/>
      <c r="P8" s="53"/>
      <c r="Q8" s="27"/>
      <c r="R8" s="29"/>
      <c r="S8" s="20"/>
      <c r="W8" s="34">
        <f>W7/Z7</f>
        <v>0.82653061224489799</v>
      </c>
      <c r="X8" s="34">
        <f>X7/Z7</f>
        <v>0.17346938775510204</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47</v>
      </c>
      <c r="V9" s="49" t="s">
        <v>14</v>
      </c>
      <c r="W9" s="45">
        <f>SUMIF(D17:D352,"=*34*",E17:E352)/U9</f>
        <v>5.8723404255319149</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0.51063829787234039</v>
      </c>
      <c r="V10" s="44" t="s">
        <v>9</v>
      </c>
      <c r="W10" s="47">
        <f>COUNTIFS(D17:D352,"=*34*",Q17:Q352,"Alta")</f>
        <v>24</v>
      </c>
      <c r="X10" s="48">
        <f>U9-W10</f>
        <v>23</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46269</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mas começa a dar sinal de possível realização. Abaixo dos 18,23 poderia realizar na direção dos suportes 15,23 ou 13,87. Caso supere os 19,61 retomaria sinal de alta com projeções nos 22,31 ou 26,69.</v>
      </c>
    </row>
    <row r="17" spans="2:260" s="12" customFormat="1" ht="65.099999999999994" customHeight="1" x14ac:dyDescent="0.25">
      <c r="B17" s="3"/>
      <c r="C17" s="9" t="s">
        <v>24</v>
      </c>
      <c r="D17" s="16" t="s">
        <v>25</v>
      </c>
      <c r="E17" s="16">
        <v>4</v>
      </c>
      <c r="F17" s="15">
        <v>11.32</v>
      </c>
      <c r="G17" s="15">
        <v>8.89</v>
      </c>
      <c r="H17" s="15">
        <v>6.47</v>
      </c>
      <c r="I17" s="14"/>
      <c r="J17" s="15">
        <v>17.45</v>
      </c>
      <c r="K17" s="15">
        <v>22.29</v>
      </c>
      <c r="L17" s="15">
        <v>30.13</v>
      </c>
      <c r="M17" s="54"/>
      <c r="N17" s="15">
        <v>52.494563337000002</v>
      </c>
      <c r="O17" s="15">
        <v>22.930071912999999</v>
      </c>
      <c r="P17" s="15" t="s">
        <v>26</v>
      </c>
      <c r="Q17" s="16" t="s">
        <v>27</v>
      </c>
      <c r="R17" s="37" t="s">
        <v>574</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28</v>
      </c>
      <c r="D18" s="17" t="s">
        <v>29</v>
      </c>
      <c r="E18" s="17">
        <v>10</v>
      </c>
      <c r="F18" s="14">
        <v>24.61</v>
      </c>
      <c r="G18" s="14">
        <v>23.66</v>
      </c>
      <c r="H18" s="14">
        <v>22.72</v>
      </c>
      <c r="I18" s="14"/>
      <c r="J18" s="14">
        <v>25.15</v>
      </c>
      <c r="K18" s="14">
        <v>27.03</v>
      </c>
      <c r="L18" s="14">
        <v>30.07</v>
      </c>
      <c r="M18" s="54"/>
      <c r="N18" s="14">
        <v>84.002489096000005</v>
      </c>
      <c r="O18" s="31">
        <v>12.203031129999999</v>
      </c>
      <c r="P18" s="31" t="s">
        <v>27</v>
      </c>
      <c r="Q18" s="17" t="s">
        <v>27</v>
      </c>
      <c r="R18" s="38" t="s">
        <v>575</v>
      </c>
      <c r="S18" s="10"/>
      <c r="T18" s="11"/>
      <c r="U18" s="11"/>
      <c r="V18" s="11"/>
      <c r="W18" s="36">
        <f>SUM(E17:E352)/X18</f>
        <v>6.550335570469799</v>
      </c>
      <c r="X18" s="11">
        <f>COUNT(E17:E352)</f>
        <v>298</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30</v>
      </c>
      <c r="D19" s="16" t="s">
        <v>31</v>
      </c>
      <c r="E19" s="16">
        <v>3</v>
      </c>
      <c r="F19" s="15">
        <v>281.56</v>
      </c>
      <c r="G19" s="15">
        <v>229.69</v>
      </c>
      <c r="H19" s="15">
        <v>177.82</v>
      </c>
      <c r="I19" s="14"/>
      <c r="J19" s="15">
        <v>293.42</v>
      </c>
      <c r="K19" s="15">
        <v>397.15</v>
      </c>
      <c r="L19" s="15">
        <v>565</v>
      </c>
      <c r="M19" s="54"/>
      <c r="N19" s="15">
        <v>36.816726213999999</v>
      </c>
      <c r="O19" s="15">
        <v>21.560230948000001</v>
      </c>
      <c r="P19" s="15" t="s">
        <v>27</v>
      </c>
      <c r="Q19" s="16" t="s">
        <v>26</v>
      </c>
      <c r="R19" s="37" t="s">
        <v>576</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32</v>
      </c>
      <c r="D20" s="17" t="s">
        <v>33</v>
      </c>
      <c r="E20" s="17">
        <v>0</v>
      </c>
      <c r="F20" s="14">
        <v>20.02</v>
      </c>
      <c r="G20" s="14">
        <v>17.22</v>
      </c>
      <c r="H20" s="14">
        <v>14.42</v>
      </c>
      <c r="I20" s="14"/>
      <c r="J20" s="14">
        <v>20.420000000000002</v>
      </c>
      <c r="K20" s="14">
        <v>26.01</v>
      </c>
      <c r="L20" s="14">
        <v>35.07</v>
      </c>
      <c r="M20" s="54"/>
      <c r="N20" s="14">
        <v>30.335440164000001</v>
      </c>
      <c r="O20" s="31">
        <v>10.199552854</v>
      </c>
      <c r="P20" s="31" t="s">
        <v>26</v>
      </c>
      <c r="Q20" s="17" t="s">
        <v>26</v>
      </c>
      <c r="R20" s="38" t="s">
        <v>577</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34</v>
      </c>
      <c r="D21" s="16" t="s">
        <v>35</v>
      </c>
      <c r="E21" s="16">
        <v>7</v>
      </c>
      <c r="F21" s="15">
        <v>5.2</v>
      </c>
      <c r="G21" s="15">
        <v>4.5599999999999996</v>
      </c>
      <c r="H21" s="15">
        <v>3.93</v>
      </c>
      <c r="I21" s="14"/>
      <c r="J21" s="15">
        <v>6.47</v>
      </c>
      <c r="K21" s="15">
        <v>7.73</v>
      </c>
      <c r="L21" s="15">
        <v>9.7799999999999994</v>
      </c>
      <c r="M21" s="54"/>
      <c r="N21" s="15">
        <v>64.792686504000002</v>
      </c>
      <c r="O21" s="15">
        <v>2.6278294347999998</v>
      </c>
      <c r="P21" s="15" t="s">
        <v>26</v>
      </c>
      <c r="Q21" s="16" t="s">
        <v>27</v>
      </c>
      <c r="R21" s="37" t="s">
        <v>578</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36</v>
      </c>
      <c r="D22" s="17" t="s">
        <v>37</v>
      </c>
      <c r="E22" s="17">
        <v>10</v>
      </c>
      <c r="F22" s="14">
        <v>28.92</v>
      </c>
      <c r="G22" s="14">
        <v>27.35</v>
      </c>
      <c r="H22" s="14">
        <v>25.78</v>
      </c>
      <c r="I22" s="14"/>
      <c r="J22" s="14">
        <v>29.98</v>
      </c>
      <c r="K22" s="14">
        <v>33.11</v>
      </c>
      <c r="L22" s="14">
        <v>38.18</v>
      </c>
      <c r="M22" s="54"/>
      <c r="N22" s="14">
        <v>81.375553304999997</v>
      </c>
      <c r="O22" s="31">
        <v>123.29856895</v>
      </c>
      <c r="P22" s="31" t="s">
        <v>27</v>
      </c>
      <c r="Q22" s="17" t="s">
        <v>27</v>
      </c>
      <c r="R22" s="38" t="s">
        <v>579</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38</v>
      </c>
      <c r="D23" s="16" t="s">
        <v>39</v>
      </c>
      <c r="E23" s="16">
        <v>7</v>
      </c>
      <c r="F23" s="15">
        <v>13.65</v>
      </c>
      <c r="G23" s="15">
        <v>12.3</v>
      </c>
      <c r="H23" s="15">
        <v>10.96</v>
      </c>
      <c r="I23" s="14"/>
      <c r="J23" s="15">
        <v>15.15</v>
      </c>
      <c r="K23" s="15">
        <v>17.829999999999998</v>
      </c>
      <c r="L23" s="15">
        <v>22.18</v>
      </c>
      <c r="M23" s="54"/>
      <c r="N23" s="15">
        <v>53.765930853</v>
      </c>
      <c r="O23" s="15">
        <v>28.464287042999999</v>
      </c>
      <c r="P23" s="15" t="s">
        <v>27</v>
      </c>
      <c r="Q23" s="16" t="s">
        <v>27</v>
      </c>
      <c r="R23" s="37" t="s">
        <v>580</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40</v>
      </c>
      <c r="D24" s="17" t="s">
        <v>41</v>
      </c>
      <c r="E24" s="17">
        <v>5</v>
      </c>
      <c r="F24" s="14">
        <v>144.1</v>
      </c>
      <c r="G24" s="14">
        <v>132.61000000000001</v>
      </c>
      <c r="H24" s="14">
        <v>121.12</v>
      </c>
      <c r="I24" s="14"/>
      <c r="J24" s="14">
        <v>147.16999999999999</v>
      </c>
      <c r="K24" s="14">
        <v>170.14</v>
      </c>
      <c r="L24" s="14">
        <v>207.32</v>
      </c>
      <c r="M24" s="54"/>
      <c r="N24" s="14">
        <v>44.823140510000002</v>
      </c>
      <c r="O24" s="31">
        <v>35.240588764000002</v>
      </c>
      <c r="P24" s="31" t="s">
        <v>27</v>
      </c>
      <c r="Q24" s="17" t="s">
        <v>26</v>
      </c>
      <c r="R24" s="38" t="s">
        <v>581</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42</v>
      </c>
      <c r="D25" s="16" t="s">
        <v>43</v>
      </c>
      <c r="E25" s="16">
        <v>9</v>
      </c>
      <c r="F25" s="15">
        <v>33.369999999999997</v>
      </c>
      <c r="G25" s="15">
        <v>31.89</v>
      </c>
      <c r="H25" s="15">
        <v>30.42</v>
      </c>
      <c r="I25" s="14"/>
      <c r="J25" s="15">
        <v>35.369999999999997</v>
      </c>
      <c r="K25" s="15">
        <v>38.31</v>
      </c>
      <c r="L25" s="15">
        <v>43.09</v>
      </c>
      <c r="M25" s="54"/>
      <c r="N25" s="15">
        <v>69.957035720999997</v>
      </c>
      <c r="O25" s="15">
        <v>38.150658565000001</v>
      </c>
      <c r="P25" s="15" t="s">
        <v>27</v>
      </c>
      <c r="Q25" s="16" t="s">
        <v>27</v>
      </c>
      <c r="R25" s="37" t="s">
        <v>582</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44</v>
      </c>
      <c r="D26" s="17" t="s">
        <v>45</v>
      </c>
      <c r="E26" s="17">
        <v>5</v>
      </c>
      <c r="F26" s="14">
        <v>65.13</v>
      </c>
      <c r="G26" s="14">
        <v>60.54</v>
      </c>
      <c r="H26" s="14">
        <v>55.95</v>
      </c>
      <c r="I26" s="14"/>
      <c r="J26" s="14">
        <v>66.290000000000006</v>
      </c>
      <c r="K26" s="14">
        <v>75.459999999999994</v>
      </c>
      <c r="L26" s="14">
        <v>90.3</v>
      </c>
      <c r="M26" s="54"/>
      <c r="N26" s="14">
        <v>46.142800332999997</v>
      </c>
      <c r="O26" s="31">
        <v>52.210117640999997</v>
      </c>
      <c r="P26" s="31" t="s">
        <v>27</v>
      </c>
      <c r="Q26" s="17" t="s">
        <v>26</v>
      </c>
      <c r="R26" s="38" t="s">
        <v>583</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46</v>
      </c>
      <c r="D27" s="16" t="s">
        <v>47</v>
      </c>
      <c r="E27" s="16">
        <v>10</v>
      </c>
      <c r="F27" s="15">
        <v>15.64</v>
      </c>
      <c r="G27" s="15">
        <v>14.83</v>
      </c>
      <c r="H27" s="15">
        <v>14.03</v>
      </c>
      <c r="I27" s="14"/>
      <c r="J27" s="15">
        <v>16.989999999999998</v>
      </c>
      <c r="K27" s="15">
        <v>18.59</v>
      </c>
      <c r="L27" s="15">
        <v>21.2</v>
      </c>
      <c r="M27" s="54"/>
      <c r="N27" s="15">
        <v>68.928494168</v>
      </c>
      <c r="O27" s="15">
        <v>446.07064004</v>
      </c>
      <c r="P27" s="15" t="s">
        <v>27</v>
      </c>
      <c r="Q27" s="16" t="s">
        <v>27</v>
      </c>
      <c r="R27" s="37" t="s">
        <v>584</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48</v>
      </c>
      <c r="D28" s="17" t="s">
        <v>49</v>
      </c>
      <c r="E28" s="17">
        <v>9</v>
      </c>
      <c r="F28" s="14">
        <v>5.27</v>
      </c>
      <c r="G28" s="14">
        <v>4.5</v>
      </c>
      <c r="H28" s="14">
        <v>3.73</v>
      </c>
      <c r="I28" s="14"/>
      <c r="J28" s="14">
        <v>5.86</v>
      </c>
      <c r="K28" s="14">
        <v>7.39</v>
      </c>
      <c r="L28" s="14">
        <v>9.8800000000000008</v>
      </c>
      <c r="M28" s="54"/>
      <c r="N28" s="14">
        <v>73.764015572999995</v>
      </c>
      <c r="O28" s="31">
        <v>7.2318314348000001</v>
      </c>
      <c r="P28" s="31" t="s">
        <v>27</v>
      </c>
      <c r="Q28" s="17" t="s">
        <v>27</v>
      </c>
      <c r="R28" s="38" t="s">
        <v>585</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50</v>
      </c>
      <c r="D29" s="16" t="s">
        <v>51</v>
      </c>
      <c r="E29" s="16">
        <v>6</v>
      </c>
      <c r="F29" s="15">
        <v>2.85</v>
      </c>
      <c r="G29" s="15">
        <v>2.12</v>
      </c>
      <c r="H29" s="15">
        <v>1.39</v>
      </c>
      <c r="I29" s="14"/>
      <c r="J29" s="15">
        <v>4.28</v>
      </c>
      <c r="K29" s="15">
        <v>5.73</v>
      </c>
      <c r="L29" s="15">
        <v>8.09</v>
      </c>
      <c r="M29" s="54"/>
      <c r="N29" s="15">
        <v>78.897285959000001</v>
      </c>
      <c r="O29" s="15">
        <v>23.451635609</v>
      </c>
      <c r="P29" s="15" t="s">
        <v>26</v>
      </c>
      <c r="Q29" s="16" t="s">
        <v>27</v>
      </c>
      <c r="R29" s="37" t="s">
        <v>586</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52</v>
      </c>
      <c r="D30" s="17" t="s">
        <v>53</v>
      </c>
      <c r="E30" s="17">
        <v>10</v>
      </c>
      <c r="F30" s="14">
        <v>82.26</v>
      </c>
      <c r="G30" s="14">
        <v>76.08</v>
      </c>
      <c r="H30" s="14">
        <v>69.91</v>
      </c>
      <c r="I30" s="14"/>
      <c r="J30" s="14">
        <v>87.99</v>
      </c>
      <c r="K30" s="14">
        <v>100.33</v>
      </c>
      <c r="L30" s="14">
        <v>120.3</v>
      </c>
      <c r="M30" s="54"/>
      <c r="N30" s="14">
        <v>61.427894350000003</v>
      </c>
      <c r="O30" s="31">
        <v>25.025133913999998</v>
      </c>
      <c r="P30" s="31" t="s">
        <v>27</v>
      </c>
      <c r="Q30" s="17" t="s">
        <v>27</v>
      </c>
      <c r="R30" s="38" t="s">
        <v>587</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544</v>
      </c>
      <c r="D31" s="16" t="s">
        <v>545</v>
      </c>
      <c r="E31" s="16">
        <v>3</v>
      </c>
      <c r="F31" s="15">
        <v>217.5</v>
      </c>
      <c r="G31" s="15">
        <v>158.47999999999999</v>
      </c>
      <c r="H31" s="15">
        <v>99.46</v>
      </c>
      <c r="I31" s="14"/>
      <c r="J31" s="15">
        <v>223.29</v>
      </c>
      <c r="K31" s="15">
        <v>341.32</v>
      </c>
      <c r="L31" s="15">
        <v>532.32000000000005</v>
      </c>
      <c r="M31" s="54"/>
      <c r="N31" s="15">
        <v>25.660470046</v>
      </c>
      <c r="O31" s="15">
        <v>1.8069662957000001</v>
      </c>
      <c r="P31" s="15" t="s">
        <v>27</v>
      </c>
      <c r="Q31" s="16" t="s">
        <v>26</v>
      </c>
      <c r="R31" s="37" t="s">
        <v>588</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54</v>
      </c>
      <c r="D32" s="17" t="s">
        <v>55</v>
      </c>
      <c r="E32" s="17">
        <v>4</v>
      </c>
      <c r="F32" s="14">
        <v>3.79</v>
      </c>
      <c r="G32" s="14">
        <v>3.08</v>
      </c>
      <c r="H32" s="14">
        <v>2.38</v>
      </c>
      <c r="I32" s="14"/>
      <c r="J32" s="14">
        <v>4.93</v>
      </c>
      <c r="K32" s="14">
        <v>6.33</v>
      </c>
      <c r="L32" s="14">
        <v>8.6</v>
      </c>
      <c r="M32" s="54"/>
      <c r="N32" s="14">
        <v>70.169481770999994</v>
      </c>
      <c r="O32" s="31">
        <v>3.6464729999999999</v>
      </c>
      <c r="P32" s="31" t="s">
        <v>26</v>
      </c>
      <c r="Q32" s="17" t="s">
        <v>27</v>
      </c>
      <c r="R32" s="38" t="s">
        <v>589</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56</v>
      </c>
      <c r="D33" s="16" t="s">
        <v>57</v>
      </c>
      <c r="E33" s="16">
        <v>3</v>
      </c>
      <c r="F33" s="15">
        <v>150.33000000000001</v>
      </c>
      <c r="G33" s="15">
        <v>129.77000000000001</v>
      </c>
      <c r="H33" s="15">
        <v>109.21</v>
      </c>
      <c r="I33" s="14"/>
      <c r="J33" s="15">
        <v>153.93</v>
      </c>
      <c r="K33" s="15">
        <v>195.04</v>
      </c>
      <c r="L33" s="15">
        <v>261.57</v>
      </c>
      <c r="M33" s="54"/>
      <c r="N33" s="15">
        <v>25.149571096999999</v>
      </c>
      <c r="O33" s="15">
        <v>4.6435902317000002</v>
      </c>
      <c r="P33" s="15" t="s">
        <v>27</v>
      </c>
      <c r="Q33" s="16" t="s">
        <v>26</v>
      </c>
      <c r="R33" s="37" t="s">
        <v>590</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58</v>
      </c>
      <c r="D34" s="17" t="s">
        <v>59</v>
      </c>
      <c r="E34" s="17">
        <v>7</v>
      </c>
      <c r="F34" s="14">
        <v>8.48</v>
      </c>
      <c r="G34" s="14">
        <v>7.89</v>
      </c>
      <c r="H34" s="14">
        <v>7.31</v>
      </c>
      <c r="I34" s="14"/>
      <c r="J34" s="14">
        <v>9.48</v>
      </c>
      <c r="K34" s="14">
        <v>10.64</v>
      </c>
      <c r="L34" s="14">
        <v>12.53</v>
      </c>
      <c r="M34" s="54"/>
      <c r="N34" s="14">
        <v>66.751821621999994</v>
      </c>
      <c r="O34" s="31">
        <v>105.94600560000001</v>
      </c>
      <c r="P34" s="31" t="s">
        <v>27</v>
      </c>
      <c r="Q34" s="17" t="s">
        <v>27</v>
      </c>
      <c r="R34" s="38" t="s">
        <v>591</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60</v>
      </c>
      <c r="D35" s="16" t="s">
        <v>61</v>
      </c>
      <c r="E35" s="16">
        <v>10</v>
      </c>
      <c r="F35" s="15">
        <v>147.55000000000001</v>
      </c>
      <c r="G35" s="15">
        <v>124.41</v>
      </c>
      <c r="H35" s="15">
        <v>101.27</v>
      </c>
      <c r="I35" s="14"/>
      <c r="J35" s="15">
        <v>156.66</v>
      </c>
      <c r="K35" s="15">
        <v>202.93</v>
      </c>
      <c r="L35" s="15">
        <v>277.8</v>
      </c>
      <c r="M35" s="54"/>
      <c r="N35" s="15">
        <v>62.204150873000003</v>
      </c>
      <c r="O35" s="15">
        <v>143.45943663</v>
      </c>
      <c r="P35" s="15" t="s">
        <v>27</v>
      </c>
      <c r="Q35" s="16" t="s">
        <v>27</v>
      </c>
      <c r="R35" s="37" t="s">
        <v>592</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62</v>
      </c>
      <c r="D36" s="17" t="s">
        <v>63</v>
      </c>
      <c r="E36" s="17">
        <v>4</v>
      </c>
      <c r="F36" s="14">
        <v>11.56</v>
      </c>
      <c r="G36" s="14">
        <v>10.25</v>
      </c>
      <c r="H36" s="14">
        <v>8.9499999999999993</v>
      </c>
      <c r="I36" s="14"/>
      <c r="J36" s="14">
        <v>14.2</v>
      </c>
      <c r="K36" s="14">
        <v>16.8</v>
      </c>
      <c r="L36" s="14">
        <v>21.02</v>
      </c>
      <c r="M36" s="54"/>
      <c r="N36" s="14">
        <v>77.265285696000007</v>
      </c>
      <c r="O36" s="31">
        <v>35.965763260999999</v>
      </c>
      <c r="P36" s="31" t="s">
        <v>26</v>
      </c>
      <c r="Q36" s="17" t="s">
        <v>27</v>
      </c>
      <c r="R36" s="38" t="s">
        <v>593</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64</v>
      </c>
      <c r="D37" s="16" t="s">
        <v>65</v>
      </c>
      <c r="E37" s="16">
        <v>10</v>
      </c>
      <c r="F37" s="15">
        <v>55.72</v>
      </c>
      <c r="G37" s="15">
        <v>51.19</v>
      </c>
      <c r="H37" s="15">
        <v>46.67</v>
      </c>
      <c r="I37" s="14"/>
      <c r="J37" s="15">
        <v>63.27</v>
      </c>
      <c r="K37" s="15">
        <v>72.31</v>
      </c>
      <c r="L37" s="15">
        <v>86.94</v>
      </c>
      <c r="M37" s="54"/>
      <c r="N37" s="15">
        <v>75.647983999000004</v>
      </c>
      <c r="O37" s="15">
        <v>667.46470617</v>
      </c>
      <c r="P37" s="15" t="s">
        <v>27</v>
      </c>
      <c r="Q37" s="16" t="s">
        <v>27</v>
      </c>
      <c r="R37" s="37" t="s">
        <v>594</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66</v>
      </c>
      <c r="E38" s="17">
        <v>7</v>
      </c>
      <c r="F38" s="14">
        <v>55.67</v>
      </c>
      <c r="G38" s="14">
        <v>51.9</v>
      </c>
      <c r="H38" s="14">
        <v>48.13</v>
      </c>
      <c r="I38" s="14"/>
      <c r="J38" s="14">
        <v>60.21</v>
      </c>
      <c r="K38" s="14">
        <v>67.739999999999995</v>
      </c>
      <c r="L38" s="14">
        <v>79.94</v>
      </c>
      <c r="M38" s="54"/>
      <c r="N38" s="14">
        <v>76.068781309000002</v>
      </c>
      <c r="O38" s="31">
        <v>125.71043517</v>
      </c>
      <c r="P38" s="31" t="s">
        <v>26</v>
      </c>
      <c r="Q38" s="17" t="s">
        <v>27</v>
      </c>
      <c r="R38" s="38" t="s">
        <v>595</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67</v>
      </c>
      <c r="D39" s="16" t="s">
        <v>68</v>
      </c>
      <c r="E39" s="16">
        <v>9</v>
      </c>
      <c r="F39" s="15">
        <v>6.38</v>
      </c>
      <c r="G39" s="15">
        <v>2.12</v>
      </c>
      <c r="H39" s="15">
        <v>-2.12</v>
      </c>
      <c r="I39" s="14"/>
      <c r="J39" s="15">
        <v>15</v>
      </c>
      <c r="K39" s="15">
        <v>23.5</v>
      </c>
      <c r="L39" s="15">
        <v>37.270000000000003</v>
      </c>
      <c r="M39" s="54"/>
      <c r="N39" s="15">
        <v>57.406780861999998</v>
      </c>
      <c r="O39" s="15">
        <v>11.449964</v>
      </c>
      <c r="P39" s="15" t="s">
        <v>27</v>
      </c>
      <c r="Q39" s="16" t="s">
        <v>27</v>
      </c>
      <c r="R39" s="37" t="s">
        <v>596</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69</v>
      </c>
      <c r="E40" s="17">
        <v>0</v>
      </c>
      <c r="F40" s="14">
        <v>1.46</v>
      </c>
      <c r="G40" s="14">
        <v>0.82</v>
      </c>
      <c r="H40" s="14">
        <v>0.19</v>
      </c>
      <c r="I40" s="14"/>
      <c r="J40" s="14">
        <v>1.56</v>
      </c>
      <c r="K40" s="14">
        <v>2.82</v>
      </c>
      <c r="L40" s="14">
        <v>4.87</v>
      </c>
      <c r="M40" s="54"/>
      <c r="N40" s="14">
        <v>46.317593189</v>
      </c>
      <c r="O40" s="31">
        <v>11.716620000000001</v>
      </c>
      <c r="P40" s="31" t="s">
        <v>26</v>
      </c>
      <c r="Q40" s="17" t="s">
        <v>26</v>
      </c>
      <c r="R40" s="38" t="s">
        <v>597</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70</v>
      </c>
      <c r="D41" s="16" t="s">
        <v>71</v>
      </c>
      <c r="E41" s="16">
        <v>4</v>
      </c>
      <c r="F41" s="15">
        <v>1.48</v>
      </c>
      <c r="G41" s="15">
        <v>0.72</v>
      </c>
      <c r="H41" s="15">
        <v>-0.03</v>
      </c>
      <c r="I41" s="14"/>
      <c r="J41" s="15">
        <v>3.5</v>
      </c>
      <c r="K41" s="15">
        <v>5.01</v>
      </c>
      <c r="L41" s="15">
        <v>7.46</v>
      </c>
      <c r="M41" s="54"/>
      <c r="N41" s="15">
        <v>55.142448866000002</v>
      </c>
      <c r="O41" s="15">
        <v>2.4210426956999997</v>
      </c>
      <c r="P41" s="15" t="s">
        <v>26</v>
      </c>
      <c r="Q41" s="16" t="s">
        <v>27</v>
      </c>
      <c r="R41" s="37" t="s">
        <v>598</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72</v>
      </c>
      <c r="D42" s="17" t="s">
        <v>73</v>
      </c>
      <c r="E42" s="17">
        <v>0</v>
      </c>
      <c r="F42" s="14">
        <v>18.23</v>
      </c>
      <c r="G42" s="14">
        <v>7.35</v>
      </c>
      <c r="H42" s="14">
        <v>-3.51</v>
      </c>
      <c r="I42" s="14"/>
      <c r="J42" s="14">
        <v>19.12</v>
      </c>
      <c r="K42" s="14">
        <v>40.86</v>
      </c>
      <c r="L42" s="14">
        <v>76.05</v>
      </c>
      <c r="M42" s="54"/>
      <c r="N42" s="14">
        <v>27.103407975</v>
      </c>
      <c r="O42" s="31">
        <v>2.7217275217000001</v>
      </c>
      <c r="P42" s="31" t="s">
        <v>26</v>
      </c>
      <c r="Q42" s="17" t="s">
        <v>26</v>
      </c>
      <c r="R42" s="38" t="s">
        <v>599</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74</v>
      </c>
      <c r="D43" s="16" t="s">
        <v>75</v>
      </c>
      <c r="E43" s="16">
        <v>7</v>
      </c>
      <c r="F43" s="15">
        <v>16.7</v>
      </c>
      <c r="G43" s="15">
        <v>13.9</v>
      </c>
      <c r="H43" s="15">
        <v>11.1</v>
      </c>
      <c r="I43" s="14"/>
      <c r="J43" s="15">
        <v>23.38</v>
      </c>
      <c r="K43" s="15">
        <v>28.97</v>
      </c>
      <c r="L43" s="15">
        <v>38.03</v>
      </c>
      <c r="M43" s="54"/>
      <c r="N43" s="15">
        <v>72.926524246</v>
      </c>
      <c r="O43" s="15">
        <v>48.545931783</v>
      </c>
      <c r="P43" s="15" t="s">
        <v>26</v>
      </c>
      <c r="Q43" s="16" t="s">
        <v>27</v>
      </c>
      <c r="R43" s="37" t="s">
        <v>600</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76</v>
      </c>
      <c r="D44" s="17" t="s">
        <v>77</v>
      </c>
      <c r="E44" s="17">
        <v>10</v>
      </c>
      <c r="F44" s="14">
        <v>17.350000000000001</v>
      </c>
      <c r="G44" s="14">
        <v>16.010000000000002</v>
      </c>
      <c r="H44" s="14">
        <v>14.68</v>
      </c>
      <c r="I44" s="14"/>
      <c r="J44" s="14">
        <v>18.309999999999999</v>
      </c>
      <c r="K44" s="14">
        <v>20.97</v>
      </c>
      <c r="L44" s="14">
        <v>25.29</v>
      </c>
      <c r="M44" s="54"/>
      <c r="N44" s="14">
        <v>84.122188483000002</v>
      </c>
      <c r="O44" s="31">
        <v>541.66920877999996</v>
      </c>
      <c r="P44" s="31" t="s">
        <v>27</v>
      </c>
      <c r="Q44" s="17" t="s">
        <v>27</v>
      </c>
      <c r="R44" s="38" t="s">
        <v>601</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78</v>
      </c>
      <c r="D45" s="16" t="s">
        <v>79</v>
      </c>
      <c r="E45" s="16">
        <v>10</v>
      </c>
      <c r="F45" s="15">
        <v>5.8</v>
      </c>
      <c r="G45" s="15">
        <v>5.39</v>
      </c>
      <c r="H45" s="15">
        <v>4.99</v>
      </c>
      <c r="I45" s="14"/>
      <c r="J45" s="15">
        <v>6.02</v>
      </c>
      <c r="K45" s="15">
        <v>6.82</v>
      </c>
      <c r="L45" s="15">
        <v>8.11</v>
      </c>
      <c r="M45" s="54"/>
      <c r="N45" s="15">
        <v>85.232776392999995</v>
      </c>
      <c r="O45" s="15">
        <v>5.8859893042999998</v>
      </c>
      <c r="P45" s="15" t="s">
        <v>27</v>
      </c>
      <c r="Q45" s="16" t="s">
        <v>27</v>
      </c>
      <c r="R45" s="37" t="s">
        <v>602</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80</v>
      </c>
      <c r="D46" s="17" t="s">
        <v>81</v>
      </c>
      <c r="E46" s="17">
        <v>6</v>
      </c>
      <c r="F46" s="14">
        <v>14.92</v>
      </c>
      <c r="G46" s="14">
        <v>14.15</v>
      </c>
      <c r="H46" s="14">
        <v>13.38</v>
      </c>
      <c r="I46" s="14"/>
      <c r="J46" s="14">
        <v>15.49</v>
      </c>
      <c r="K46" s="14">
        <v>17.02</v>
      </c>
      <c r="L46" s="14">
        <v>19.489999999999998</v>
      </c>
      <c r="M46" s="54"/>
      <c r="N46" s="14">
        <v>78.803032462999994</v>
      </c>
      <c r="O46" s="31">
        <v>16.716207086999997</v>
      </c>
      <c r="P46" s="31" t="s">
        <v>26</v>
      </c>
      <c r="Q46" s="17" t="s">
        <v>27</v>
      </c>
      <c r="R46" s="38" t="s">
        <v>603</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82</v>
      </c>
      <c r="D47" s="16" t="s">
        <v>83</v>
      </c>
      <c r="E47" s="16">
        <v>7</v>
      </c>
      <c r="F47" s="15">
        <v>41.21</v>
      </c>
      <c r="G47" s="15">
        <v>37.869999999999997</v>
      </c>
      <c r="H47" s="15">
        <v>34.53</v>
      </c>
      <c r="I47" s="14"/>
      <c r="J47" s="15">
        <v>42.98</v>
      </c>
      <c r="K47" s="15">
        <v>49.65</v>
      </c>
      <c r="L47" s="15">
        <v>60.46</v>
      </c>
      <c r="M47" s="54"/>
      <c r="N47" s="15">
        <v>80.493680921000006</v>
      </c>
      <c r="O47" s="15">
        <v>269.24859865000002</v>
      </c>
      <c r="P47" s="15" t="s">
        <v>27</v>
      </c>
      <c r="Q47" s="16" t="s">
        <v>27</v>
      </c>
      <c r="R47" s="37" t="s">
        <v>604</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84</v>
      </c>
      <c r="D48" s="17" t="s">
        <v>85</v>
      </c>
      <c r="E48" s="17">
        <v>7</v>
      </c>
      <c r="F48" s="14">
        <v>24.83</v>
      </c>
      <c r="G48" s="14">
        <v>23.3</v>
      </c>
      <c r="H48" s="14">
        <v>21.78</v>
      </c>
      <c r="I48" s="14"/>
      <c r="J48" s="14">
        <v>26.93</v>
      </c>
      <c r="K48" s="14">
        <v>29.97</v>
      </c>
      <c r="L48" s="14">
        <v>34.9</v>
      </c>
      <c r="M48" s="54"/>
      <c r="N48" s="14">
        <v>63.116931981</v>
      </c>
      <c r="O48" s="31">
        <v>10.679137782</v>
      </c>
      <c r="P48" s="31" t="s">
        <v>27</v>
      </c>
      <c r="Q48" s="17" t="s">
        <v>27</v>
      </c>
      <c r="R48" s="38" t="s">
        <v>605</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86</v>
      </c>
      <c r="D49" s="16" t="s">
        <v>87</v>
      </c>
      <c r="E49" s="16">
        <v>3</v>
      </c>
      <c r="F49" s="15">
        <v>128.82</v>
      </c>
      <c r="G49" s="15">
        <v>121.73</v>
      </c>
      <c r="H49" s="15">
        <v>114.64</v>
      </c>
      <c r="I49" s="14"/>
      <c r="J49" s="15">
        <v>130.21</v>
      </c>
      <c r="K49" s="15">
        <v>144.38</v>
      </c>
      <c r="L49" s="15">
        <v>167.31</v>
      </c>
      <c r="M49" s="54"/>
      <c r="N49" s="15">
        <v>44.188324299000001</v>
      </c>
      <c r="O49" s="15">
        <v>3.9549287138999998</v>
      </c>
      <c r="P49" s="15" t="s">
        <v>27</v>
      </c>
      <c r="Q49" s="16" t="s">
        <v>26</v>
      </c>
      <c r="R49" s="37" t="s">
        <v>606</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88</v>
      </c>
      <c r="D50" s="17" t="s">
        <v>89</v>
      </c>
      <c r="E50" s="17">
        <v>4</v>
      </c>
      <c r="F50" s="14">
        <v>9.5</v>
      </c>
      <c r="G50" s="14">
        <v>8.5500000000000007</v>
      </c>
      <c r="H50" s="14">
        <v>7.61</v>
      </c>
      <c r="I50" s="14"/>
      <c r="J50" s="14">
        <v>11.33</v>
      </c>
      <c r="K50" s="14">
        <v>13.21</v>
      </c>
      <c r="L50" s="14">
        <v>16.27</v>
      </c>
      <c r="M50" s="54"/>
      <c r="N50" s="14">
        <v>61.549397904999999</v>
      </c>
      <c r="O50" s="31">
        <v>2.1168517826000004</v>
      </c>
      <c r="P50" s="31" t="s">
        <v>26</v>
      </c>
      <c r="Q50" s="17" t="s">
        <v>27</v>
      </c>
      <c r="R50" s="38" t="s">
        <v>607</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90</v>
      </c>
      <c r="D51" s="16" t="s">
        <v>91</v>
      </c>
      <c r="E51" s="16">
        <v>7</v>
      </c>
      <c r="F51" s="15">
        <v>7.8</v>
      </c>
      <c r="G51" s="15">
        <v>6.78</v>
      </c>
      <c r="H51" s="15">
        <v>5.76</v>
      </c>
      <c r="I51" s="14"/>
      <c r="J51" s="15">
        <v>8.23</v>
      </c>
      <c r="K51" s="15">
        <v>10.26</v>
      </c>
      <c r="L51" s="15">
        <v>13.56</v>
      </c>
      <c r="M51" s="54"/>
      <c r="N51" s="15">
        <v>74.450042053999994</v>
      </c>
      <c r="O51" s="15">
        <v>5.6386684347999996</v>
      </c>
      <c r="P51" s="15" t="s">
        <v>27</v>
      </c>
      <c r="Q51" s="16" t="s">
        <v>27</v>
      </c>
      <c r="R51" s="37" t="s">
        <v>608</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92</v>
      </c>
      <c r="D52" s="17" t="s">
        <v>93</v>
      </c>
      <c r="E52" s="17">
        <v>4</v>
      </c>
      <c r="F52" s="14">
        <v>13.96</v>
      </c>
      <c r="G52" s="14">
        <v>11.73</v>
      </c>
      <c r="H52" s="14">
        <v>9.51</v>
      </c>
      <c r="I52" s="14"/>
      <c r="J52" s="14">
        <v>18.89</v>
      </c>
      <c r="K52" s="14">
        <v>23.33</v>
      </c>
      <c r="L52" s="14">
        <v>30.51</v>
      </c>
      <c r="M52" s="54"/>
      <c r="N52" s="14">
        <v>72.185003218000006</v>
      </c>
      <c r="O52" s="31">
        <v>5.7178257826000003</v>
      </c>
      <c r="P52" s="31" t="s">
        <v>26</v>
      </c>
      <c r="Q52" s="17" t="s">
        <v>27</v>
      </c>
      <c r="R52" s="38" t="s">
        <v>609</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94</v>
      </c>
      <c r="D53" s="16" t="s">
        <v>95</v>
      </c>
      <c r="E53" s="16">
        <v>7</v>
      </c>
      <c r="F53" s="15">
        <v>15.52</v>
      </c>
      <c r="G53" s="15">
        <v>14.64</v>
      </c>
      <c r="H53" s="15">
        <v>13.77</v>
      </c>
      <c r="I53" s="14"/>
      <c r="J53" s="15">
        <v>16.670000000000002</v>
      </c>
      <c r="K53" s="15">
        <v>18.41</v>
      </c>
      <c r="L53" s="15">
        <v>21.24</v>
      </c>
      <c r="M53" s="54"/>
      <c r="N53" s="15">
        <v>74.108806232999996</v>
      </c>
      <c r="O53" s="15">
        <v>102.30385069</v>
      </c>
      <c r="P53" s="15" t="s">
        <v>26</v>
      </c>
      <c r="Q53" s="16" t="s">
        <v>27</v>
      </c>
      <c r="R53" s="37" t="s">
        <v>610</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94</v>
      </c>
      <c r="D54" s="17" t="s">
        <v>96</v>
      </c>
      <c r="E54" s="17">
        <v>7</v>
      </c>
      <c r="F54" s="14">
        <v>17.649999999999999</v>
      </c>
      <c r="G54" s="14">
        <v>16.57</v>
      </c>
      <c r="H54" s="14">
        <v>15.49</v>
      </c>
      <c r="I54" s="14"/>
      <c r="J54" s="14">
        <v>19.149999999999999</v>
      </c>
      <c r="K54" s="14">
        <v>21.3</v>
      </c>
      <c r="L54" s="14">
        <v>24.79</v>
      </c>
      <c r="M54" s="54"/>
      <c r="N54" s="14">
        <v>71.489623586999997</v>
      </c>
      <c r="O54" s="31">
        <v>713.28217195999991</v>
      </c>
      <c r="P54" s="31" t="s">
        <v>26</v>
      </c>
      <c r="Q54" s="17" t="s">
        <v>27</v>
      </c>
      <c r="R54" s="38" t="s">
        <v>611</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97</v>
      </c>
      <c r="D55" s="16" t="s">
        <v>98</v>
      </c>
      <c r="E55" s="16">
        <v>7</v>
      </c>
      <c r="F55" s="15">
        <v>22.4</v>
      </c>
      <c r="G55" s="15">
        <v>21.23</v>
      </c>
      <c r="H55" s="15">
        <v>20.059999999999999</v>
      </c>
      <c r="I55" s="14"/>
      <c r="J55" s="15">
        <v>23.76</v>
      </c>
      <c r="K55" s="15">
        <v>26.09</v>
      </c>
      <c r="L55" s="15">
        <v>29.87</v>
      </c>
      <c r="M55" s="54"/>
      <c r="N55" s="15">
        <v>63.467756819999998</v>
      </c>
      <c r="O55" s="15">
        <v>40.720663826000006</v>
      </c>
      <c r="P55" s="15" t="s">
        <v>27</v>
      </c>
      <c r="Q55" s="16" t="s">
        <v>27</v>
      </c>
      <c r="R55" s="37" t="s">
        <v>612</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99</v>
      </c>
      <c r="D56" s="17" t="s">
        <v>100</v>
      </c>
      <c r="E56" s="17">
        <v>10</v>
      </c>
      <c r="F56" s="14">
        <v>14.52</v>
      </c>
      <c r="G56" s="14">
        <v>13.25</v>
      </c>
      <c r="H56" s="14">
        <v>11.98</v>
      </c>
      <c r="I56" s="14"/>
      <c r="J56" s="14">
        <v>16.29</v>
      </c>
      <c r="K56" s="14">
        <v>18.82</v>
      </c>
      <c r="L56" s="14">
        <v>22.93</v>
      </c>
      <c r="M56" s="54"/>
      <c r="N56" s="14">
        <v>71.816668644999993</v>
      </c>
      <c r="O56" s="31">
        <v>82.288520261000002</v>
      </c>
      <c r="P56" s="31" t="s">
        <v>27</v>
      </c>
      <c r="Q56" s="17" t="s">
        <v>27</v>
      </c>
      <c r="R56" s="38" t="s">
        <v>613</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11</v>
      </c>
      <c r="D57" s="16" t="s">
        <v>101</v>
      </c>
      <c r="E57" s="16">
        <v>10</v>
      </c>
      <c r="F57" s="15">
        <v>22</v>
      </c>
      <c r="G57" s="15">
        <v>20.36</v>
      </c>
      <c r="H57" s="15">
        <v>18.72</v>
      </c>
      <c r="I57" s="14"/>
      <c r="J57" s="15">
        <v>22.97</v>
      </c>
      <c r="K57" s="15">
        <v>26.24</v>
      </c>
      <c r="L57" s="15">
        <v>31.54</v>
      </c>
      <c r="M57" s="54"/>
      <c r="N57" s="15">
        <v>83.883956592999994</v>
      </c>
      <c r="O57" s="15">
        <v>636.78751965000004</v>
      </c>
      <c r="P57" s="15" t="s">
        <v>27</v>
      </c>
      <c r="Q57" s="16" t="s">
        <v>27</v>
      </c>
      <c r="R57" s="37" t="s">
        <v>614</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102</v>
      </c>
      <c r="D58" s="17" t="s">
        <v>103</v>
      </c>
      <c r="E58" s="17">
        <v>4</v>
      </c>
      <c r="F58" s="14">
        <v>19</v>
      </c>
      <c r="G58" s="14">
        <v>18.38</v>
      </c>
      <c r="H58" s="14">
        <v>17.77</v>
      </c>
      <c r="I58" s="14"/>
      <c r="J58" s="14">
        <v>19.84</v>
      </c>
      <c r="K58" s="14">
        <v>21.06</v>
      </c>
      <c r="L58" s="14">
        <v>23.04</v>
      </c>
      <c r="M58" s="54"/>
      <c r="N58" s="14">
        <v>52.422847754999999</v>
      </c>
      <c r="O58" s="31">
        <v>2.255814913</v>
      </c>
      <c r="P58" s="31" t="s">
        <v>26</v>
      </c>
      <c r="Q58" s="17" t="s">
        <v>27</v>
      </c>
      <c r="R58" s="38" t="s">
        <v>615</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104</v>
      </c>
      <c r="D59" s="16" t="s">
        <v>105</v>
      </c>
      <c r="E59" s="16">
        <v>6</v>
      </c>
      <c r="F59" s="15">
        <v>4.74</v>
      </c>
      <c r="G59" s="15">
        <v>1.69</v>
      </c>
      <c r="H59" s="15">
        <v>-1.35</v>
      </c>
      <c r="I59" s="14"/>
      <c r="J59" s="15">
        <v>13.38</v>
      </c>
      <c r="K59" s="15">
        <v>19.47</v>
      </c>
      <c r="L59" s="15">
        <v>29.33</v>
      </c>
      <c r="M59" s="54"/>
      <c r="N59" s="15">
        <v>53.776330670999997</v>
      </c>
      <c r="O59" s="15">
        <v>44.705844042999999</v>
      </c>
      <c r="P59" s="15" t="s">
        <v>26</v>
      </c>
      <c r="Q59" s="16" t="s">
        <v>27</v>
      </c>
      <c r="R59" s="37" t="s">
        <v>616</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106</v>
      </c>
      <c r="D60" s="17" t="s">
        <v>107</v>
      </c>
      <c r="E60" s="17">
        <v>7</v>
      </c>
      <c r="F60" s="14">
        <v>18.5</v>
      </c>
      <c r="G60" s="14">
        <v>17.100000000000001</v>
      </c>
      <c r="H60" s="14">
        <v>15.7</v>
      </c>
      <c r="I60" s="14"/>
      <c r="J60" s="14">
        <v>21.5</v>
      </c>
      <c r="K60" s="14">
        <v>24.29</v>
      </c>
      <c r="L60" s="14">
        <v>28.82</v>
      </c>
      <c r="M60" s="54"/>
      <c r="N60" s="14">
        <v>55.78424287</v>
      </c>
      <c r="O60" s="31">
        <v>108.88645787</v>
      </c>
      <c r="P60" s="31" t="s">
        <v>27</v>
      </c>
      <c r="Q60" s="17" t="s">
        <v>27</v>
      </c>
      <c r="R60" s="38" t="s">
        <v>617</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108</v>
      </c>
      <c r="D61" s="16" t="s">
        <v>109</v>
      </c>
      <c r="E61" s="16">
        <v>0</v>
      </c>
      <c r="F61" s="15">
        <v>24.98</v>
      </c>
      <c r="G61" s="15">
        <v>21.66</v>
      </c>
      <c r="H61" s="15">
        <v>18.34</v>
      </c>
      <c r="I61" s="14"/>
      <c r="J61" s="15">
        <v>26.2</v>
      </c>
      <c r="K61" s="15">
        <v>32.83</v>
      </c>
      <c r="L61" s="15">
        <v>43.58</v>
      </c>
      <c r="M61" s="54"/>
      <c r="N61" s="15">
        <v>31.712451055999999</v>
      </c>
      <c r="O61" s="15">
        <v>6.0798861091000003</v>
      </c>
      <c r="P61" s="15" t="s">
        <v>26</v>
      </c>
      <c r="Q61" s="16" t="s">
        <v>26</v>
      </c>
      <c r="R61" s="37" t="s">
        <v>618</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110</v>
      </c>
      <c r="D62" s="17" t="s">
        <v>111</v>
      </c>
      <c r="E62" s="17">
        <v>10</v>
      </c>
      <c r="F62" s="14">
        <v>58.13</v>
      </c>
      <c r="G62" s="14">
        <v>54.39</v>
      </c>
      <c r="H62" s="14">
        <v>50.65</v>
      </c>
      <c r="I62" s="14"/>
      <c r="J62" s="14">
        <v>60.13</v>
      </c>
      <c r="K62" s="14">
        <v>67.599999999999994</v>
      </c>
      <c r="L62" s="14">
        <v>79.709999999999994</v>
      </c>
      <c r="M62" s="54"/>
      <c r="N62" s="14">
        <v>79.133115415999995</v>
      </c>
      <c r="O62" s="31">
        <v>696.46665743000005</v>
      </c>
      <c r="P62" s="31" t="s">
        <v>27</v>
      </c>
      <c r="Q62" s="17" t="s">
        <v>27</v>
      </c>
      <c r="R62" s="38" t="s">
        <v>619</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112</v>
      </c>
      <c r="D63" s="16" t="s">
        <v>113</v>
      </c>
      <c r="E63" s="16">
        <v>7</v>
      </c>
      <c r="F63" s="15">
        <v>19.63</v>
      </c>
      <c r="G63" s="15">
        <v>18.010000000000002</v>
      </c>
      <c r="H63" s="15">
        <v>16.399999999999999</v>
      </c>
      <c r="I63" s="14"/>
      <c r="J63" s="15">
        <v>22.14</v>
      </c>
      <c r="K63" s="15">
        <v>25.36</v>
      </c>
      <c r="L63" s="15">
        <v>30.58</v>
      </c>
      <c r="M63" s="54"/>
      <c r="N63" s="15">
        <v>71.214056522999996</v>
      </c>
      <c r="O63" s="15">
        <v>116.75594669</v>
      </c>
      <c r="P63" s="15" t="s">
        <v>27</v>
      </c>
      <c r="Q63" s="16" t="s">
        <v>27</v>
      </c>
      <c r="R63" s="37" t="s">
        <v>620</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114</v>
      </c>
      <c r="D64" s="17" t="s">
        <v>115</v>
      </c>
      <c r="E64" s="17">
        <v>4</v>
      </c>
      <c r="F64" s="14">
        <v>5.03</v>
      </c>
      <c r="G64" s="14">
        <v>4.2699999999999996</v>
      </c>
      <c r="H64" s="14">
        <v>3.52</v>
      </c>
      <c r="I64" s="14"/>
      <c r="J64" s="14">
        <v>6.46</v>
      </c>
      <c r="K64" s="14">
        <v>7.96</v>
      </c>
      <c r="L64" s="14">
        <v>10.38</v>
      </c>
      <c r="M64" s="54"/>
      <c r="N64" s="14">
        <v>74.664143073999995</v>
      </c>
      <c r="O64" s="31">
        <v>3.2305486086999999</v>
      </c>
      <c r="P64" s="31" t="s">
        <v>26</v>
      </c>
      <c r="Q64" s="17" t="s">
        <v>27</v>
      </c>
      <c r="R64" s="38" t="s">
        <v>621</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116</v>
      </c>
      <c r="D65" s="16" t="s">
        <v>117</v>
      </c>
      <c r="E65" s="16">
        <v>4</v>
      </c>
      <c r="F65" s="15">
        <v>0.69</v>
      </c>
      <c r="G65" s="15">
        <v>-0.05</v>
      </c>
      <c r="H65" s="15">
        <v>-0.79</v>
      </c>
      <c r="I65" s="14"/>
      <c r="J65" s="15">
        <v>2.69</v>
      </c>
      <c r="K65" s="15">
        <v>4.17</v>
      </c>
      <c r="L65" s="15">
        <v>6.57</v>
      </c>
      <c r="M65" s="54"/>
      <c r="N65" s="15">
        <v>57.099197451000002</v>
      </c>
      <c r="O65" s="15">
        <v>8.2270384783000008</v>
      </c>
      <c r="P65" s="15" t="s">
        <v>26</v>
      </c>
      <c r="Q65" s="16" t="s">
        <v>27</v>
      </c>
      <c r="R65" s="37" t="s">
        <v>622</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546</v>
      </c>
      <c r="D66" s="17" t="s">
        <v>547</v>
      </c>
      <c r="E66" s="17">
        <v>3</v>
      </c>
      <c r="F66" s="14">
        <v>249.69</v>
      </c>
      <c r="G66" s="14">
        <v>216.9</v>
      </c>
      <c r="H66" s="14">
        <v>184.11</v>
      </c>
      <c r="I66" s="14"/>
      <c r="J66" s="14">
        <v>256.17</v>
      </c>
      <c r="K66" s="14">
        <v>321.74</v>
      </c>
      <c r="L66" s="14">
        <v>427.85</v>
      </c>
      <c r="M66" s="54"/>
      <c r="N66" s="14">
        <v>34.917411758999997</v>
      </c>
      <c r="O66" s="31">
        <v>1.1214105429999999</v>
      </c>
      <c r="P66" s="31" t="s">
        <v>27</v>
      </c>
      <c r="Q66" s="17" t="s">
        <v>26</v>
      </c>
      <c r="R66" s="38" t="s">
        <v>623</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118</v>
      </c>
      <c r="D67" s="16" t="s">
        <v>119</v>
      </c>
      <c r="E67" s="16">
        <v>8</v>
      </c>
      <c r="F67" s="15">
        <v>11.15</v>
      </c>
      <c r="G67" s="15">
        <v>10.9</v>
      </c>
      <c r="H67" s="15">
        <v>10.66</v>
      </c>
      <c r="I67" s="14"/>
      <c r="J67" s="15">
        <v>11.26</v>
      </c>
      <c r="K67" s="15">
        <v>11.74</v>
      </c>
      <c r="L67" s="15">
        <v>12.52</v>
      </c>
      <c r="M67" s="54"/>
      <c r="N67" s="15">
        <v>59.275824051999997</v>
      </c>
      <c r="O67" s="15">
        <v>28.811221696</v>
      </c>
      <c r="P67" s="15" t="s">
        <v>27</v>
      </c>
      <c r="Q67" s="16" t="s">
        <v>27</v>
      </c>
      <c r="R67" s="37" t="s">
        <v>624</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120</v>
      </c>
      <c r="D68" s="17" t="s">
        <v>121</v>
      </c>
      <c r="E68" s="17">
        <v>4</v>
      </c>
      <c r="F68" s="14">
        <v>9.24</v>
      </c>
      <c r="G68" s="14">
        <v>7.43</v>
      </c>
      <c r="H68" s="14">
        <v>5.63</v>
      </c>
      <c r="I68" s="14"/>
      <c r="J68" s="14">
        <v>13.03</v>
      </c>
      <c r="K68" s="14">
        <v>16.63</v>
      </c>
      <c r="L68" s="14">
        <v>22.47</v>
      </c>
      <c r="M68" s="54"/>
      <c r="N68" s="14">
        <v>69.567632664000001</v>
      </c>
      <c r="O68" s="31">
        <v>94.840412696000001</v>
      </c>
      <c r="P68" s="31" t="s">
        <v>26</v>
      </c>
      <c r="Q68" s="17" t="s">
        <v>27</v>
      </c>
      <c r="R68" s="38" t="s">
        <v>625</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122</v>
      </c>
      <c r="D69" s="16" t="s">
        <v>123</v>
      </c>
      <c r="E69" s="16">
        <v>9</v>
      </c>
      <c r="F69" s="15">
        <v>16.59</v>
      </c>
      <c r="G69" s="15">
        <v>15.84</v>
      </c>
      <c r="H69" s="15">
        <v>15.09</v>
      </c>
      <c r="I69" s="14"/>
      <c r="J69" s="15">
        <v>17.05</v>
      </c>
      <c r="K69" s="15">
        <v>18.54</v>
      </c>
      <c r="L69" s="15">
        <v>20.96</v>
      </c>
      <c r="M69" s="54"/>
      <c r="N69" s="15">
        <v>67.578535365999997</v>
      </c>
      <c r="O69" s="15">
        <v>1.9392157826</v>
      </c>
      <c r="P69" s="15" t="s">
        <v>27</v>
      </c>
      <c r="Q69" s="16" t="s">
        <v>27</v>
      </c>
      <c r="R69" s="37" t="s">
        <v>626</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122</v>
      </c>
      <c r="D70" s="17" t="s">
        <v>124</v>
      </c>
      <c r="E70" s="17">
        <v>10</v>
      </c>
      <c r="F70" s="14">
        <v>11.1</v>
      </c>
      <c r="G70" s="14">
        <v>10.39</v>
      </c>
      <c r="H70" s="14">
        <v>9.68</v>
      </c>
      <c r="I70" s="14"/>
      <c r="J70" s="14">
        <v>12.16</v>
      </c>
      <c r="K70" s="14">
        <v>13.57</v>
      </c>
      <c r="L70" s="14">
        <v>15.86</v>
      </c>
      <c r="M70" s="54"/>
      <c r="N70" s="14">
        <v>74.852452815999996</v>
      </c>
      <c r="O70" s="31">
        <v>173.40248199999999</v>
      </c>
      <c r="P70" s="31" t="s">
        <v>27</v>
      </c>
      <c r="Q70" s="17" t="s">
        <v>27</v>
      </c>
      <c r="R70" s="38" t="s">
        <v>627</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548</v>
      </c>
      <c r="D71" s="16" t="s">
        <v>549</v>
      </c>
      <c r="E71" s="16">
        <v>6</v>
      </c>
      <c r="F71" s="15">
        <v>78.7</v>
      </c>
      <c r="G71" s="15">
        <v>64.790000000000006</v>
      </c>
      <c r="H71" s="15">
        <v>50.89</v>
      </c>
      <c r="I71" s="14"/>
      <c r="J71" s="15">
        <v>81.099999999999994</v>
      </c>
      <c r="K71" s="15">
        <v>108.9</v>
      </c>
      <c r="L71" s="15">
        <v>153.88999999999999</v>
      </c>
      <c r="M71" s="54"/>
      <c r="N71" s="15">
        <v>44.540021136999997</v>
      </c>
      <c r="O71" s="15">
        <v>1.2619538857000001</v>
      </c>
      <c r="P71" s="15" t="s">
        <v>27</v>
      </c>
      <c r="Q71" s="16" t="s">
        <v>26</v>
      </c>
      <c r="R71" s="37" t="s">
        <v>628</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125</v>
      </c>
      <c r="D72" s="17" t="s">
        <v>126</v>
      </c>
      <c r="E72" s="17">
        <v>5</v>
      </c>
      <c r="F72" s="14">
        <v>74.77</v>
      </c>
      <c r="G72" s="14">
        <v>69.77</v>
      </c>
      <c r="H72" s="14">
        <v>64.78</v>
      </c>
      <c r="I72" s="14"/>
      <c r="J72" s="14">
        <v>75.97</v>
      </c>
      <c r="K72" s="14">
        <v>85.95</v>
      </c>
      <c r="L72" s="14">
        <v>102.11</v>
      </c>
      <c r="M72" s="54"/>
      <c r="N72" s="14">
        <v>44.871141368000004</v>
      </c>
      <c r="O72" s="31">
        <v>2.0801617526</v>
      </c>
      <c r="P72" s="31" t="s">
        <v>27</v>
      </c>
      <c r="Q72" s="17" t="s">
        <v>26</v>
      </c>
      <c r="R72" s="38" t="s">
        <v>629</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127</v>
      </c>
      <c r="D73" s="16" t="s">
        <v>128</v>
      </c>
      <c r="E73" s="16">
        <v>4</v>
      </c>
      <c r="F73" s="15">
        <v>2.37</v>
      </c>
      <c r="G73" s="15">
        <v>2.08</v>
      </c>
      <c r="H73" s="15">
        <v>1.79</v>
      </c>
      <c r="I73" s="14"/>
      <c r="J73" s="15">
        <v>2.92</v>
      </c>
      <c r="K73" s="15">
        <v>3.49</v>
      </c>
      <c r="L73" s="15">
        <v>4.42</v>
      </c>
      <c r="M73" s="54"/>
      <c r="N73" s="15">
        <v>74.043415091</v>
      </c>
      <c r="O73" s="15">
        <v>62.789907435000003</v>
      </c>
      <c r="P73" s="15" t="s">
        <v>26</v>
      </c>
      <c r="Q73" s="16" t="s">
        <v>27</v>
      </c>
      <c r="R73" s="37" t="s">
        <v>630</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129</v>
      </c>
      <c r="D74" s="17" t="s">
        <v>130</v>
      </c>
      <c r="E74" s="17">
        <v>6</v>
      </c>
      <c r="F74" s="14">
        <v>36.450000000000003</v>
      </c>
      <c r="G74" s="14">
        <v>31.61</v>
      </c>
      <c r="H74" s="14">
        <v>26.77</v>
      </c>
      <c r="I74" s="14"/>
      <c r="J74" s="14">
        <v>44.3</v>
      </c>
      <c r="K74" s="14">
        <v>53.97</v>
      </c>
      <c r="L74" s="14">
        <v>69.62</v>
      </c>
      <c r="M74" s="54"/>
      <c r="N74" s="14">
        <v>61.500890433999999</v>
      </c>
      <c r="O74" s="31">
        <v>5.5582346335000006</v>
      </c>
      <c r="P74" s="31" t="s">
        <v>26</v>
      </c>
      <c r="Q74" s="17" t="s">
        <v>27</v>
      </c>
      <c r="R74" s="38" t="s">
        <v>631</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131</v>
      </c>
      <c r="D75" s="16" t="s">
        <v>132</v>
      </c>
      <c r="E75" s="16">
        <v>6</v>
      </c>
      <c r="F75" s="15" t="s">
        <v>133</v>
      </c>
      <c r="G75" s="15" t="s">
        <v>133</v>
      </c>
      <c r="H75" s="15" t="s">
        <v>133</v>
      </c>
      <c r="I75" s="14"/>
      <c r="J75" s="15" t="s">
        <v>133</v>
      </c>
      <c r="K75" s="15" t="s">
        <v>133</v>
      </c>
      <c r="L75" s="15" t="s">
        <v>133</v>
      </c>
      <c r="M75" s="54"/>
      <c r="N75" s="15" t="s">
        <v>133</v>
      </c>
      <c r="O75" s="15" t="s">
        <v>133</v>
      </c>
      <c r="P75" s="15" t="s">
        <v>133</v>
      </c>
      <c r="Q75" s="16" t="s">
        <v>133</v>
      </c>
      <c r="R75" s="37" t="s">
        <v>134</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135</v>
      </c>
      <c r="D76" s="17" t="s">
        <v>136</v>
      </c>
      <c r="E76" s="17">
        <v>7</v>
      </c>
      <c r="F76" s="14">
        <v>56.65</v>
      </c>
      <c r="G76" s="14">
        <v>50.84</v>
      </c>
      <c r="H76" s="14">
        <v>45.04</v>
      </c>
      <c r="I76" s="14"/>
      <c r="J76" s="14">
        <v>67.819999999999993</v>
      </c>
      <c r="K76" s="14">
        <v>79.42</v>
      </c>
      <c r="L76" s="14">
        <v>98.19</v>
      </c>
      <c r="M76" s="54"/>
      <c r="N76" s="14">
        <v>53.694453086000003</v>
      </c>
      <c r="O76" s="31">
        <v>257.51651004000001</v>
      </c>
      <c r="P76" s="31" t="s">
        <v>27</v>
      </c>
      <c r="Q76" s="17" t="s">
        <v>27</v>
      </c>
      <c r="R76" s="38" t="s">
        <v>632</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137</v>
      </c>
      <c r="D77" s="16" t="s">
        <v>138</v>
      </c>
      <c r="E77" s="16">
        <v>10</v>
      </c>
      <c r="F77" s="15">
        <v>15.72</v>
      </c>
      <c r="G77" s="15">
        <v>14.9</v>
      </c>
      <c r="H77" s="15">
        <v>14.08</v>
      </c>
      <c r="I77" s="14"/>
      <c r="J77" s="15">
        <v>16.05</v>
      </c>
      <c r="K77" s="15">
        <v>17.68</v>
      </c>
      <c r="L77" s="15">
        <v>20.32</v>
      </c>
      <c r="M77" s="54"/>
      <c r="N77" s="15">
        <v>83.061522710000006</v>
      </c>
      <c r="O77" s="15">
        <v>271.62324425999998</v>
      </c>
      <c r="P77" s="15" t="s">
        <v>27</v>
      </c>
      <c r="Q77" s="16" t="s">
        <v>27</v>
      </c>
      <c r="R77" s="37" t="s">
        <v>633</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139</v>
      </c>
      <c r="D78" s="17" t="s">
        <v>140</v>
      </c>
      <c r="E78" s="17">
        <v>7</v>
      </c>
      <c r="F78" s="14">
        <v>3.74</v>
      </c>
      <c r="G78" s="14">
        <v>2.99</v>
      </c>
      <c r="H78" s="14">
        <v>2.25</v>
      </c>
      <c r="I78" s="14"/>
      <c r="J78" s="14">
        <v>5.49</v>
      </c>
      <c r="K78" s="14">
        <v>6.97</v>
      </c>
      <c r="L78" s="14">
        <v>9.3699999999999992</v>
      </c>
      <c r="M78" s="54"/>
      <c r="N78" s="14">
        <v>57.338903944000002</v>
      </c>
      <c r="O78" s="31">
        <v>135.40257204</v>
      </c>
      <c r="P78" s="31" t="s">
        <v>26</v>
      </c>
      <c r="Q78" s="17" t="s">
        <v>27</v>
      </c>
      <c r="R78" s="38" t="s">
        <v>634</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141</v>
      </c>
      <c r="D79" s="16" t="s">
        <v>142</v>
      </c>
      <c r="E79" s="16">
        <v>10</v>
      </c>
      <c r="F79" s="15">
        <v>46.73</v>
      </c>
      <c r="G79" s="15">
        <v>43.72</v>
      </c>
      <c r="H79" s="15">
        <v>40.72</v>
      </c>
      <c r="I79" s="14"/>
      <c r="J79" s="15">
        <v>49.95</v>
      </c>
      <c r="K79" s="15">
        <v>55.95</v>
      </c>
      <c r="L79" s="15">
        <v>65.66</v>
      </c>
      <c r="M79" s="54"/>
      <c r="N79" s="15">
        <v>73.213813733999999</v>
      </c>
      <c r="O79" s="15">
        <v>70.666734435000009</v>
      </c>
      <c r="P79" s="15" t="s">
        <v>27</v>
      </c>
      <c r="Q79" s="16" t="s">
        <v>27</v>
      </c>
      <c r="R79" s="37" t="s">
        <v>635</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143</v>
      </c>
      <c r="D80" s="17" t="s">
        <v>144</v>
      </c>
      <c r="E80" s="17">
        <v>9</v>
      </c>
      <c r="F80" s="14">
        <v>47.51</v>
      </c>
      <c r="G80" s="14">
        <v>38.39</v>
      </c>
      <c r="H80" s="14">
        <v>29.28</v>
      </c>
      <c r="I80" s="14"/>
      <c r="J80" s="14">
        <v>54.87</v>
      </c>
      <c r="K80" s="14">
        <v>73.09</v>
      </c>
      <c r="L80" s="14">
        <v>102.59</v>
      </c>
      <c r="M80" s="54"/>
      <c r="N80" s="14">
        <v>51.890309680999998</v>
      </c>
      <c r="O80" s="31">
        <v>1.5185254030000002</v>
      </c>
      <c r="P80" s="31" t="s">
        <v>27</v>
      </c>
      <c r="Q80" s="17" t="s">
        <v>27</v>
      </c>
      <c r="R80" s="38" t="s">
        <v>636</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145</v>
      </c>
      <c r="D81" s="16" t="s">
        <v>146</v>
      </c>
      <c r="E81" s="16">
        <v>7</v>
      </c>
      <c r="F81" s="15">
        <v>5.23</v>
      </c>
      <c r="G81" s="15">
        <v>4.53</v>
      </c>
      <c r="H81" s="15">
        <v>3.84</v>
      </c>
      <c r="I81" s="14"/>
      <c r="J81" s="15">
        <v>5.63</v>
      </c>
      <c r="K81" s="15">
        <v>7.01</v>
      </c>
      <c r="L81" s="15">
        <v>9.25</v>
      </c>
      <c r="M81" s="54"/>
      <c r="N81" s="15">
        <v>78.534833191999994</v>
      </c>
      <c r="O81" s="15">
        <v>1.5400131739</v>
      </c>
      <c r="P81" s="15" t="s">
        <v>27</v>
      </c>
      <c r="Q81" s="16" t="s">
        <v>27</v>
      </c>
      <c r="R81" s="37" t="s">
        <v>637</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147</v>
      </c>
      <c r="D82" s="17" t="s">
        <v>148</v>
      </c>
      <c r="E82" s="17">
        <v>10</v>
      </c>
      <c r="F82" s="14">
        <v>6.46</v>
      </c>
      <c r="G82" s="14">
        <v>5.61</v>
      </c>
      <c r="H82" s="14">
        <v>4.7699999999999996</v>
      </c>
      <c r="I82" s="14"/>
      <c r="J82" s="14">
        <v>6.8</v>
      </c>
      <c r="K82" s="14">
        <v>8.48</v>
      </c>
      <c r="L82" s="14">
        <v>11.2</v>
      </c>
      <c r="M82" s="54"/>
      <c r="N82" s="14">
        <v>77.285347047000002</v>
      </c>
      <c r="O82" s="31">
        <v>40.161183303999998</v>
      </c>
      <c r="P82" s="31" t="s">
        <v>27</v>
      </c>
      <c r="Q82" s="17" t="s">
        <v>27</v>
      </c>
      <c r="R82" s="38" t="s">
        <v>638</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149</v>
      </c>
      <c r="D83" s="16" t="s">
        <v>150</v>
      </c>
      <c r="E83" s="16">
        <v>7</v>
      </c>
      <c r="F83" s="15">
        <v>32.659999999999997</v>
      </c>
      <c r="G83" s="15">
        <v>30.39</v>
      </c>
      <c r="H83" s="15">
        <v>28.13</v>
      </c>
      <c r="I83" s="14"/>
      <c r="J83" s="15">
        <v>35.22</v>
      </c>
      <c r="K83" s="15">
        <v>39.74</v>
      </c>
      <c r="L83" s="15">
        <v>47.06</v>
      </c>
      <c r="M83" s="54"/>
      <c r="N83" s="15">
        <v>56.822669908999998</v>
      </c>
      <c r="O83" s="15">
        <v>123.11868652</v>
      </c>
      <c r="P83" s="15" t="s">
        <v>27</v>
      </c>
      <c r="Q83" s="16" t="s">
        <v>27</v>
      </c>
      <c r="R83" s="37" t="s">
        <v>639</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151</v>
      </c>
      <c r="D84" s="17" t="s">
        <v>152</v>
      </c>
      <c r="E84" s="17">
        <v>4</v>
      </c>
      <c r="F84" s="14">
        <v>1.76</v>
      </c>
      <c r="G84" s="14">
        <v>1.29</v>
      </c>
      <c r="H84" s="14">
        <v>0.82</v>
      </c>
      <c r="I84" s="14"/>
      <c r="J84" s="14">
        <v>2.57</v>
      </c>
      <c r="K84" s="14">
        <v>3.5</v>
      </c>
      <c r="L84" s="14">
        <v>5.01</v>
      </c>
      <c r="M84" s="54"/>
      <c r="N84" s="14">
        <v>64.803851406999996</v>
      </c>
      <c r="O84" s="31">
        <v>23.974021261000001</v>
      </c>
      <c r="P84" s="31" t="s">
        <v>26</v>
      </c>
      <c r="Q84" s="17" t="s">
        <v>27</v>
      </c>
      <c r="R84" s="38" t="s">
        <v>640</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153</v>
      </c>
      <c r="D85" s="16" t="s">
        <v>154</v>
      </c>
      <c r="E85" s="16">
        <v>7</v>
      </c>
      <c r="F85" s="15">
        <v>25.34</v>
      </c>
      <c r="G85" s="15">
        <v>23.27</v>
      </c>
      <c r="H85" s="15">
        <v>21.2</v>
      </c>
      <c r="I85" s="14"/>
      <c r="J85" s="15">
        <v>26.45</v>
      </c>
      <c r="K85" s="15">
        <v>30.58</v>
      </c>
      <c r="L85" s="15">
        <v>37.270000000000003</v>
      </c>
      <c r="M85" s="54"/>
      <c r="N85" s="15">
        <v>70.043566146000003</v>
      </c>
      <c r="O85" s="15">
        <v>191.11167378000002</v>
      </c>
      <c r="P85" s="15" t="s">
        <v>27</v>
      </c>
      <c r="Q85" s="16" t="s">
        <v>27</v>
      </c>
      <c r="R85" s="37" t="s">
        <v>641</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153</v>
      </c>
      <c r="D86" s="17" t="s">
        <v>155</v>
      </c>
      <c r="E86" s="17">
        <v>4</v>
      </c>
      <c r="F86" s="14">
        <v>23.66</v>
      </c>
      <c r="G86" s="14">
        <v>21.69</v>
      </c>
      <c r="H86" s="14">
        <v>19.72</v>
      </c>
      <c r="I86" s="14"/>
      <c r="J86" s="14">
        <v>24.5</v>
      </c>
      <c r="K86" s="14">
        <v>28.43</v>
      </c>
      <c r="L86" s="14">
        <v>34.79</v>
      </c>
      <c r="M86" s="54"/>
      <c r="N86" s="14">
        <v>64.090003628000005</v>
      </c>
      <c r="O86" s="31">
        <v>9.3490454348000007</v>
      </c>
      <c r="P86" s="31" t="s">
        <v>26</v>
      </c>
      <c r="Q86" s="17" t="s">
        <v>27</v>
      </c>
      <c r="R86" s="38" t="s">
        <v>642</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156</v>
      </c>
      <c r="D87" s="16" t="s">
        <v>157</v>
      </c>
      <c r="E87" s="16">
        <v>6</v>
      </c>
      <c r="F87" s="15">
        <v>2.69</v>
      </c>
      <c r="G87" s="15">
        <v>2.21</v>
      </c>
      <c r="H87" s="15">
        <v>1.73</v>
      </c>
      <c r="I87" s="14"/>
      <c r="J87" s="15">
        <v>3.55</v>
      </c>
      <c r="K87" s="15">
        <v>4.5</v>
      </c>
      <c r="L87" s="15">
        <v>6.05</v>
      </c>
      <c r="M87" s="54"/>
      <c r="N87" s="15">
        <v>62.333950719999997</v>
      </c>
      <c r="O87" s="15">
        <v>3.0865014348000002</v>
      </c>
      <c r="P87" s="15" t="s">
        <v>26</v>
      </c>
      <c r="Q87" s="16" t="s">
        <v>27</v>
      </c>
      <c r="R87" s="37" t="s">
        <v>643</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158</v>
      </c>
      <c r="D88" s="17" t="s">
        <v>159</v>
      </c>
      <c r="E88" s="17">
        <v>10</v>
      </c>
      <c r="F88" s="14">
        <v>98</v>
      </c>
      <c r="G88" s="14">
        <v>77.400000000000006</v>
      </c>
      <c r="H88" s="14">
        <v>56.81</v>
      </c>
      <c r="I88" s="14"/>
      <c r="J88" s="14">
        <v>107.8</v>
      </c>
      <c r="K88" s="14">
        <v>148.97999999999999</v>
      </c>
      <c r="L88" s="14">
        <v>215.62</v>
      </c>
      <c r="M88" s="54"/>
      <c r="N88" s="14">
        <v>63.658077964999997</v>
      </c>
      <c r="O88" s="31">
        <v>3.0316710312999997</v>
      </c>
      <c r="P88" s="31" t="s">
        <v>27</v>
      </c>
      <c r="Q88" s="17" t="s">
        <v>27</v>
      </c>
      <c r="R88" s="38" t="s">
        <v>644</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160</v>
      </c>
      <c r="D89" s="16" t="s">
        <v>161</v>
      </c>
      <c r="E89" s="16">
        <v>9</v>
      </c>
      <c r="F89" s="15">
        <v>18.809999999999999</v>
      </c>
      <c r="G89" s="15">
        <v>18.18</v>
      </c>
      <c r="H89" s="15">
        <v>17.55</v>
      </c>
      <c r="I89" s="14"/>
      <c r="J89" s="15">
        <v>19.14</v>
      </c>
      <c r="K89" s="15">
        <v>20.39</v>
      </c>
      <c r="L89" s="15">
        <v>22.43</v>
      </c>
      <c r="M89" s="54"/>
      <c r="N89" s="15">
        <v>58.869102689000002</v>
      </c>
      <c r="O89" s="15">
        <v>10.728080217</v>
      </c>
      <c r="P89" s="15" t="s">
        <v>27</v>
      </c>
      <c r="Q89" s="16" t="s">
        <v>27</v>
      </c>
      <c r="R89" s="37" t="s">
        <v>645</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162</v>
      </c>
      <c r="D90" s="17" t="s">
        <v>163</v>
      </c>
      <c r="E90" s="17">
        <v>10</v>
      </c>
      <c r="F90" s="14">
        <v>5.53</v>
      </c>
      <c r="G90" s="14">
        <v>5.09</v>
      </c>
      <c r="H90" s="14">
        <v>4.66</v>
      </c>
      <c r="I90" s="14"/>
      <c r="J90" s="14">
        <v>5.93</v>
      </c>
      <c r="K90" s="14">
        <v>6.79</v>
      </c>
      <c r="L90" s="14">
        <v>8.19</v>
      </c>
      <c r="M90" s="54"/>
      <c r="N90" s="14">
        <v>79.685788193999997</v>
      </c>
      <c r="O90" s="31">
        <v>10.584384738999999</v>
      </c>
      <c r="P90" s="31" t="s">
        <v>27</v>
      </c>
      <c r="Q90" s="17" t="s">
        <v>27</v>
      </c>
      <c r="R90" s="38" t="s">
        <v>646</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164</v>
      </c>
      <c r="D91" s="16" t="s">
        <v>165</v>
      </c>
      <c r="E91" s="16">
        <v>10</v>
      </c>
      <c r="F91" s="15">
        <v>12.83</v>
      </c>
      <c r="G91" s="15">
        <v>11.58</v>
      </c>
      <c r="H91" s="15">
        <v>10.34</v>
      </c>
      <c r="I91" s="14"/>
      <c r="J91" s="15">
        <v>14.31</v>
      </c>
      <c r="K91" s="15">
        <v>16.79</v>
      </c>
      <c r="L91" s="15">
        <v>20.8</v>
      </c>
      <c r="M91" s="54"/>
      <c r="N91" s="15">
        <v>77.252284136</v>
      </c>
      <c r="O91" s="15">
        <v>8.5254140435000014</v>
      </c>
      <c r="P91" s="15" t="s">
        <v>27</v>
      </c>
      <c r="Q91" s="16" t="s">
        <v>27</v>
      </c>
      <c r="R91" s="37" t="s">
        <v>647</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166</v>
      </c>
      <c r="D92" s="17" t="s">
        <v>167</v>
      </c>
      <c r="E92" s="17">
        <v>6</v>
      </c>
      <c r="F92" s="14">
        <v>11.42</v>
      </c>
      <c r="G92" s="14">
        <v>10.1</v>
      </c>
      <c r="H92" s="14">
        <v>8.7899999999999991</v>
      </c>
      <c r="I92" s="14"/>
      <c r="J92" s="14">
        <v>14.42</v>
      </c>
      <c r="K92" s="14">
        <v>17.04</v>
      </c>
      <c r="L92" s="14">
        <v>21.28</v>
      </c>
      <c r="M92" s="54"/>
      <c r="N92" s="14">
        <v>61.602208097000002</v>
      </c>
      <c r="O92" s="31">
        <v>100.30298069</v>
      </c>
      <c r="P92" s="31" t="s">
        <v>26</v>
      </c>
      <c r="Q92" s="17" t="s">
        <v>27</v>
      </c>
      <c r="R92" s="38" t="s">
        <v>648</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168</v>
      </c>
      <c r="D93" s="16" t="s">
        <v>169</v>
      </c>
      <c r="E93" s="16">
        <v>7</v>
      </c>
      <c r="F93" s="15">
        <v>10.3</v>
      </c>
      <c r="G93" s="15">
        <v>7.01</v>
      </c>
      <c r="H93" s="15">
        <v>3.73</v>
      </c>
      <c r="I93" s="14"/>
      <c r="J93" s="15">
        <v>13.46</v>
      </c>
      <c r="K93" s="15">
        <v>20.02</v>
      </c>
      <c r="L93" s="15">
        <v>30.65</v>
      </c>
      <c r="M93" s="54"/>
      <c r="N93" s="15">
        <v>63.286937930000001</v>
      </c>
      <c r="O93" s="15">
        <v>1.1939554783000002</v>
      </c>
      <c r="P93" s="15" t="s">
        <v>27</v>
      </c>
      <c r="Q93" s="16" t="s">
        <v>27</v>
      </c>
      <c r="R93" s="37" t="s">
        <v>649</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170</v>
      </c>
      <c r="D94" s="17" t="s">
        <v>171</v>
      </c>
      <c r="E94" s="17">
        <v>4</v>
      </c>
      <c r="F94" s="14">
        <v>7.6</v>
      </c>
      <c r="G94" s="14">
        <v>6.53</v>
      </c>
      <c r="H94" s="14">
        <v>5.46</v>
      </c>
      <c r="I94" s="14"/>
      <c r="J94" s="14">
        <v>9.2899999999999991</v>
      </c>
      <c r="K94" s="14">
        <v>11.42</v>
      </c>
      <c r="L94" s="14">
        <v>14.87</v>
      </c>
      <c r="M94" s="54"/>
      <c r="N94" s="14">
        <v>73.438744771000003</v>
      </c>
      <c r="O94" s="31">
        <v>40.842941739000004</v>
      </c>
      <c r="P94" s="31" t="s">
        <v>26</v>
      </c>
      <c r="Q94" s="17" t="s">
        <v>27</v>
      </c>
      <c r="R94" s="38" t="s">
        <v>650</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172</v>
      </c>
      <c r="D95" s="16" t="s">
        <v>173</v>
      </c>
      <c r="E95" s="16">
        <v>3</v>
      </c>
      <c r="F95" s="15">
        <v>193.63</v>
      </c>
      <c r="G95" s="15">
        <v>172.25</v>
      </c>
      <c r="H95" s="15">
        <v>150.88</v>
      </c>
      <c r="I95" s="14"/>
      <c r="J95" s="15">
        <v>199.19</v>
      </c>
      <c r="K95" s="15">
        <v>241.93</v>
      </c>
      <c r="L95" s="15">
        <v>311.08</v>
      </c>
      <c r="M95" s="54"/>
      <c r="N95" s="15">
        <v>33.603004368999997</v>
      </c>
      <c r="O95" s="15">
        <v>12.112164309000001</v>
      </c>
      <c r="P95" s="15" t="s">
        <v>27</v>
      </c>
      <c r="Q95" s="16" t="s">
        <v>26</v>
      </c>
      <c r="R95" s="37" t="s">
        <v>651</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174</v>
      </c>
      <c r="D96" s="17" t="s">
        <v>175</v>
      </c>
      <c r="E96" s="17">
        <v>4</v>
      </c>
      <c r="F96" s="14">
        <v>150</v>
      </c>
      <c r="G96" s="14" t="s">
        <v>133</v>
      </c>
      <c r="H96" s="14" t="s">
        <v>133</v>
      </c>
      <c r="I96" s="14"/>
      <c r="J96" s="14" t="s">
        <v>133</v>
      </c>
      <c r="K96" s="14" t="s">
        <v>133</v>
      </c>
      <c r="L96" s="14" t="s">
        <v>133</v>
      </c>
      <c r="M96" s="54"/>
      <c r="N96" s="14">
        <v>94.064508982000007</v>
      </c>
      <c r="O96" s="31">
        <v>1.0764285713999999</v>
      </c>
      <c r="P96" s="31" t="s">
        <v>26</v>
      </c>
      <c r="Q96" s="17" t="s">
        <v>27</v>
      </c>
      <c r="R96" s="38" t="s">
        <v>133</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176</v>
      </c>
      <c r="D97" s="16" t="s">
        <v>177</v>
      </c>
      <c r="E97" s="16">
        <v>5</v>
      </c>
      <c r="F97" s="15">
        <v>91.93</v>
      </c>
      <c r="G97" s="15">
        <v>81.12</v>
      </c>
      <c r="H97" s="15">
        <v>70.319999999999993</v>
      </c>
      <c r="I97" s="14"/>
      <c r="J97" s="15">
        <v>93.93</v>
      </c>
      <c r="K97" s="15">
        <v>115.53</v>
      </c>
      <c r="L97" s="15">
        <v>150.47999999999999</v>
      </c>
      <c r="M97" s="54"/>
      <c r="N97" s="15">
        <v>45.937519789</v>
      </c>
      <c r="O97" s="15">
        <v>523.63306696000006</v>
      </c>
      <c r="P97" s="15" t="s">
        <v>27</v>
      </c>
      <c r="Q97" s="16" t="s">
        <v>26</v>
      </c>
      <c r="R97" s="37" t="s">
        <v>652</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178</v>
      </c>
      <c r="D98" s="17" t="s">
        <v>179</v>
      </c>
      <c r="E98" s="17">
        <v>9</v>
      </c>
      <c r="F98" s="14">
        <v>51.2</v>
      </c>
      <c r="G98" s="14">
        <v>47.71</v>
      </c>
      <c r="H98" s="14">
        <v>44.23</v>
      </c>
      <c r="I98" s="14"/>
      <c r="J98" s="14">
        <v>53.64</v>
      </c>
      <c r="K98" s="14">
        <v>60.6</v>
      </c>
      <c r="L98" s="14">
        <v>71.86</v>
      </c>
      <c r="M98" s="54"/>
      <c r="N98" s="14">
        <v>81.271822260999997</v>
      </c>
      <c r="O98" s="31">
        <v>193.00149304000001</v>
      </c>
      <c r="P98" s="31" t="s">
        <v>27</v>
      </c>
      <c r="Q98" s="17" t="s">
        <v>27</v>
      </c>
      <c r="R98" s="38" t="s">
        <v>653</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180</v>
      </c>
      <c r="D99" s="16" t="s">
        <v>181</v>
      </c>
      <c r="E99" s="16">
        <v>10</v>
      </c>
      <c r="F99" s="15">
        <v>27.48</v>
      </c>
      <c r="G99" s="15">
        <v>26.12</v>
      </c>
      <c r="H99" s="15">
        <v>24.76</v>
      </c>
      <c r="I99" s="14"/>
      <c r="J99" s="15">
        <v>27.96</v>
      </c>
      <c r="K99" s="15">
        <v>30.67</v>
      </c>
      <c r="L99" s="15">
        <v>35.07</v>
      </c>
      <c r="M99" s="54"/>
      <c r="N99" s="15">
        <v>74.036258242000002</v>
      </c>
      <c r="O99" s="15">
        <v>299.98701257000005</v>
      </c>
      <c r="P99" s="15" t="s">
        <v>27</v>
      </c>
      <c r="Q99" s="16" t="s">
        <v>27</v>
      </c>
      <c r="R99" s="37" t="s">
        <v>654</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182</v>
      </c>
      <c r="D100" s="17" t="s">
        <v>183</v>
      </c>
      <c r="E100" s="17">
        <v>6</v>
      </c>
      <c r="F100" s="14">
        <v>30.2</v>
      </c>
      <c r="G100" s="14">
        <v>27.59</v>
      </c>
      <c r="H100" s="14">
        <v>24.98</v>
      </c>
      <c r="I100" s="14"/>
      <c r="J100" s="14">
        <v>35.229999999999997</v>
      </c>
      <c r="K100" s="14">
        <v>40.44</v>
      </c>
      <c r="L100" s="14">
        <v>48.88</v>
      </c>
      <c r="M100" s="54"/>
      <c r="N100" s="14">
        <v>74.409679496999999</v>
      </c>
      <c r="O100" s="31">
        <v>123.77069404</v>
      </c>
      <c r="P100" s="31" t="s">
        <v>26</v>
      </c>
      <c r="Q100" s="17" t="s">
        <v>27</v>
      </c>
      <c r="R100" s="38" t="s">
        <v>655</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184</v>
      </c>
      <c r="D101" s="16" t="s">
        <v>185</v>
      </c>
      <c r="E101" s="16">
        <v>6</v>
      </c>
      <c r="F101" s="15">
        <v>38.770000000000003</v>
      </c>
      <c r="G101" s="15">
        <v>35.6</v>
      </c>
      <c r="H101" s="15">
        <v>32.44</v>
      </c>
      <c r="I101" s="14"/>
      <c r="J101" s="15">
        <v>43.84</v>
      </c>
      <c r="K101" s="15">
        <v>50.16</v>
      </c>
      <c r="L101" s="15">
        <v>60.39</v>
      </c>
      <c r="M101" s="54"/>
      <c r="N101" s="15">
        <v>74.538115500999993</v>
      </c>
      <c r="O101" s="15">
        <v>433.79045817000002</v>
      </c>
      <c r="P101" s="15" t="s">
        <v>26</v>
      </c>
      <c r="Q101" s="16" t="s">
        <v>27</v>
      </c>
      <c r="R101" s="37" t="s">
        <v>656</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186</v>
      </c>
      <c r="D102" s="17" t="s">
        <v>187</v>
      </c>
      <c r="E102" s="17">
        <v>7</v>
      </c>
      <c r="F102" s="14">
        <v>20.81</v>
      </c>
      <c r="G102" s="14">
        <v>18.02</v>
      </c>
      <c r="H102" s="14">
        <v>15.24</v>
      </c>
      <c r="I102" s="14"/>
      <c r="J102" s="14">
        <v>28.03</v>
      </c>
      <c r="K102" s="14">
        <v>33.590000000000003</v>
      </c>
      <c r="L102" s="14">
        <v>42.59</v>
      </c>
      <c r="M102" s="54"/>
      <c r="N102" s="14">
        <v>50.765781070999999</v>
      </c>
      <c r="O102" s="31">
        <v>1.6358223912999998</v>
      </c>
      <c r="P102" s="31" t="s">
        <v>27</v>
      </c>
      <c r="Q102" s="17" t="s">
        <v>27</v>
      </c>
      <c r="R102" s="38" t="s">
        <v>657</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188</v>
      </c>
      <c r="D103" s="16" t="s">
        <v>189</v>
      </c>
      <c r="E103" s="16">
        <v>0</v>
      </c>
      <c r="F103" s="15">
        <v>4.34</v>
      </c>
      <c r="G103" s="15">
        <v>3.66</v>
      </c>
      <c r="H103" s="15">
        <v>2.98</v>
      </c>
      <c r="I103" s="14"/>
      <c r="J103" s="15">
        <v>4.51</v>
      </c>
      <c r="K103" s="15">
        <v>5.86</v>
      </c>
      <c r="L103" s="15">
        <v>8.0500000000000007</v>
      </c>
      <c r="M103" s="54"/>
      <c r="N103" s="15">
        <v>46.012575249000001</v>
      </c>
      <c r="O103" s="15">
        <v>4.4196886522000005</v>
      </c>
      <c r="P103" s="15" t="s">
        <v>26</v>
      </c>
      <c r="Q103" s="16" t="s">
        <v>26</v>
      </c>
      <c r="R103" s="37" t="s">
        <v>658</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659</v>
      </c>
      <c r="D104" s="17" t="s">
        <v>660</v>
      </c>
      <c r="E104" s="17">
        <v>7</v>
      </c>
      <c r="F104" s="14">
        <v>103.62</v>
      </c>
      <c r="G104" s="14">
        <v>96.03</v>
      </c>
      <c r="H104" s="14">
        <v>88.44</v>
      </c>
      <c r="I104" s="14"/>
      <c r="J104" s="14">
        <v>110.75</v>
      </c>
      <c r="K104" s="14">
        <v>125.92</v>
      </c>
      <c r="L104" s="14">
        <v>150.47999999999999</v>
      </c>
      <c r="M104" s="54"/>
      <c r="N104" s="14">
        <v>51.558342834000001</v>
      </c>
      <c r="O104" s="31">
        <v>1.1284943238999998</v>
      </c>
      <c r="P104" s="31" t="s">
        <v>27</v>
      </c>
      <c r="Q104" s="17" t="s">
        <v>27</v>
      </c>
      <c r="R104" s="38" t="s">
        <v>661</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190</v>
      </c>
      <c r="D105" s="16" t="s">
        <v>191</v>
      </c>
      <c r="E105" s="16">
        <v>7</v>
      </c>
      <c r="F105" s="15">
        <v>13.04</v>
      </c>
      <c r="G105" s="15">
        <v>11.75</v>
      </c>
      <c r="H105" s="15">
        <v>10.46</v>
      </c>
      <c r="I105" s="14"/>
      <c r="J105" s="15">
        <v>14.25</v>
      </c>
      <c r="K105" s="15">
        <v>16.82</v>
      </c>
      <c r="L105" s="15">
        <v>20.99</v>
      </c>
      <c r="M105" s="54"/>
      <c r="N105" s="15">
        <v>78.872666131000003</v>
      </c>
      <c r="O105" s="15">
        <v>44.267785738999997</v>
      </c>
      <c r="P105" s="15" t="s">
        <v>26</v>
      </c>
      <c r="Q105" s="16" t="s">
        <v>27</v>
      </c>
      <c r="R105" s="37" t="s">
        <v>662</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192</v>
      </c>
      <c r="D106" s="17" t="s">
        <v>193</v>
      </c>
      <c r="E106" s="17">
        <v>6</v>
      </c>
      <c r="F106" s="14">
        <v>5.66</v>
      </c>
      <c r="G106" s="14">
        <v>4.7</v>
      </c>
      <c r="H106" s="14">
        <v>3.74</v>
      </c>
      <c r="I106" s="14"/>
      <c r="J106" s="14">
        <v>7.85</v>
      </c>
      <c r="K106" s="14">
        <v>9.76</v>
      </c>
      <c r="L106" s="14">
        <v>12.86</v>
      </c>
      <c r="M106" s="54"/>
      <c r="N106" s="14">
        <v>69.202020915000006</v>
      </c>
      <c r="O106" s="31">
        <v>9.4859060000000017</v>
      </c>
      <c r="P106" s="31" t="s">
        <v>26</v>
      </c>
      <c r="Q106" s="17" t="s">
        <v>27</v>
      </c>
      <c r="R106" s="38" t="s">
        <v>663</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194</v>
      </c>
      <c r="D107" s="16" t="s">
        <v>195</v>
      </c>
      <c r="E107" s="16">
        <v>10</v>
      </c>
      <c r="F107" s="15">
        <v>19.75</v>
      </c>
      <c r="G107" s="15">
        <v>17.86</v>
      </c>
      <c r="H107" s="15">
        <v>15.97</v>
      </c>
      <c r="I107" s="14"/>
      <c r="J107" s="15">
        <v>20.11</v>
      </c>
      <c r="K107" s="15">
        <v>23.88</v>
      </c>
      <c r="L107" s="15">
        <v>29.99</v>
      </c>
      <c r="M107" s="54"/>
      <c r="N107" s="15">
        <v>77.461324687000001</v>
      </c>
      <c r="O107" s="15">
        <v>91.357952956999995</v>
      </c>
      <c r="P107" s="15" t="s">
        <v>27</v>
      </c>
      <c r="Q107" s="16" t="s">
        <v>27</v>
      </c>
      <c r="R107" s="37" t="s">
        <v>664</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196</v>
      </c>
      <c r="D108" s="17" t="s">
        <v>197</v>
      </c>
      <c r="E108" s="17">
        <v>7</v>
      </c>
      <c r="F108" s="14">
        <v>22.75</v>
      </c>
      <c r="G108" s="14">
        <v>21.17</v>
      </c>
      <c r="H108" s="14">
        <v>19.600000000000001</v>
      </c>
      <c r="I108" s="14"/>
      <c r="J108" s="14">
        <v>23.96</v>
      </c>
      <c r="K108" s="14">
        <v>27.1</v>
      </c>
      <c r="L108" s="14">
        <v>32.18</v>
      </c>
      <c r="M108" s="54"/>
      <c r="N108" s="14">
        <v>53.041487197000002</v>
      </c>
      <c r="O108" s="31">
        <v>4.7427359130000006</v>
      </c>
      <c r="P108" s="31" t="s">
        <v>27</v>
      </c>
      <c r="Q108" s="17" t="s">
        <v>27</v>
      </c>
      <c r="R108" s="38" t="s">
        <v>665</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198</v>
      </c>
      <c r="D109" s="16" t="s">
        <v>199</v>
      </c>
      <c r="E109" s="16">
        <v>4</v>
      </c>
      <c r="F109" s="15">
        <v>121.98</v>
      </c>
      <c r="G109" s="15">
        <v>107.75</v>
      </c>
      <c r="H109" s="15">
        <v>93.53</v>
      </c>
      <c r="I109" s="14"/>
      <c r="J109" s="15">
        <v>129.15</v>
      </c>
      <c r="K109" s="15">
        <v>157.59</v>
      </c>
      <c r="L109" s="15">
        <v>203.61</v>
      </c>
      <c r="M109" s="54"/>
      <c r="N109" s="15">
        <v>46.883387550999998</v>
      </c>
      <c r="O109" s="15">
        <v>2.0755207774</v>
      </c>
      <c r="P109" s="15" t="s">
        <v>27</v>
      </c>
      <c r="Q109" s="16" t="s">
        <v>26</v>
      </c>
      <c r="R109" s="37" t="s">
        <v>666</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200</v>
      </c>
      <c r="D110" s="17" t="s">
        <v>201</v>
      </c>
      <c r="E110" s="17">
        <v>7</v>
      </c>
      <c r="F110" s="14">
        <v>24.87</v>
      </c>
      <c r="G110" s="14">
        <v>23.04</v>
      </c>
      <c r="H110" s="14">
        <v>21.22</v>
      </c>
      <c r="I110" s="14"/>
      <c r="J110" s="14">
        <v>26.17</v>
      </c>
      <c r="K110" s="14">
        <v>29.81</v>
      </c>
      <c r="L110" s="14">
        <v>35.700000000000003</v>
      </c>
      <c r="M110" s="54"/>
      <c r="N110" s="14">
        <v>65.960792456999997</v>
      </c>
      <c r="O110" s="31">
        <v>273.18044261</v>
      </c>
      <c r="P110" s="31" t="s">
        <v>27</v>
      </c>
      <c r="Q110" s="17" t="s">
        <v>27</v>
      </c>
      <c r="R110" s="38" t="s">
        <v>667</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202</v>
      </c>
      <c r="D111" s="16" t="s">
        <v>203</v>
      </c>
      <c r="E111" s="16">
        <v>7</v>
      </c>
      <c r="F111" s="15">
        <v>10.96</v>
      </c>
      <c r="G111" s="15">
        <v>10.18</v>
      </c>
      <c r="H111" s="15">
        <v>9.41</v>
      </c>
      <c r="I111" s="14"/>
      <c r="J111" s="15">
        <v>11.43</v>
      </c>
      <c r="K111" s="15">
        <v>12.97</v>
      </c>
      <c r="L111" s="15">
        <v>15.46</v>
      </c>
      <c r="M111" s="54"/>
      <c r="N111" s="15">
        <v>68.535042984</v>
      </c>
      <c r="O111" s="15">
        <v>116.77906455999999</v>
      </c>
      <c r="P111" s="15" t="s">
        <v>27</v>
      </c>
      <c r="Q111" s="16" t="s">
        <v>27</v>
      </c>
      <c r="R111" s="37" t="s">
        <v>668</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204</v>
      </c>
      <c r="D112" s="17" t="s">
        <v>205</v>
      </c>
      <c r="E112" s="17">
        <v>4</v>
      </c>
      <c r="F112" s="14">
        <v>12.71</v>
      </c>
      <c r="G112" s="14">
        <v>11.26</v>
      </c>
      <c r="H112" s="14">
        <v>9.82</v>
      </c>
      <c r="I112" s="14"/>
      <c r="J112" s="14">
        <v>15.53</v>
      </c>
      <c r="K112" s="14">
        <v>18.41</v>
      </c>
      <c r="L112" s="14">
        <v>23.08</v>
      </c>
      <c r="M112" s="54"/>
      <c r="N112" s="14">
        <v>67.542847046000006</v>
      </c>
      <c r="O112" s="31">
        <v>40.436414783000004</v>
      </c>
      <c r="P112" s="31" t="s">
        <v>26</v>
      </c>
      <c r="Q112" s="17" t="s">
        <v>27</v>
      </c>
      <c r="R112" s="38" t="s">
        <v>669</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206</v>
      </c>
      <c r="D113" s="16" t="s">
        <v>207</v>
      </c>
      <c r="E113" s="16">
        <v>7</v>
      </c>
      <c r="F113" s="15">
        <v>3.63</v>
      </c>
      <c r="G113" s="15">
        <v>3.34</v>
      </c>
      <c r="H113" s="15">
        <v>3.05</v>
      </c>
      <c r="I113" s="14"/>
      <c r="J113" s="15">
        <v>4.26</v>
      </c>
      <c r="K113" s="15">
        <v>4.83</v>
      </c>
      <c r="L113" s="15">
        <v>5.75</v>
      </c>
      <c r="M113" s="54"/>
      <c r="N113" s="15">
        <v>72.705835007000005</v>
      </c>
      <c r="O113" s="15">
        <v>14.795041347</v>
      </c>
      <c r="P113" s="15" t="s">
        <v>26</v>
      </c>
      <c r="Q113" s="16" t="s">
        <v>27</v>
      </c>
      <c r="R113" s="37" t="s">
        <v>670</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208</v>
      </c>
      <c r="D114" s="17" t="s">
        <v>209</v>
      </c>
      <c r="E114" s="17">
        <v>9</v>
      </c>
      <c r="F114" s="14">
        <v>4.74</v>
      </c>
      <c r="G114" s="14">
        <v>4.29</v>
      </c>
      <c r="H114" s="14">
        <v>3.84</v>
      </c>
      <c r="I114" s="14"/>
      <c r="J114" s="14">
        <v>4.88</v>
      </c>
      <c r="K114" s="14">
        <v>5.77</v>
      </c>
      <c r="L114" s="14">
        <v>7.22</v>
      </c>
      <c r="M114" s="54"/>
      <c r="N114" s="14">
        <v>75.303285353999996</v>
      </c>
      <c r="O114" s="31">
        <v>29.054213261000001</v>
      </c>
      <c r="P114" s="31" t="s">
        <v>27</v>
      </c>
      <c r="Q114" s="17" t="s">
        <v>27</v>
      </c>
      <c r="R114" s="38" t="s">
        <v>671</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210</v>
      </c>
      <c r="D115" s="16" t="s">
        <v>211</v>
      </c>
      <c r="E115" s="16">
        <v>7</v>
      </c>
      <c r="F115" s="15">
        <v>8.91</v>
      </c>
      <c r="G115" s="15">
        <v>7.69</v>
      </c>
      <c r="H115" s="15">
        <v>6.47</v>
      </c>
      <c r="I115" s="14"/>
      <c r="J115" s="15">
        <v>11.85</v>
      </c>
      <c r="K115" s="15">
        <v>14.28</v>
      </c>
      <c r="L115" s="15">
        <v>18.22</v>
      </c>
      <c r="M115" s="54"/>
      <c r="N115" s="15">
        <v>62.931631383000003</v>
      </c>
      <c r="O115" s="15">
        <v>21.242334957000001</v>
      </c>
      <c r="P115" s="15" t="s">
        <v>26</v>
      </c>
      <c r="Q115" s="16" t="s">
        <v>27</v>
      </c>
      <c r="R115" s="37" t="s">
        <v>672</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212</v>
      </c>
      <c r="D116" s="17" t="s">
        <v>213</v>
      </c>
      <c r="E116" s="17">
        <v>2</v>
      </c>
      <c r="F116" s="14" t="s">
        <v>133</v>
      </c>
      <c r="G116" s="14" t="s">
        <v>133</v>
      </c>
      <c r="H116" s="14" t="s">
        <v>133</v>
      </c>
      <c r="I116" s="14"/>
      <c r="J116" s="14" t="s">
        <v>133</v>
      </c>
      <c r="K116" s="14" t="s">
        <v>133</v>
      </c>
      <c r="L116" s="14" t="s">
        <v>133</v>
      </c>
      <c r="M116" s="54"/>
      <c r="N116" s="14" t="s">
        <v>133</v>
      </c>
      <c r="O116" s="31" t="s">
        <v>133</v>
      </c>
      <c r="P116" s="31" t="s">
        <v>133</v>
      </c>
      <c r="Q116" s="17" t="s">
        <v>133</v>
      </c>
      <c r="R116" s="38" t="s">
        <v>134</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214</v>
      </c>
      <c r="D117" s="16" t="s">
        <v>215</v>
      </c>
      <c r="E117" s="16">
        <v>6</v>
      </c>
      <c r="F117" s="15">
        <v>2.13</v>
      </c>
      <c r="G117" s="15">
        <v>1.85</v>
      </c>
      <c r="H117" s="15">
        <v>1.57</v>
      </c>
      <c r="I117" s="14"/>
      <c r="J117" s="15">
        <v>2.54</v>
      </c>
      <c r="K117" s="15">
        <v>3.09</v>
      </c>
      <c r="L117" s="15">
        <v>3.98</v>
      </c>
      <c r="M117" s="54"/>
      <c r="N117" s="15">
        <v>65.734154334999999</v>
      </c>
      <c r="O117" s="15">
        <v>1.0779106087000001</v>
      </c>
      <c r="P117" s="15" t="s">
        <v>26</v>
      </c>
      <c r="Q117" s="16" t="s">
        <v>27</v>
      </c>
      <c r="R117" s="37" t="s">
        <v>673</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216</v>
      </c>
      <c r="D118" s="17" t="s">
        <v>217</v>
      </c>
      <c r="E118" s="17">
        <v>4</v>
      </c>
      <c r="F118" s="14">
        <v>3.42</v>
      </c>
      <c r="G118" s="14">
        <v>3.16</v>
      </c>
      <c r="H118" s="14">
        <v>2.91</v>
      </c>
      <c r="I118" s="14"/>
      <c r="J118" s="14">
        <v>3.72</v>
      </c>
      <c r="K118" s="14">
        <v>4.22</v>
      </c>
      <c r="L118" s="14">
        <v>5.03</v>
      </c>
      <c r="M118" s="54"/>
      <c r="N118" s="14">
        <v>51.326586435000003</v>
      </c>
      <c r="O118" s="31">
        <v>5.2431186521999997</v>
      </c>
      <c r="P118" s="31" t="s">
        <v>26</v>
      </c>
      <c r="Q118" s="17" t="s">
        <v>27</v>
      </c>
      <c r="R118" s="38" t="s">
        <v>674</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218</v>
      </c>
      <c r="D119" s="16" t="s">
        <v>219</v>
      </c>
      <c r="E119" s="16">
        <v>9</v>
      </c>
      <c r="F119" s="15">
        <v>22.5</v>
      </c>
      <c r="G119" s="15">
        <v>21.3</v>
      </c>
      <c r="H119" s="15">
        <v>20.100000000000001</v>
      </c>
      <c r="I119" s="14"/>
      <c r="J119" s="15">
        <v>23.5</v>
      </c>
      <c r="K119" s="15">
        <v>25.89</v>
      </c>
      <c r="L119" s="15">
        <v>29.76</v>
      </c>
      <c r="M119" s="54"/>
      <c r="N119" s="15">
        <v>70.524087515999994</v>
      </c>
      <c r="O119" s="15">
        <v>66.067122478000002</v>
      </c>
      <c r="P119" s="15" t="s">
        <v>27</v>
      </c>
      <c r="Q119" s="16" t="s">
        <v>27</v>
      </c>
      <c r="R119" s="37" t="s">
        <v>675</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220</v>
      </c>
      <c r="D120" s="17" t="s">
        <v>221</v>
      </c>
      <c r="E120" s="17">
        <v>10</v>
      </c>
      <c r="F120" s="14">
        <v>26.2</v>
      </c>
      <c r="G120" s="14">
        <v>24.39</v>
      </c>
      <c r="H120" s="14">
        <v>22.59</v>
      </c>
      <c r="I120" s="14"/>
      <c r="J120" s="14">
        <v>28.39</v>
      </c>
      <c r="K120" s="14">
        <v>31.99</v>
      </c>
      <c r="L120" s="14">
        <v>37.82</v>
      </c>
      <c r="M120" s="54"/>
      <c r="N120" s="14">
        <v>75.937366870999995</v>
      </c>
      <c r="O120" s="31">
        <v>62.137827913000002</v>
      </c>
      <c r="P120" s="31" t="s">
        <v>27</v>
      </c>
      <c r="Q120" s="17" t="s">
        <v>27</v>
      </c>
      <c r="R120" s="38" t="s">
        <v>676</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222</v>
      </c>
      <c r="D121" s="16" t="s">
        <v>223</v>
      </c>
      <c r="E121" s="16">
        <v>5</v>
      </c>
      <c r="F121" s="15">
        <v>74.75</v>
      </c>
      <c r="G121" s="15">
        <v>58.45</v>
      </c>
      <c r="H121" s="15">
        <v>42.16</v>
      </c>
      <c r="I121" s="14"/>
      <c r="J121" s="15">
        <v>78.5</v>
      </c>
      <c r="K121" s="15">
        <v>111.08</v>
      </c>
      <c r="L121" s="15">
        <v>163.81</v>
      </c>
      <c r="M121" s="54"/>
      <c r="N121" s="15">
        <v>44.773127844999998</v>
      </c>
      <c r="O121" s="15">
        <v>25.223754320000001</v>
      </c>
      <c r="P121" s="15" t="s">
        <v>27</v>
      </c>
      <c r="Q121" s="16" t="s">
        <v>26</v>
      </c>
      <c r="R121" s="37" t="s">
        <v>677</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224</v>
      </c>
      <c r="D122" s="17" t="s">
        <v>225</v>
      </c>
      <c r="E122" s="17">
        <v>7</v>
      </c>
      <c r="F122" s="14">
        <v>15.13</v>
      </c>
      <c r="G122" s="14">
        <v>14.03</v>
      </c>
      <c r="H122" s="14">
        <v>12.94</v>
      </c>
      <c r="I122" s="14"/>
      <c r="J122" s="14">
        <v>15.65</v>
      </c>
      <c r="K122" s="14">
        <v>17.829999999999998</v>
      </c>
      <c r="L122" s="14">
        <v>21.37</v>
      </c>
      <c r="M122" s="54"/>
      <c r="N122" s="14">
        <v>63.664995943999998</v>
      </c>
      <c r="O122" s="31">
        <v>17.873096870000001</v>
      </c>
      <c r="P122" s="31" t="s">
        <v>27</v>
      </c>
      <c r="Q122" s="17" t="s">
        <v>27</v>
      </c>
      <c r="R122" s="38" t="s">
        <v>678</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226</v>
      </c>
      <c r="D123" s="16" t="s">
        <v>227</v>
      </c>
      <c r="E123" s="16">
        <v>4</v>
      </c>
      <c r="F123" s="15">
        <v>29.17</v>
      </c>
      <c r="G123" s="15">
        <v>25.19</v>
      </c>
      <c r="H123" s="15">
        <v>21.21</v>
      </c>
      <c r="I123" s="14"/>
      <c r="J123" s="15">
        <v>38.81</v>
      </c>
      <c r="K123" s="15">
        <v>46.76</v>
      </c>
      <c r="L123" s="15">
        <v>59.64</v>
      </c>
      <c r="M123" s="54"/>
      <c r="N123" s="15">
        <v>62.186882633000003</v>
      </c>
      <c r="O123" s="15">
        <v>78.322596324000003</v>
      </c>
      <c r="P123" s="15" t="s">
        <v>26</v>
      </c>
      <c r="Q123" s="16" t="s">
        <v>27</v>
      </c>
      <c r="R123" s="37" t="s">
        <v>679</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228</v>
      </c>
      <c r="D124" s="17" t="s">
        <v>229</v>
      </c>
      <c r="E124" s="17">
        <v>4</v>
      </c>
      <c r="F124" s="14">
        <v>9.6199999999999992</v>
      </c>
      <c r="G124" s="14">
        <v>9.11</v>
      </c>
      <c r="H124" s="14">
        <v>8.61</v>
      </c>
      <c r="I124" s="14"/>
      <c r="J124" s="14">
        <v>10.220000000000001</v>
      </c>
      <c r="K124" s="14">
        <v>11.22</v>
      </c>
      <c r="L124" s="14">
        <v>12.85</v>
      </c>
      <c r="M124" s="54"/>
      <c r="N124" s="14">
        <v>64.528090344999995</v>
      </c>
      <c r="O124" s="31">
        <v>7.6395193043000003</v>
      </c>
      <c r="P124" s="31" t="s">
        <v>26</v>
      </c>
      <c r="Q124" s="17" t="s">
        <v>27</v>
      </c>
      <c r="R124" s="38" t="s">
        <v>680</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230</v>
      </c>
      <c r="D125" s="16" t="s">
        <v>231</v>
      </c>
      <c r="E125" s="16">
        <v>0</v>
      </c>
      <c r="F125" s="15">
        <v>7.65</v>
      </c>
      <c r="G125" s="15">
        <v>7.31</v>
      </c>
      <c r="H125" s="15">
        <v>6.97</v>
      </c>
      <c r="I125" s="14"/>
      <c r="J125" s="15">
        <v>7.79</v>
      </c>
      <c r="K125" s="15">
        <v>8.4600000000000009</v>
      </c>
      <c r="L125" s="15">
        <v>9.5399999999999991</v>
      </c>
      <c r="M125" s="54"/>
      <c r="N125" s="15">
        <v>42.262953662000001</v>
      </c>
      <c r="O125" s="15">
        <v>4.9917710435</v>
      </c>
      <c r="P125" s="15" t="s">
        <v>26</v>
      </c>
      <c r="Q125" s="16" t="s">
        <v>26</v>
      </c>
      <c r="R125" s="37" t="s">
        <v>681</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232</v>
      </c>
      <c r="D126" s="17" t="s">
        <v>233</v>
      </c>
      <c r="E126" s="17">
        <v>10</v>
      </c>
      <c r="F126" s="14">
        <v>57.54</v>
      </c>
      <c r="G126" s="14">
        <v>54.09</v>
      </c>
      <c r="H126" s="14">
        <v>50.64</v>
      </c>
      <c r="I126" s="14"/>
      <c r="J126" s="14">
        <v>59.8</v>
      </c>
      <c r="K126" s="14">
        <v>66.69</v>
      </c>
      <c r="L126" s="14">
        <v>77.849999999999994</v>
      </c>
      <c r="M126" s="54"/>
      <c r="N126" s="14">
        <v>81.932381774000007</v>
      </c>
      <c r="O126" s="31">
        <v>36.152783303999996</v>
      </c>
      <c r="P126" s="31" t="s">
        <v>27</v>
      </c>
      <c r="Q126" s="17" t="s">
        <v>27</v>
      </c>
      <c r="R126" s="38" t="s">
        <v>682</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234</v>
      </c>
      <c r="D127" s="16" t="s">
        <v>235</v>
      </c>
      <c r="E127" s="16">
        <v>8</v>
      </c>
      <c r="F127" s="15">
        <v>27.64</v>
      </c>
      <c r="G127" s="15">
        <v>25.9</v>
      </c>
      <c r="H127" s="15">
        <v>24.17</v>
      </c>
      <c r="I127" s="14"/>
      <c r="J127" s="15">
        <v>30.73</v>
      </c>
      <c r="K127" s="15">
        <v>34.19</v>
      </c>
      <c r="L127" s="15">
        <v>39.799999999999997</v>
      </c>
      <c r="M127" s="54"/>
      <c r="N127" s="15">
        <v>75.223806608999993</v>
      </c>
      <c r="O127" s="15">
        <v>90.974004217000001</v>
      </c>
      <c r="P127" s="15" t="s">
        <v>27</v>
      </c>
      <c r="Q127" s="16" t="s">
        <v>27</v>
      </c>
      <c r="R127" s="37" t="s">
        <v>683</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236</v>
      </c>
      <c r="D128" s="17" t="s">
        <v>237</v>
      </c>
      <c r="E128" s="17">
        <v>10</v>
      </c>
      <c r="F128" s="14">
        <v>13.97</v>
      </c>
      <c r="G128" s="14">
        <v>13.37</v>
      </c>
      <c r="H128" s="14">
        <v>12.77</v>
      </c>
      <c r="I128" s="14"/>
      <c r="J128" s="14">
        <v>14.31</v>
      </c>
      <c r="K128" s="14">
        <v>15.5</v>
      </c>
      <c r="L128" s="14">
        <v>17.43</v>
      </c>
      <c r="M128" s="54"/>
      <c r="N128" s="14">
        <v>78.538986197</v>
      </c>
      <c r="O128" s="31">
        <v>1.7679565652000002</v>
      </c>
      <c r="P128" s="31" t="s">
        <v>27</v>
      </c>
      <c r="Q128" s="17" t="s">
        <v>27</v>
      </c>
      <c r="R128" s="38" t="s">
        <v>684</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236</v>
      </c>
      <c r="D129" s="16" t="s">
        <v>238</v>
      </c>
      <c r="E129" s="16">
        <v>10</v>
      </c>
      <c r="F129" s="15">
        <v>13.74</v>
      </c>
      <c r="G129" s="15">
        <v>13.09</v>
      </c>
      <c r="H129" s="15">
        <v>12.44</v>
      </c>
      <c r="I129" s="14"/>
      <c r="J129" s="15">
        <v>14.19</v>
      </c>
      <c r="K129" s="15">
        <v>15.48</v>
      </c>
      <c r="L129" s="15">
        <v>17.579999999999998</v>
      </c>
      <c r="M129" s="54"/>
      <c r="N129" s="15">
        <v>76.694664492000001</v>
      </c>
      <c r="O129" s="15">
        <v>313.12208261000001</v>
      </c>
      <c r="P129" s="15" t="s">
        <v>27</v>
      </c>
      <c r="Q129" s="16" t="s">
        <v>27</v>
      </c>
      <c r="R129" s="37" t="s">
        <v>685</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239</v>
      </c>
      <c r="D130" s="17" t="s">
        <v>240</v>
      </c>
      <c r="E130" s="17">
        <v>9</v>
      </c>
      <c r="F130" s="14">
        <v>45.42</v>
      </c>
      <c r="G130" s="14">
        <v>42.96</v>
      </c>
      <c r="H130" s="14">
        <v>40.5</v>
      </c>
      <c r="I130" s="14"/>
      <c r="J130" s="14">
        <v>46.8</v>
      </c>
      <c r="K130" s="14">
        <v>51.71</v>
      </c>
      <c r="L130" s="14">
        <v>59.66</v>
      </c>
      <c r="M130" s="54"/>
      <c r="N130" s="14">
        <v>76.758891081000002</v>
      </c>
      <c r="O130" s="31">
        <v>87.335700391000003</v>
      </c>
      <c r="P130" s="31" t="s">
        <v>27</v>
      </c>
      <c r="Q130" s="17" t="s">
        <v>27</v>
      </c>
      <c r="R130" s="38" t="s">
        <v>686</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239</v>
      </c>
      <c r="D131" s="16" t="s">
        <v>241</v>
      </c>
      <c r="E131" s="16">
        <v>10</v>
      </c>
      <c r="F131" s="15">
        <v>41.59</v>
      </c>
      <c r="G131" s="15">
        <v>39.340000000000003</v>
      </c>
      <c r="H131" s="15">
        <v>37.090000000000003</v>
      </c>
      <c r="I131" s="14"/>
      <c r="J131" s="15">
        <v>44.6</v>
      </c>
      <c r="K131" s="15">
        <v>49.09</v>
      </c>
      <c r="L131" s="15">
        <v>56.35</v>
      </c>
      <c r="M131" s="54"/>
      <c r="N131" s="15">
        <v>72.543177755000002</v>
      </c>
      <c r="O131" s="15">
        <v>1125.8715683</v>
      </c>
      <c r="P131" s="15" t="s">
        <v>27</v>
      </c>
      <c r="Q131" s="16" t="s">
        <v>27</v>
      </c>
      <c r="R131" s="37" t="s">
        <v>687</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242</v>
      </c>
      <c r="D132" s="17" t="s">
        <v>243</v>
      </c>
      <c r="E132" s="17">
        <v>4</v>
      </c>
      <c r="F132" s="14">
        <v>2.4900000000000002</v>
      </c>
      <c r="G132" s="14">
        <v>2.0099999999999998</v>
      </c>
      <c r="H132" s="14">
        <v>1.54</v>
      </c>
      <c r="I132" s="14"/>
      <c r="J132" s="14">
        <v>3.4</v>
      </c>
      <c r="K132" s="14">
        <v>4.34</v>
      </c>
      <c r="L132" s="14">
        <v>5.86</v>
      </c>
      <c r="M132" s="54"/>
      <c r="N132" s="14">
        <v>65.369782237999999</v>
      </c>
      <c r="O132" s="31">
        <v>2.7698210434999999</v>
      </c>
      <c r="P132" s="31" t="s">
        <v>26</v>
      </c>
      <c r="Q132" s="17" t="s">
        <v>27</v>
      </c>
      <c r="R132" s="38" t="s">
        <v>688</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244</v>
      </c>
      <c r="D133" s="16" t="s">
        <v>245</v>
      </c>
      <c r="E133" s="16">
        <v>0</v>
      </c>
      <c r="F133" s="15">
        <v>65.88</v>
      </c>
      <c r="G133" s="15">
        <v>60.32</v>
      </c>
      <c r="H133" s="15">
        <v>54.76</v>
      </c>
      <c r="I133" s="14"/>
      <c r="J133" s="15">
        <v>69.900000000000006</v>
      </c>
      <c r="K133" s="15">
        <v>81.010000000000005</v>
      </c>
      <c r="L133" s="15">
        <v>99</v>
      </c>
      <c r="M133" s="54"/>
      <c r="N133" s="15">
        <v>35.103358941000003</v>
      </c>
      <c r="O133" s="15">
        <v>78.710745079000006</v>
      </c>
      <c r="P133" s="15" t="s">
        <v>26</v>
      </c>
      <c r="Q133" s="16" t="s">
        <v>26</v>
      </c>
      <c r="R133" s="37" t="s">
        <v>689</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246</v>
      </c>
      <c r="D134" s="17" t="s">
        <v>247</v>
      </c>
      <c r="E134" s="17">
        <v>10</v>
      </c>
      <c r="F134" s="14">
        <v>11.66</v>
      </c>
      <c r="G134" s="14">
        <v>10.75</v>
      </c>
      <c r="H134" s="14">
        <v>9.85</v>
      </c>
      <c r="I134" s="14"/>
      <c r="J134" s="14">
        <v>12.59</v>
      </c>
      <c r="K134" s="14">
        <v>14.39</v>
      </c>
      <c r="L134" s="14">
        <v>17.309999999999999</v>
      </c>
      <c r="M134" s="54"/>
      <c r="N134" s="14">
        <v>77.689155924000005</v>
      </c>
      <c r="O134" s="31">
        <v>38.985095695999995</v>
      </c>
      <c r="P134" s="31" t="s">
        <v>27</v>
      </c>
      <c r="Q134" s="17" t="s">
        <v>27</v>
      </c>
      <c r="R134" s="38" t="s">
        <v>690</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248</v>
      </c>
      <c r="D135" s="16" t="s">
        <v>249</v>
      </c>
      <c r="E135" s="16">
        <v>5</v>
      </c>
      <c r="F135" s="15">
        <v>181</v>
      </c>
      <c r="G135" s="15">
        <v>166.66</v>
      </c>
      <c r="H135" s="15">
        <v>152.33000000000001</v>
      </c>
      <c r="I135" s="14"/>
      <c r="J135" s="15">
        <v>185.42</v>
      </c>
      <c r="K135" s="15">
        <v>214.08</v>
      </c>
      <c r="L135" s="15">
        <v>260.45999999999998</v>
      </c>
      <c r="M135" s="54"/>
      <c r="N135" s="15">
        <v>52.404179540000001</v>
      </c>
      <c r="O135" s="15">
        <v>4.8684827630000003</v>
      </c>
      <c r="P135" s="15" t="s">
        <v>27</v>
      </c>
      <c r="Q135" s="16" t="s">
        <v>26</v>
      </c>
      <c r="R135" s="37" t="s">
        <v>691</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250</v>
      </c>
      <c r="D136" s="17" t="s">
        <v>251</v>
      </c>
      <c r="E136" s="17">
        <v>4</v>
      </c>
      <c r="F136" s="14">
        <v>5.9</v>
      </c>
      <c r="G136" s="14">
        <v>5.04</v>
      </c>
      <c r="H136" s="14">
        <v>4.18</v>
      </c>
      <c r="I136" s="14"/>
      <c r="J136" s="14">
        <v>7.45</v>
      </c>
      <c r="K136" s="14">
        <v>9.16</v>
      </c>
      <c r="L136" s="14">
        <v>11.93</v>
      </c>
      <c r="M136" s="54"/>
      <c r="N136" s="14">
        <v>67.264461522000005</v>
      </c>
      <c r="O136" s="31">
        <v>5.2612714348000003</v>
      </c>
      <c r="P136" s="31" t="s">
        <v>26</v>
      </c>
      <c r="Q136" s="17" t="s">
        <v>27</v>
      </c>
      <c r="R136" s="38" t="s">
        <v>692</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252</v>
      </c>
      <c r="D137" s="16" t="s">
        <v>253</v>
      </c>
      <c r="E137" s="16">
        <v>6</v>
      </c>
      <c r="F137" s="15">
        <v>6.46</v>
      </c>
      <c r="G137" s="15">
        <v>5.72</v>
      </c>
      <c r="H137" s="15">
        <v>4.99</v>
      </c>
      <c r="I137" s="14"/>
      <c r="J137" s="15">
        <v>7.94</v>
      </c>
      <c r="K137" s="15">
        <v>9.4</v>
      </c>
      <c r="L137" s="15">
        <v>11.77</v>
      </c>
      <c r="M137" s="54"/>
      <c r="N137" s="15">
        <v>70.948399186000003</v>
      </c>
      <c r="O137" s="15">
        <v>8.0483475652000003</v>
      </c>
      <c r="P137" s="15" t="s">
        <v>26</v>
      </c>
      <c r="Q137" s="16" t="s">
        <v>27</v>
      </c>
      <c r="R137" s="37" t="s">
        <v>693</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254</v>
      </c>
      <c r="D138" s="17" t="s">
        <v>255</v>
      </c>
      <c r="E138" s="17">
        <v>10</v>
      </c>
      <c r="F138" s="14">
        <v>4.01</v>
      </c>
      <c r="G138" s="14">
        <v>3.74</v>
      </c>
      <c r="H138" s="14">
        <v>3.47</v>
      </c>
      <c r="I138" s="14"/>
      <c r="J138" s="14">
        <v>4.09</v>
      </c>
      <c r="K138" s="14">
        <v>4.62</v>
      </c>
      <c r="L138" s="14">
        <v>5.48</v>
      </c>
      <c r="M138" s="54"/>
      <c r="N138" s="14">
        <v>80.681692397999996</v>
      </c>
      <c r="O138" s="31">
        <v>2.6406851738999997</v>
      </c>
      <c r="P138" s="31" t="s">
        <v>27</v>
      </c>
      <c r="Q138" s="17" t="s">
        <v>27</v>
      </c>
      <c r="R138" s="38" t="s">
        <v>694</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254</v>
      </c>
      <c r="D139" s="16" t="s">
        <v>256</v>
      </c>
      <c r="E139" s="16">
        <v>10</v>
      </c>
      <c r="F139" s="15">
        <v>3.82</v>
      </c>
      <c r="G139" s="15">
        <v>3.61</v>
      </c>
      <c r="H139" s="15">
        <v>3.41</v>
      </c>
      <c r="I139" s="14"/>
      <c r="J139" s="15">
        <v>3.89</v>
      </c>
      <c r="K139" s="15">
        <v>4.29</v>
      </c>
      <c r="L139" s="15">
        <v>4.9400000000000004</v>
      </c>
      <c r="M139" s="54"/>
      <c r="N139" s="15">
        <v>84.308852260999998</v>
      </c>
      <c r="O139" s="15">
        <v>12.386291999999999</v>
      </c>
      <c r="P139" s="15" t="s">
        <v>27</v>
      </c>
      <c r="Q139" s="16" t="s">
        <v>27</v>
      </c>
      <c r="R139" s="37" t="s">
        <v>695</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254</v>
      </c>
      <c r="D140" s="17" t="s">
        <v>257</v>
      </c>
      <c r="E140" s="17">
        <v>10</v>
      </c>
      <c r="F140" s="14">
        <v>19.350000000000001</v>
      </c>
      <c r="G140" s="14">
        <v>18.23</v>
      </c>
      <c r="H140" s="14">
        <v>17.12</v>
      </c>
      <c r="I140" s="14"/>
      <c r="J140" s="14">
        <v>19.7</v>
      </c>
      <c r="K140" s="14">
        <v>21.92</v>
      </c>
      <c r="L140" s="14">
        <v>25.52</v>
      </c>
      <c r="M140" s="54"/>
      <c r="N140" s="14">
        <v>85.587912860000003</v>
      </c>
      <c r="O140" s="31">
        <v>100.58615881999999</v>
      </c>
      <c r="P140" s="31" t="s">
        <v>27</v>
      </c>
      <c r="Q140" s="17" t="s">
        <v>27</v>
      </c>
      <c r="R140" s="38" t="s">
        <v>696</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258</v>
      </c>
      <c r="D141" s="16" t="s">
        <v>259</v>
      </c>
      <c r="E141" s="16">
        <v>4</v>
      </c>
      <c r="F141" s="15">
        <v>10.63</v>
      </c>
      <c r="G141" s="15">
        <v>9.3800000000000008</v>
      </c>
      <c r="H141" s="15">
        <v>8.14</v>
      </c>
      <c r="I141" s="14"/>
      <c r="J141" s="15">
        <v>13.12</v>
      </c>
      <c r="K141" s="15">
        <v>15.6</v>
      </c>
      <c r="L141" s="15">
        <v>19.62</v>
      </c>
      <c r="M141" s="54"/>
      <c r="N141" s="15">
        <v>66.563646353999999</v>
      </c>
      <c r="O141" s="15">
        <v>6.2680243478</v>
      </c>
      <c r="P141" s="15" t="s">
        <v>26</v>
      </c>
      <c r="Q141" s="16" t="s">
        <v>27</v>
      </c>
      <c r="R141" s="37" t="s">
        <v>697</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260</v>
      </c>
      <c r="D142" s="17" t="s">
        <v>261</v>
      </c>
      <c r="E142" s="17">
        <v>4</v>
      </c>
      <c r="F142" s="14">
        <v>3.56</v>
      </c>
      <c r="G142" s="14">
        <v>2.77</v>
      </c>
      <c r="H142" s="14">
        <v>1.98</v>
      </c>
      <c r="I142" s="14"/>
      <c r="J142" s="14">
        <v>4.96</v>
      </c>
      <c r="K142" s="14">
        <v>6.53</v>
      </c>
      <c r="L142" s="14">
        <v>9.08</v>
      </c>
      <c r="M142" s="54"/>
      <c r="N142" s="14">
        <v>71.614559417999999</v>
      </c>
      <c r="O142" s="31">
        <v>12.667310477999999</v>
      </c>
      <c r="P142" s="31" t="s">
        <v>26</v>
      </c>
      <c r="Q142" s="17" t="s">
        <v>27</v>
      </c>
      <c r="R142" s="38" t="s">
        <v>698</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262</v>
      </c>
      <c r="D143" s="16" t="s">
        <v>263</v>
      </c>
      <c r="E143" s="16">
        <v>7</v>
      </c>
      <c r="F143" s="15">
        <v>36.75</v>
      </c>
      <c r="G143" s="15">
        <v>31.16</v>
      </c>
      <c r="H143" s="15">
        <v>25.57</v>
      </c>
      <c r="I143" s="14"/>
      <c r="J143" s="15">
        <v>49.82</v>
      </c>
      <c r="K143" s="15">
        <v>60.99</v>
      </c>
      <c r="L143" s="15">
        <v>79.069999999999993</v>
      </c>
      <c r="M143" s="54"/>
      <c r="N143" s="15">
        <v>63.381018791999999</v>
      </c>
      <c r="O143" s="15">
        <v>364.80904599999997</v>
      </c>
      <c r="P143" s="15" t="s">
        <v>26</v>
      </c>
      <c r="Q143" s="16" t="s">
        <v>27</v>
      </c>
      <c r="R143" s="37" t="s">
        <v>699</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262</v>
      </c>
      <c r="D144" s="17" t="s">
        <v>264</v>
      </c>
      <c r="E144" s="17">
        <v>7</v>
      </c>
      <c r="F144" s="14">
        <v>35.94</v>
      </c>
      <c r="G144" s="14">
        <v>30.74</v>
      </c>
      <c r="H144" s="14">
        <v>25.54</v>
      </c>
      <c r="I144" s="14"/>
      <c r="J144" s="14">
        <v>47.77</v>
      </c>
      <c r="K144" s="14">
        <v>58.16</v>
      </c>
      <c r="L144" s="14">
        <v>74.97</v>
      </c>
      <c r="M144" s="54"/>
      <c r="N144" s="14">
        <v>63.769850378000001</v>
      </c>
      <c r="O144" s="31">
        <v>4.7947026956999999</v>
      </c>
      <c r="P144" s="31" t="s">
        <v>26</v>
      </c>
      <c r="Q144" s="17" t="s">
        <v>27</v>
      </c>
      <c r="R144" s="38" t="s">
        <v>700</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265</v>
      </c>
      <c r="D145" s="16" t="s">
        <v>266</v>
      </c>
      <c r="E145" s="16">
        <v>7</v>
      </c>
      <c r="F145" s="15">
        <v>25.09</v>
      </c>
      <c r="G145" s="15">
        <v>23.13</v>
      </c>
      <c r="H145" s="15">
        <v>21.18</v>
      </c>
      <c r="I145" s="14"/>
      <c r="J145" s="15">
        <v>28.5</v>
      </c>
      <c r="K145" s="15">
        <v>32.4</v>
      </c>
      <c r="L145" s="15">
        <v>38.71</v>
      </c>
      <c r="M145" s="54"/>
      <c r="N145" s="15">
        <v>61.485497721999998</v>
      </c>
      <c r="O145" s="15">
        <v>11.397753651999999</v>
      </c>
      <c r="P145" s="15" t="s">
        <v>27</v>
      </c>
      <c r="Q145" s="16" t="s">
        <v>27</v>
      </c>
      <c r="R145" s="37" t="s">
        <v>701</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267</v>
      </c>
      <c r="D146" s="17" t="s">
        <v>268</v>
      </c>
      <c r="E146" s="17">
        <v>7</v>
      </c>
      <c r="F146" s="14">
        <v>11.4</v>
      </c>
      <c r="G146" s="14">
        <v>9.75</v>
      </c>
      <c r="H146" s="14">
        <v>8.11</v>
      </c>
      <c r="I146" s="14"/>
      <c r="J146" s="14">
        <v>15.79</v>
      </c>
      <c r="K146" s="14">
        <v>19.07</v>
      </c>
      <c r="L146" s="14">
        <v>24.39</v>
      </c>
      <c r="M146" s="54"/>
      <c r="N146" s="14">
        <v>52.450788744</v>
      </c>
      <c r="O146" s="31">
        <v>250.61683400000001</v>
      </c>
      <c r="P146" s="31" t="s">
        <v>26</v>
      </c>
      <c r="Q146" s="17" t="s">
        <v>27</v>
      </c>
      <c r="R146" s="38" t="s">
        <v>702</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269</v>
      </c>
      <c r="D147" s="16" t="s">
        <v>270</v>
      </c>
      <c r="E147" s="16">
        <v>7</v>
      </c>
      <c r="F147" s="15">
        <v>4.18</v>
      </c>
      <c r="G147" s="15">
        <v>3.9</v>
      </c>
      <c r="H147" s="15">
        <v>3.62</v>
      </c>
      <c r="I147" s="14"/>
      <c r="J147" s="15">
        <v>4.38</v>
      </c>
      <c r="K147" s="15">
        <v>4.93</v>
      </c>
      <c r="L147" s="15">
        <v>5.83</v>
      </c>
      <c r="M147" s="54"/>
      <c r="N147" s="15">
        <v>58.045352102000003</v>
      </c>
      <c r="O147" s="15">
        <v>14.846614869000001</v>
      </c>
      <c r="P147" s="15" t="s">
        <v>27</v>
      </c>
      <c r="Q147" s="16" t="s">
        <v>27</v>
      </c>
      <c r="R147" s="37" t="s">
        <v>703</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271</v>
      </c>
      <c r="D148" s="17" t="s">
        <v>272</v>
      </c>
      <c r="E148" s="17">
        <v>7</v>
      </c>
      <c r="F148" s="14">
        <v>17.5</v>
      </c>
      <c r="G148" s="14">
        <v>15.05</v>
      </c>
      <c r="H148" s="14">
        <v>12.6</v>
      </c>
      <c r="I148" s="14"/>
      <c r="J148" s="14">
        <v>24.63</v>
      </c>
      <c r="K148" s="14">
        <v>29.52</v>
      </c>
      <c r="L148" s="14">
        <v>37.44</v>
      </c>
      <c r="M148" s="54"/>
      <c r="N148" s="14">
        <v>65.291624267000003</v>
      </c>
      <c r="O148" s="31">
        <v>13.148439694999999</v>
      </c>
      <c r="P148" s="31" t="s">
        <v>26</v>
      </c>
      <c r="Q148" s="17" t="s">
        <v>27</v>
      </c>
      <c r="R148" s="38" t="s">
        <v>704</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273</v>
      </c>
      <c r="D149" s="16" t="s">
        <v>274</v>
      </c>
      <c r="E149" s="16">
        <v>7</v>
      </c>
      <c r="F149" s="15">
        <v>5.5</v>
      </c>
      <c r="G149" s="15">
        <v>4.08</v>
      </c>
      <c r="H149" s="15">
        <v>2.66</v>
      </c>
      <c r="I149" s="14"/>
      <c r="J149" s="15">
        <v>8.34</v>
      </c>
      <c r="K149" s="15">
        <v>11.17</v>
      </c>
      <c r="L149" s="15">
        <v>15.75</v>
      </c>
      <c r="M149" s="54"/>
      <c r="N149" s="15">
        <v>72.938306928000003</v>
      </c>
      <c r="O149" s="15">
        <v>124.48572999999999</v>
      </c>
      <c r="P149" s="15" t="s">
        <v>26</v>
      </c>
      <c r="Q149" s="16" t="s">
        <v>27</v>
      </c>
      <c r="R149" s="37" t="s">
        <v>705</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275</v>
      </c>
      <c r="D150" s="17" t="s">
        <v>276</v>
      </c>
      <c r="E150" s="17">
        <v>4</v>
      </c>
      <c r="F150" s="14">
        <v>4.3</v>
      </c>
      <c r="G150" s="14">
        <v>3.5</v>
      </c>
      <c r="H150" s="14">
        <v>2.71</v>
      </c>
      <c r="I150" s="14"/>
      <c r="J150" s="14">
        <v>6.26</v>
      </c>
      <c r="K150" s="14">
        <v>7.84</v>
      </c>
      <c r="L150" s="14">
        <v>10.39</v>
      </c>
      <c r="M150" s="54"/>
      <c r="N150" s="14">
        <v>62.421375928000003</v>
      </c>
      <c r="O150" s="31">
        <v>9.7076576956</v>
      </c>
      <c r="P150" s="31" t="s">
        <v>26</v>
      </c>
      <c r="Q150" s="17" t="s">
        <v>27</v>
      </c>
      <c r="R150" s="38" t="s">
        <v>706</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275</v>
      </c>
      <c r="D151" s="16" t="s">
        <v>277</v>
      </c>
      <c r="E151" s="16">
        <v>4</v>
      </c>
      <c r="F151" s="15">
        <v>4.5599999999999996</v>
      </c>
      <c r="G151" s="15">
        <v>3.78</v>
      </c>
      <c r="H151" s="15">
        <v>3.01</v>
      </c>
      <c r="I151" s="14"/>
      <c r="J151" s="15">
        <v>6.42</v>
      </c>
      <c r="K151" s="15">
        <v>7.96</v>
      </c>
      <c r="L151" s="15">
        <v>10.45</v>
      </c>
      <c r="M151" s="54"/>
      <c r="N151" s="15">
        <v>59.042059021999997</v>
      </c>
      <c r="O151" s="15">
        <v>72.371479347999994</v>
      </c>
      <c r="P151" s="15" t="s">
        <v>26</v>
      </c>
      <c r="Q151" s="16" t="s">
        <v>27</v>
      </c>
      <c r="R151" s="37" t="s">
        <v>707</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278</v>
      </c>
      <c r="D152" s="17" t="s">
        <v>12</v>
      </c>
      <c r="E152" s="17">
        <v>7</v>
      </c>
      <c r="F152" s="14">
        <v>18.23</v>
      </c>
      <c r="G152" s="14">
        <v>16.64</v>
      </c>
      <c r="H152" s="14">
        <v>15.06</v>
      </c>
      <c r="I152" s="14"/>
      <c r="J152" s="14">
        <v>19.61</v>
      </c>
      <c r="K152" s="14">
        <v>22.77</v>
      </c>
      <c r="L152" s="14">
        <v>27.89</v>
      </c>
      <c r="M152" s="54"/>
      <c r="N152" s="14">
        <v>58.179369758999997</v>
      </c>
      <c r="O152" s="31">
        <v>99.784505738999997</v>
      </c>
      <c r="P152" s="31" t="s">
        <v>27</v>
      </c>
      <c r="Q152" s="17" t="s">
        <v>27</v>
      </c>
      <c r="R152" s="38" t="s">
        <v>708</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279</v>
      </c>
      <c r="D153" s="16" t="s">
        <v>280</v>
      </c>
      <c r="E153" s="16">
        <v>5</v>
      </c>
      <c r="F153" s="15">
        <v>103</v>
      </c>
      <c r="G153" s="15">
        <v>74.05</v>
      </c>
      <c r="H153" s="15">
        <v>45.1</v>
      </c>
      <c r="I153" s="14"/>
      <c r="J153" s="15">
        <v>108.58</v>
      </c>
      <c r="K153" s="15">
        <v>166.47</v>
      </c>
      <c r="L153" s="15">
        <v>260.14</v>
      </c>
      <c r="M153" s="54"/>
      <c r="N153" s="15">
        <v>39.030564175999999</v>
      </c>
      <c r="O153" s="15">
        <v>7.1837441943</v>
      </c>
      <c r="P153" s="15" t="s">
        <v>27</v>
      </c>
      <c r="Q153" s="16" t="s">
        <v>26</v>
      </c>
      <c r="R153" s="37" t="s">
        <v>709</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281</v>
      </c>
      <c r="D154" s="17" t="s">
        <v>282</v>
      </c>
      <c r="E154" s="17">
        <v>9</v>
      </c>
      <c r="F154" s="14">
        <v>5.41</v>
      </c>
      <c r="G154" s="14">
        <v>4.66</v>
      </c>
      <c r="H154" s="14">
        <v>3.92</v>
      </c>
      <c r="I154" s="14"/>
      <c r="J154" s="14">
        <v>6</v>
      </c>
      <c r="K154" s="14">
        <v>7.48</v>
      </c>
      <c r="L154" s="14">
        <v>9.8800000000000008</v>
      </c>
      <c r="M154" s="54"/>
      <c r="N154" s="14">
        <v>57.597434800000002</v>
      </c>
      <c r="O154" s="31">
        <v>11.17221226</v>
      </c>
      <c r="P154" s="31" t="s">
        <v>27</v>
      </c>
      <c r="Q154" s="17" t="s">
        <v>27</v>
      </c>
      <c r="R154" s="38" t="s">
        <v>710</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283</v>
      </c>
      <c r="D155" s="16" t="s">
        <v>284</v>
      </c>
      <c r="E155" s="16">
        <v>6</v>
      </c>
      <c r="F155" s="15">
        <v>2.9</v>
      </c>
      <c r="G155" s="15">
        <v>2.68</v>
      </c>
      <c r="H155" s="15">
        <v>2.46</v>
      </c>
      <c r="I155" s="14"/>
      <c r="J155" s="15">
        <v>3.39</v>
      </c>
      <c r="K155" s="15">
        <v>3.82</v>
      </c>
      <c r="L155" s="15">
        <v>4.53</v>
      </c>
      <c r="M155" s="54"/>
      <c r="N155" s="15">
        <v>61.917777393000001</v>
      </c>
      <c r="O155" s="15">
        <v>1.2635468696000001</v>
      </c>
      <c r="P155" s="15" t="s">
        <v>26</v>
      </c>
      <c r="Q155" s="16" t="s">
        <v>27</v>
      </c>
      <c r="R155" s="37" t="s">
        <v>711</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285</v>
      </c>
      <c r="D156" s="17" t="s">
        <v>286</v>
      </c>
      <c r="E156" s="17">
        <v>7</v>
      </c>
      <c r="F156" s="14">
        <v>84.31</v>
      </c>
      <c r="G156" s="14">
        <v>76.11</v>
      </c>
      <c r="H156" s="14">
        <v>67.92</v>
      </c>
      <c r="I156" s="14"/>
      <c r="J156" s="14">
        <v>87.87</v>
      </c>
      <c r="K156" s="14">
        <v>104.25</v>
      </c>
      <c r="L156" s="14">
        <v>130.77000000000001</v>
      </c>
      <c r="M156" s="54"/>
      <c r="N156" s="14">
        <v>59.495034992999997</v>
      </c>
      <c r="O156" s="31">
        <v>57.010932750999999</v>
      </c>
      <c r="P156" s="31" t="s">
        <v>27</v>
      </c>
      <c r="Q156" s="17" t="s">
        <v>27</v>
      </c>
      <c r="R156" s="38" t="s">
        <v>712</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287</v>
      </c>
      <c r="D157" s="16" t="s">
        <v>288</v>
      </c>
      <c r="E157" s="16">
        <v>7</v>
      </c>
      <c r="F157" s="15">
        <v>109.47</v>
      </c>
      <c r="G157" s="15">
        <v>100.43</v>
      </c>
      <c r="H157" s="15">
        <v>91.39</v>
      </c>
      <c r="I157" s="14"/>
      <c r="J157" s="15">
        <v>124.5</v>
      </c>
      <c r="K157" s="15">
        <v>142.57</v>
      </c>
      <c r="L157" s="15">
        <v>171.81</v>
      </c>
      <c r="M157" s="54"/>
      <c r="N157" s="15">
        <v>66.313597027</v>
      </c>
      <c r="O157" s="15">
        <v>33.719645055000001</v>
      </c>
      <c r="P157" s="15" t="s">
        <v>26</v>
      </c>
      <c r="Q157" s="16" t="s">
        <v>27</v>
      </c>
      <c r="R157" s="37" t="s">
        <v>713</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289</v>
      </c>
      <c r="D158" s="17" t="s">
        <v>290</v>
      </c>
      <c r="E158" s="17">
        <v>7</v>
      </c>
      <c r="F158" s="14">
        <v>32.67</v>
      </c>
      <c r="G158" s="14">
        <v>31.07</v>
      </c>
      <c r="H158" s="14">
        <v>29.47</v>
      </c>
      <c r="I158" s="14"/>
      <c r="J158" s="14">
        <v>36.21</v>
      </c>
      <c r="K158" s="14">
        <v>39.4</v>
      </c>
      <c r="L158" s="14">
        <v>44.57</v>
      </c>
      <c r="M158" s="54"/>
      <c r="N158" s="14">
        <v>55.736370016999999</v>
      </c>
      <c r="O158" s="31">
        <v>8.5560237825999987</v>
      </c>
      <c r="P158" s="31" t="s">
        <v>27</v>
      </c>
      <c r="Q158" s="17" t="s">
        <v>27</v>
      </c>
      <c r="R158" s="38" t="s">
        <v>714</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291</v>
      </c>
      <c r="D159" s="16" t="s">
        <v>292</v>
      </c>
      <c r="E159" s="16">
        <v>9</v>
      </c>
      <c r="F159" s="15">
        <v>782.11</v>
      </c>
      <c r="G159" s="15">
        <v>588.66999999999996</v>
      </c>
      <c r="H159" s="15">
        <v>395.24</v>
      </c>
      <c r="I159" s="14"/>
      <c r="J159" s="15">
        <v>1082.96</v>
      </c>
      <c r="K159" s="15">
        <v>1469.82</v>
      </c>
      <c r="L159" s="15">
        <v>2095.81</v>
      </c>
      <c r="M159" s="54"/>
      <c r="N159" s="15">
        <v>52.947629220000003</v>
      </c>
      <c r="O159" s="15">
        <v>105.1709943</v>
      </c>
      <c r="P159" s="15" t="s">
        <v>27</v>
      </c>
      <c r="Q159" s="16" t="s">
        <v>27</v>
      </c>
      <c r="R159" s="37" t="s">
        <v>715</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293</v>
      </c>
      <c r="D160" s="17" t="s">
        <v>294</v>
      </c>
      <c r="E160" s="17">
        <v>9</v>
      </c>
      <c r="F160" s="14">
        <v>105.4</v>
      </c>
      <c r="G160" s="14">
        <v>93.89</v>
      </c>
      <c r="H160" s="14">
        <v>82.38</v>
      </c>
      <c r="I160" s="14"/>
      <c r="J160" s="14">
        <v>112.54</v>
      </c>
      <c r="K160" s="14">
        <v>135.55000000000001</v>
      </c>
      <c r="L160" s="14">
        <v>172.78</v>
      </c>
      <c r="M160" s="54"/>
      <c r="N160" s="14">
        <v>58.799279126999998</v>
      </c>
      <c r="O160" s="31">
        <v>39.426809603999999</v>
      </c>
      <c r="P160" s="31" t="s">
        <v>27</v>
      </c>
      <c r="Q160" s="17" t="s">
        <v>27</v>
      </c>
      <c r="R160" s="38" t="s">
        <v>716</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295</v>
      </c>
      <c r="D161" s="16" t="s">
        <v>296</v>
      </c>
      <c r="E161" s="16">
        <v>8</v>
      </c>
      <c r="F161" s="15">
        <v>15.7</v>
      </c>
      <c r="G161" s="15">
        <v>14.58</v>
      </c>
      <c r="H161" s="15">
        <v>13.47</v>
      </c>
      <c r="I161" s="14"/>
      <c r="J161" s="15">
        <v>15.94</v>
      </c>
      <c r="K161" s="15">
        <v>18.16</v>
      </c>
      <c r="L161" s="15">
        <v>21.76</v>
      </c>
      <c r="M161" s="54"/>
      <c r="N161" s="15">
        <v>57.059578705</v>
      </c>
      <c r="O161" s="15">
        <v>9.0102566521999989</v>
      </c>
      <c r="P161" s="15" t="s">
        <v>27</v>
      </c>
      <c r="Q161" s="16" t="s">
        <v>27</v>
      </c>
      <c r="R161" s="37" t="s">
        <v>717</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297</v>
      </c>
      <c r="D162" s="17" t="s">
        <v>298</v>
      </c>
      <c r="E162" s="17">
        <v>4</v>
      </c>
      <c r="F162" s="14">
        <v>3.74</v>
      </c>
      <c r="G162" s="14">
        <v>3.27</v>
      </c>
      <c r="H162" s="14">
        <v>2.81</v>
      </c>
      <c r="I162" s="14"/>
      <c r="J162" s="14">
        <v>4.46</v>
      </c>
      <c r="K162" s="14">
        <v>5.38</v>
      </c>
      <c r="L162" s="14">
        <v>6.87</v>
      </c>
      <c r="M162" s="54"/>
      <c r="N162" s="14">
        <v>52.137588944000001</v>
      </c>
      <c r="O162" s="31">
        <v>61.545188000000003</v>
      </c>
      <c r="P162" s="31" t="s">
        <v>26</v>
      </c>
      <c r="Q162" s="17" t="s">
        <v>27</v>
      </c>
      <c r="R162" s="38" t="s">
        <v>718</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299</v>
      </c>
      <c r="D163" s="16" t="s">
        <v>300</v>
      </c>
      <c r="E163" s="16">
        <v>4</v>
      </c>
      <c r="F163" s="15">
        <v>3.39</v>
      </c>
      <c r="G163" s="15">
        <v>3.12</v>
      </c>
      <c r="H163" s="15">
        <v>2.85</v>
      </c>
      <c r="I163" s="14"/>
      <c r="J163" s="15">
        <v>3.64</v>
      </c>
      <c r="K163" s="15">
        <v>4.17</v>
      </c>
      <c r="L163" s="15">
        <v>5.0199999999999996</v>
      </c>
      <c r="M163" s="54"/>
      <c r="N163" s="15">
        <v>75.191933122999998</v>
      </c>
      <c r="O163" s="15">
        <v>2.1907564783</v>
      </c>
      <c r="P163" s="15" t="s">
        <v>26</v>
      </c>
      <c r="Q163" s="16" t="s">
        <v>27</v>
      </c>
      <c r="R163" s="37" t="s">
        <v>719</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301</v>
      </c>
      <c r="D164" s="17" t="s">
        <v>302</v>
      </c>
      <c r="E164" s="17">
        <v>7</v>
      </c>
      <c r="F164" s="14">
        <v>36.5</v>
      </c>
      <c r="G164" s="14">
        <v>25.94</v>
      </c>
      <c r="H164" s="14">
        <v>15.39</v>
      </c>
      <c r="I164" s="14"/>
      <c r="J164" s="14">
        <v>45.2</v>
      </c>
      <c r="K164" s="14">
        <v>66.3</v>
      </c>
      <c r="L164" s="14">
        <v>100.45</v>
      </c>
      <c r="M164" s="54"/>
      <c r="N164" s="14">
        <v>63.110118329999999</v>
      </c>
      <c r="O164" s="31">
        <v>5.4661260204</v>
      </c>
      <c r="P164" s="31" t="s">
        <v>27</v>
      </c>
      <c r="Q164" s="17" t="s">
        <v>27</v>
      </c>
      <c r="R164" s="38" t="s">
        <v>720</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303</v>
      </c>
      <c r="D165" s="16" t="s">
        <v>304</v>
      </c>
      <c r="E165" s="16">
        <v>10</v>
      </c>
      <c r="F165" s="15">
        <v>16.25</v>
      </c>
      <c r="G165" s="15">
        <v>15.27</v>
      </c>
      <c r="H165" s="15">
        <v>14.3</v>
      </c>
      <c r="I165" s="14"/>
      <c r="J165" s="15">
        <v>16.670000000000002</v>
      </c>
      <c r="K165" s="15">
        <v>18.61</v>
      </c>
      <c r="L165" s="15">
        <v>21.76</v>
      </c>
      <c r="M165" s="54"/>
      <c r="N165" s="15">
        <v>84.314090806999999</v>
      </c>
      <c r="O165" s="15">
        <v>211.9581283</v>
      </c>
      <c r="P165" s="15" t="s">
        <v>27</v>
      </c>
      <c r="Q165" s="16" t="s">
        <v>27</v>
      </c>
      <c r="R165" s="37" t="s">
        <v>721</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305</v>
      </c>
      <c r="D166" s="17" t="s">
        <v>306</v>
      </c>
      <c r="E166" s="17">
        <v>4</v>
      </c>
      <c r="F166" s="14">
        <v>25.56</v>
      </c>
      <c r="G166" s="14">
        <v>22.46</v>
      </c>
      <c r="H166" s="14">
        <v>19.37</v>
      </c>
      <c r="I166" s="14"/>
      <c r="J166" s="14">
        <v>32.549999999999997</v>
      </c>
      <c r="K166" s="14">
        <v>38.729999999999997</v>
      </c>
      <c r="L166" s="14">
        <v>48.74</v>
      </c>
      <c r="M166" s="54"/>
      <c r="N166" s="14">
        <v>68.118069969000004</v>
      </c>
      <c r="O166" s="31">
        <v>25.263937826000003</v>
      </c>
      <c r="P166" s="31" t="s">
        <v>26</v>
      </c>
      <c r="Q166" s="17" t="s">
        <v>27</v>
      </c>
      <c r="R166" s="38" t="s">
        <v>722</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307</v>
      </c>
      <c r="D167" s="16" t="s">
        <v>308</v>
      </c>
      <c r="E167" s="16">
        <v>4</v>
      </c>
      <c r="F167" s="15">
        <v>7.76</v>
      </c>
      <c r="G167" s="15">
        <v>5.91</v>
      </c>
      <c r="H167" s="15">
        <v>4.07</v>
      </c>
      <c r="I167" s="14"/>
      <c r="J167" s="15">
        <v>12.4</v>
      </c>
      <c r="K167" s="15">
        <v>16.079999999999998</v>
      </c>
      <c r="L167" s="15">
        <v>22.04</v>
      </c>
      <c r="M167" s="54"/>
      <c r="N167" s="15">
        <v>61.689612865000001</v>
      </c>
      <c r="O167" s="15">
        <v>39.986092086999996</v>
      </c>
      <c r="P167" s="15" t="s">
        <v>26</v>
      </c>
      <c r="Q167" s="16" t="s">
        <v>27</v>
      </c>
      <c r="R167" s="37" t="s">
        <v>723</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309</v>
      </c>
      <c r="D168" s="17" t="s">
        <v>310</v>
      </c>
      <c r="E168" s="17">
        <v>4</v>
      </c>
      <c r="F168" s="14">
        <v>5.58</v>
      </c>
      <c r="G168" s="14">
        <v>4.6500000000000004</v>
      </c>
      <c r="H168" s="14">
        <v>3.72</v>
      </c>
      <c r="I168" s="14"/>
      <c r="J168" s="14">
        <v>7.2</v>
      </c>
      <c r="K168" s="14">
        <v>9.0500000000000007</v>
      </c>
      <c r="L168" s="14">
        <v>12.05</v>
      </c>
      <c r="M168" s="54"/>
      <c r="N168" s="14">
        <v>67.238105112</v>
      </c>
      <c r="O168" s="31">
        <v>70.750335261000004</v>
      </c>
      <c r="P168" s="31" t="s">
        <v>26</v>
      </c>
      <c r="Q168" s="17" t="s">
        <v>27</v>
      </c>
      <c r="R168" s="38" t="s">
        <v>724</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311</v>
      </c>
      <c r="D169" s="16" t="s">
        <v>312</v>
      </c>
      <c r="E169" s="16">
        <v>7</v>
      </c>
      <c r="F169" s="15">
        <v>1.85</v>
      </c>
      <c r="G169" s="15">
        <v>1.67</v>
      </c>
      <c r="H169" s="15">
        <v>1.49</v>
      </c>
      <c r="I169" s="14"/>
      <c r="J169" s="15">
        <v>1.99</v>
      </c>
      <c r="K169" s="15">
        <v>2.34</v>
      </c>
      <c r="L169" s="15">
        <v>2.92</v>
      </c>
      <c r="M169" s="54"/>
      <c r="N169" s="15">
        <v>56.00875817</v>
      </c>
      <c r="O169" s="15">
        <v>4.3598783912999997</v>
      </c>
      <c r="P169" s="15" t="s">
        <v>27</v>
      </c>
      <c r="Q169" s="16" t="s">
        <v>27</v>
      </c>
      <c r="R169" s="37" t="s">
        <v>725</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313</v>
      </c>
      <c r="D170" s="17" t="s">
        <v>314</v>
      </c>
      <c r="E170" s="17">
        <v>10</v>
      </c>
      <c r="F170" s="14">
        <v>30.02</v>
      </c>
      <c r="G170" s="14">
        <v>28.16</v>
      </c>
      <c r="H170" s="14">
        <v>26.3</v>
      </c>
      <c r="I170" s="14"/>
      <c r="J170" s="14">
        <v>32.130000000000003</v>
      </c>
      <c r="K170" s="14">
        <v>35.840000000000003</v>
      </c>
      <c r="L170" s="14">
        <v>41.84</v>
      </c>
      <c r="M170" s="54"/>
      <c r="N170" s="14">
        <v>82.487196155000007</v>
      </c>
      <c r="O170" s="31">
        <v>115.42839629999999</v>
      </c>
      <c r="P170" s="31" t="s">
        <v>27</v>
      </c>
      <c r="Q170" s="17" t="s">
        <v>27</v>
      </c>
      <c r="R170" s="38" t="s">
        <v>726</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315</v>
      </c>
      <c r="D171" s="16" t="s">
        <v>316</v>
      </c>
      <c r="E171" s="16">
        <v>7</v>
      </c>
      <c r="F171" s="15">
        <v>9.1</v>
      </c>
      <c r="G171" s="15">
        <v>7.92</v>
      </c>
      <c r="H171" s="15">
        <v>6.75</v>
      </c>
      <c r="I171" s="14"/>
      <c r="J171" s="15">
        <v>11.15</v>
      </c>
      <c r="K171" s="15">
        <v>13.49</v>
      </c>
      <c r="L171" s="15">
        <v>17.28</v>
      </c>
      <c r="M171" s="54"/>
      <c r="N171" s="15">
        <v>72.245781885</v>
      </c>
      <c r="O171" s="15">
        <v>54.500137957</v>
      </c>
      <c r="P171" s="15" t="s">
        <v>27</v>
      </c>
      <c r="Q171" s="16" t="s">
        <v>27</v>
      </c>
      <c r="R171" s="37" t="s">
        <v>727</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317</v>
      </c>
      <c r="D172" s="17" t="s">
        <v>318</v>
      </c>
      <c r="E172" s="17">
        <v>4</v>
      </c>
      <c r="F172" s="14">
        <v>8.35</v>
      </c>
      <c r="G172" s="14">
        <v>7.56</v>
      </c>
      <c r="H172" s="14">
        <v>6.78</v>
      </c>
      <c r="I172" s="14"/>
      <c r="J172" s="14">
        <v>9.2100000000000009</v>
      </c>
      <c r="K172" s="14">
        <v>10.77</v>
      </c>
      <c r="L172" s="14">
        <v>13.3</v>
      </c>
      <c r="M172" s="54"/>
      <c r="N172" s="14">
        <v>58.572477739</v>
      </c>
      <c r="O172" s="31">
        <v>6.3779998747999995</v>
      </c>
      <c r="P172" s="31" t="s">
        <v>26</v>
      </c>
      <c r="Q172" s="17" t="s">
        <v>27</v>
      </c>
      <c r="R172" s="38" t="s">
        <v>728</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729</v>
      </c>
      <c r="D173" s="16" t="s">
        <v>730</v>
      </c>
      <c r="E173" s="16">
        <v>8</v>
      </c>
      <c r="F173" s="15">
        <v>649.49</v>
      </c>
      <c r="G173" s="15">
        <v>574.24</v>
      </c>
      <c r="H173" s="15">
        <v>499</v>
      </c>
      <c r="I173" s="14"/>
      <c r="J173" s="15">
        <v>698.02</v>
      </c>
      <c r="K173" s="15">
        <v>848.5</v>
      </c>
      <c r="L173" s="15">
        <v>1092</v>
      </c>
      <c r="M173" s="54"/>
      <c r="N173" s="15">
        <v>61.301567743</v>
      </c>
      <c r="O173" s="15">
        <v>1.4328378035</v>
      </c>
      <c r="P173" s="15" t="s">
        <v>27</v>
      </c>
      <c r="Q173" s="16" t="s">
        <v>27</v>
      </c>
      <c r="R173" s="37" t="s">
        <v>731</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319</v>
      </c>
      <c r="D174" s="17" t="s">
        <v>320</v>
      </c>
      <c r="E174" s="17">
        <v>9</v>
      </c>
      <c r="F174" s="14">
        <v>12.99</v>
      </c>
      <c r="G174" s="14">
        <v>11.62</v>
      </c>
      <c r="H174" s="14">
        <v>10.26</v>
      </c>
      <c r="I174" s="14"/>
      <c r="J174" s="14">
        <v>13.88</v>
      </c>
      <c r="K174" s="14">
        <v>16.600000000000001</v>
      </c>
      <c r="L174" s="14">
        <v>21.01</v>
      </c>
      <c r="M174" s="54"/>
      <c r="N174" s="14">
        <v>63.016740024000001</v>
      </c>
      <c r="O174" s="31">
        <v>112.54850986000001</v>
      </c>
      <c r="P174" s="31" t="s">
        <v>27</v>
      </c>
      <c r="Q174" s="17" t="s">
        <v>27</v>
      </c>
      <c r="R174" s="38" t="s">
        <v>732</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321</v>
      </c>
      <c r="D175" s="16" t="s">
        <v>322</v>
      </c>
      <c r="E175" s="16">
        <v>9</v>
      </c>
      <c r="F175" s="15">
        <v>23.87</v>
      </c>
      <c r="G175" s="15">
        <v>22.4</v>
      </c>
      <c r="H175" s="15">
        <v>20.93</v>
      </c>
      <c r="I175" s="14"/>
      <c r="J175" s="15">
        <v>24.8</v>
      </c>
      <c r="K175" s="15">
        <v>27.73</v>
      </c>
      <c r="L175" s="15">
        <v>32.47</v>
      </c>
      <c r="M175" s="54"/>
      <c r="N175" s="15">
        <v>58.673063323000001</v>
      </c>
      <c r="O175" s="15">
        <v>128.19451943000001</v>
      </c>
      <c r="P175" s="15" t="s">
        <v>27</v>
      </c>
      <c r="Q175" s="16" t="s">
        <v>27</v>
      </c>
      <c r="R175" s="37" t="s">
        <v>733</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323</v>
      </c>
      <c r="D176" s="17" t="s">
        <v>324</v>
      </c>
      <c r="E176" s="17">
        <v>7</v>
      </c>
      <c r="F176" s="14">
        <v>10.89</v>
      </c>
      <c r="G176" s="14">
        <v>10.25</v>
      </c>
      <c r="H176" s="14">
        <v>9.6199999999999992</v>
      </c>
      <c r="I176" s="14"/>
      <c r="J176" s="14">
        <v>11.46</v>
      </c>
      <c r="K176" s="14">
        <v>12.72</v>
      </c>
      <c r="L176" s="14">
        <v>14.76</v>
      </c>
      <c r="M176" s="54"/>
      <c r="N176" s="14">
        <v>63.622921255999998</v>
      </c>
      <c r="O176" s="31">
        <v>8.1460470434999994</v>
      </c>
      <c r="P176" s="31" t="s">
        <v>27</v>
      </c>
      <c r="Q176" s="17" t="s">
        <v>27</v>
      </c>
      <c r="R176" s="38" t="s">
        <v>734</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325</v>
      </c>
      <c r="D177" s="16" t="s">
        <v>326</v>
      </c>
      <c r="E177" s="16">
        <v>6</v>
      </c>
      <c r="F177" s="15">
        <v>1.1499999999999999</v>
      </c>
      <c r="G177" s="15">
        <v>0.62</v>
      </c>
      <c r="H177" s="15">
        <v>0.09</v>
      </c>
      <c r="I177" s="14"/>
      <c r="J177" s="15">
        <v>2.2400000000000002</v>
      </c>
      <c r="K177" s="15">
        <v>3.29</v>
      </c>
      <c r="L177" s="15">
        <v>5</v>
      </c>
      <c r="M177" s="54"/>
      <c r="N177" s="15">
        <v>56.378798326000002</v>
      </c>
      <c r="O177" s="15">
        <v>45.778669261000005</v>
      </c>
      <c r="P177" s="15" t="s">
        <v>26</v>
      </c>
      <c r="Q177" s="16" t="s">
        <v>27</v>
      </c>
      <c r="R177" s="37" t="s">
        <v>735</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327</v>
      </c>
      <c r="D178" s="17" t="s">
        <v>328</v>
      </c>
      <c r="E178" s="17">
        <v>6</v>
      </c>
      <c r="F178" s="14">
        <v>124.84</v>
      </c>
      <c r="G178" s="14">
        <v>90.47</v>
      </c>
      <c r="H178" s="14">
        <v>56.1</v>
      </c>
      <c r="I178" s="14"/>
      <c r="J178" s="14">
        <v>208.57</v>
      </c>
      <c r="K178" s="14">
        <v>277.3</v>
      </c>
      <c r="L178" s="14">
        <v>388.53</v>
      </c>
      <c r="M178" s="54"/>
      <c r="N178" s="14">
        <v>58.482452952999999</v>
      </c>
      <c r="O178" s="31">
        <v>14.937407921</v>
      </c>
      <c r="P178" s="31" t="s">
        <v>26</v>
      </c>
      <c r="Q178" s="17" t="s">
        <v>27</v>
      </c>
      <c r="R178" s="38" t="s">
        <v>736</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329</v>
      </c>
      <c r="D179" s="16" t="s">
        <v>330</v>
      </c>
      <c r="E179" s="16">
        <v>3</v>
      </c>
      <c r="F179" s="15">
        <v>6.19</v>
      </c>
      <c r="G179" s="15">
        <v>5.58</v>
      </c>
      <c r="H179" s="15">
        <v>4.97</v>
      </c>
      <c r="I179" s="14"/>
      <c r="J179" s="15">
        <v>6.55</v>
      </c>
      <c r="K179" s="15">
        <v>7.76</v>
      </c>
      <c r="L179" s="15">
        <v>9.73</v>
      </c>
      <c r="M179" s="54"/>
      <c r="N179" s="15">
        <v>42.484239438000003</v>
      </c>
      <c r="O179" s="15">
        <v>6.6384806957000002</v>
      </c>
      <c r="P179" s="15" t="s">
        <v>26</v>
      </c>
      <c r="Q179" s="16" t="s">
        <v>26</v>
      </c>
      <c r="R179" s="37" t="s">
        <v>737</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331</v>
      </c>
      <c r="D180" s="17" t="s">
        <v>332</v>
      </c>
      <c r="E180" s="17">
        <v>6</v>
      </c>
      <c r="F180" s="14">
        <v>16.68</v>
      </c>
      <c r="G180" s="14">
        <v>14.92</v>
      </c>
      <c r="H180" s="14">
        <v>13.16</v>
      </c>
      <c r="I180" s="14"/>
      <c r="J180" s="14">
        <v>20.95</v>
      </c>
      <c r="K180" s="14">
        <v>24.46</v>
      </c>
      <c r="L180" s="14">
        <v>30.16</v>
      </c>
      <c r="M180" s="54"/>
      <c r="N180" s="14">
        <v>60.395473373000002</v>
      </c>
      <c r="O180" s="31">
        <v>41.702523522</v>
      </c>
      <c r="P180" s="31" t="s">
        <v>26</v>
      </c>
      <c r="Q180" s="17" t="s">
        <v>27</v>
      </c>
      <c r="R180" s="38" t="s">
        <v>738</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333</v>
      </c>
      <c r="D181" s="16" t="s">
        <v>334</v>
      </c>
      <c r="E181" s="16">
        <v>0</v>
      </c>
      <c r="F181" s="15">
        <v>2.67</v>
      </c>
      <c r="G181" s="15">
        <v>2.15</v>
      </c>
      <c r="H181" s="15">
        <v>1.63</v>
      </c>
      <c r="I181" s="14"/>
      <c r="J181" s="15">
        <v>2.76</v>
      </c>
      <c r="K181" s="15">
        <v>3.79</v>
      </c>
      <c r="L181" s="15">
        <v>5.47</v>
      </c>
      <c r="M181" s="54"/>
      <c r="N181" s="15">
        <v>44.073613094000002</v>
      </c>
      <c r="O181" s="15">
        <v>14.398743173000002</v>
      </c>
      <c r="P181" s="15" t="s">
        <v>26</v>
      </c>
      <c r="Q181" s="16" t="s">
        <v>26</v>
      </c>
      <c r="R181" s="37" t="s">
        <v>739</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335</v>
      </c>
      <c r="D182" s="17" t="s">
        <v>336</v>
      </c>
      <c r="E182" s="17">
        <v>4</v>
      </c>
      <c r="F182" s="14">
        <v>3.75</v>
      </c>
      <c r="G182" s="14">
        <v>2.94</v>
      </c>
      <c r="H182" s="14">
        <v>2.13</v>
      </c>
      <c r="I182" s="14"/>
      <c r="J182" s="14">
        <v>5.7</v>
      </c>
      <c r="K182" s="14">
        <v>7.31</v>
      </c>
      <c r="L182" s="14">
        <v>9.92</v>
      </c>
      <c r="M182" s="54"/>
      <c r="N182" s="14">
        <v>69.298917498999998</v>
      </c>
      <c r="O182" s="31">
        <v>16.191063913000001</v>
      </c>
      <c r="P182" s="31" t="s">
        <v>26</v>
      </c>
      <c r="Q182" s="17" t="s">
        <v>27</v>
      </c>
      <c r="R182" s="38" t="s">
        <v>740</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337</v>
      </c>
      <c r="D183" s="16" t="s">
        <v>338</v>
      </c>
      <c r="E183" s="16">
        <v>9</v>
      </c>
      <c r="F183" s="15">
        <v>288.27</v>
      </c>
      <c r="G183" s="15">
        <v>244.08</v>
      </c>
      <c r="H183" s="15">
        <v>199.9</v>
      </c>
      <c r="I183" s="14"/>
      <c r="J183" s="15">
        <v>326.99</v>
      </c>
      <c r="K183" s="15">
        <v>415.35</v>
      </c>
      <c r="L183" s="15">
        <v>558.34</v>
      </c>
      <c r="M183" s="54"/>
      <c r="N183" s="15">
        <v>56.989542207</v>
      </c>
      <c r="O183" s="15">
        <v>13.653537572999999</v>
      </c>
      <c r="P183" s="15" t="s">
        <v>27</v>
      </c>
      <c r="Q183" s="16" t="s">
        <v>27</v>
      </c>
      <c r="R183" s="37" t="s">
        <v>741</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550</v>
      </c>
      <c r="D184" s="17" t="s">
        <v>551</v>
      </c>
      <c r="E184" s="17">
        <v>6</v>
      </c>
      <c r="F184" s="14">
        <v>27.4</v>
      </c>
      <c r="G184" s="14">
        <v>21.31</v>
      </c>
      <c r="H184" s="14">
        <v>15.23</v>
      </c>
      <c r="I184" s="14"/>
      <c r="J184" s="14">
        <v>28.34</v>
      </c>
      <c r="K184" s="14">
        <v>40.5</v>
      </c>
      <c r="L184" s="14">
        <v>60.18</v>
      </c>
      <c r="M184" s="54"/>
      <c r="N184" s="14">
        <v>34.758536939000003</v>
      </c>
      <c r="O184" s="31">
        <v>1.2295878674</v>
      </c>
      <c r="P184" s="31" t="s">
        <v>27</v>
      </c>
      <c r="Q184" s="17" t="s">
        <v>26</v>
      </c>
      <c r="R184" s="38" t="s">
        <v>742</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743</v>
      </c>
      <c r="D185" s="16" t="s">
        <v>744</v>
      </c>
      <c r="E185" s="16">
        <v>7</v>
      </c>
      <c r="F185" s="15">
        <v>0.19</v>
      </c>
      <c r="G185" s="15">
        <v>0.01</v>
      </c>
      <c r="H185" s="15">
        <v>-0.15</v>
      </c>
      <c r="I185" s="14"/>
      <c r="J185" s="15">
        <v>0.65</v>
      </c>
      <c r="K185" s="15">
        <v>0.99</v>
      </c>
      <c r="L185" s="15">
        <v>1.55</v>
      </c>
      <c r="M185" s="54"/>
      <c r="N185" s="15">
        <v>73.007712514999994</v>
      </c>
      <c r="O185" s="15">
        <v>1.4141220000000001</v>
      </c>
      <c r="P185" s="15" t="s">
        <v>26</v>
      </c>
      <c r="Q185" s="16" t="s">
        <v>27</v>
      </c>
      <c r="R185" s="37" t="s">
        <v>745</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339</v>
      </c>
      <c r="D186" s="17" t="s">
        <v>340</v>
      </c>
      <c r="E186" s="17">
        <v>7</v>
      </c>
      <c r="F186" s="14">
        <v>52.36</v>
      </c>
      <c r="G186" s="14">
        <v>47.92</v>
      </c>
      <c r="H186" s="14">
        <v>43.49</v>
      </c>
      <c r="I186" s="14"/>
      <c r="J186" s="14">
        <v>54.54</v>
      </c>
      <c r="K186" s="14">
        <v>63.4</v>
      </c>
      <c r="L186" s="14">
        <v>77.75</v>
      </c>
      <c r="M186" s="54"/>
      <c r="N186" s="14">
        <v>73.788679129000002</v>
      </c>
      <c r="O186" s="31">
        <v>562.73923760999992</v>
      </c>
      <c r="P186" s="31" t="s">
        <v>27</v>
      </c>
      <c r="Q186" s="17" t="s">
        <v>27</v>
      </c>
      <c r="R186" s="38" t="s">
        <v>746</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339</v>
      </c>
      <c r="D187" s="16" t="s">
        <v>341</v>
      </c>
      <c r="E187" s="16">
        <v>7</v>
      </c>
      <c r="F187" s="15">
        <v>47.45</v>
      </c>
      <c r="G187" s="15">
        <v>43.45</v>
      </c>
      <c r="H187" s="15">
        <v>39.46</v>
      </c>
      <c r="I187" s="14"/>
      <c r="J187" s="15">
        <v>49.19</v>
      </c>
      <c r="K187" s="15">
        <v>57.17</v>
      </c>
      <c r="L187" s="15">
        <v>70.099999999999994</v>
      </c>
      <c r="M187" s="54"/>
      <c r="N187" s="15">
        <v>77.685839411000003</v>
      </c>
      <c r="O187" s="15">
        <v>2284.9941362999998</v>
      </c>
      <c r="P187" s="15" t="s">
        <v>27</v>
      </c>
      <c r="Q187" s="16" t="s">
        <v>27</v>
      </c>
      <c r="R187" s="37" t="s">
        <v>747</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342</v>
      </c>
      <c r="D188" s="17" t="s">
        <v>343</v>
      </c>
      <c r="E188" s="17">
        <v>7</v>
      </c>
      <c r="F188" s="14">
        <v>11.35</v>
      </c>
      <c r="G188" s="14">
        <v>10.35</v>
      </c>
      <c r="H188" s="14">
        <v>9.36</v>
      </c>
      <c r="I188" s="14"/>
      <c r="J188" s="14">
        <v>12.3</v>
      </c>
      <c r="K188" s="14">
        <v>14.28</v>
      </c>
      <c r="L188" s="14">
        <v>17.5</v>
      </c>
      <c r="M188" s="54"/>
      <c r="N188" s="14">
        <v>73.556653341000001</v>
      </c>
      <c r="O188" s="31">
        <v>20.22262113</v>
      </c>
      <c r="P188" s="31" t="s">
        <v>27</v>
      </c>
      <c r="Q188" s="17" t="s">
        <v>27</v>
      </c>
      <c r="R188" s="38" t="s">
        <v>748</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344</v>
      </c>
      <c r="D189" s="16" t="s">
        <v>345</v>
      </c>
      <c r="E189" s="16">
        <v>7</v>
      </c>
      <c r="F189" s="15">
        <v>61.44</v>
      </c>
      <c r="G189" s="15">
        <v>55.43</v>
      </c>
      <c r="H189" s="15">
        <v>49.42</v>
      </c>
      <c r="I189" s="14"/>
      <c r="J189" s="15">
        <v>70.8</v>
      </c>
      <c r="K189" s="15">
        <v>82.81</v>
      </c>
      <c r="L189" s="15">
        <v>102.25</v>
      </c>
      <c r="M189" s="54"/>
      <c r="N189" s="15">
        <v>50.370180484999999</v>
      </c>
      <c r="O189" s="15">
        <v>430.36419539000002</v>
      </c>
      <c r="P189" s="15" t="s">
        <v>27</v>
      </c>
      <c r="Q189" s="16" t="s">
        <v>27</v>
      </c>
      <c r="R189" s="37" t="s">
        <v>749</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346</v>
      </c>
      <c r="D190" s="17" t="s">
        <v>347</v>
      </c>
      <c r="E190" s="17">
        <v>7</v>
      </c>
      <c r="F190" s="14">
        <v>3.89</v>
      </c>
      <c r="G190" s="14">
        <v>3.56</v>
      </c>
      <c r="H190" s="14">
        <v>3.24</v>
      </c>
      <c r="I190" s="14"/>
      <c r="J190" s="14">
        <v>4.0999999999999996</v>
      </c>
      <c r="K190" s="14">
        <v>4.74</v>
      </c>
      <c r="L190" s="14">
        <v>5.79</v>
      </c>
      <c r="M190" s="54"/>
      <c r="N190" s="14">
        <v>79.953832800000001</v>
      </c>
      <c r="O190" s="31">
        <v>16.480385652000002</v>
      </c>
      <c r="P190" s="31" t="s">
        <v>27</v>
      </c>
      <c r="Q190" s="17" t="s">
        <v>27</v>
      </c>
      <c r="R190" s="38" t="s">
        <v>750</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348</v>
      </c>
      <c r="D191" s="16" t="s">
        <v>349</v>
      </c>
      <c r="E191" s="16">
        <v>4</v>
      </c>
      <c r="F191" s="15">
        <v>11.12</v>
      </c>
      <c r="G191" s="15">
        <v>9.25</v>
      </c>
      <c r="H191" s="15">
        <v>7.38</v>
      </c>
      <c r="I191" s="14"/>
      <c r="J191" s="15">
        <v>15.83</v>
      </c>
      <c r="K191" s="15">
        <v>19.559999999999999</v>
      </c>
      <c r="L191" s="15">
        <v>25.61</v>
      </c>
      <c r="M191" s="54"/>
      <c r="N191" s="15">
        <v>55.219488832000003</v>
      </c>
      <c r="O191" s="15">
        <v>12.615843521</v>
      </c>
      <c r="P191" s="15" t="s">
        <v>26</v>
      </c>
      <c r="Q191" s="16" t="s">
        <v>27</v>
      </c>
      <c r="R191" s="37" t="s">
        <v>751</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351</v>
      </c>
      <c r="D192" s="17" t="s">
        <v>350</v>
      </c>
      <c r="E192" s="17">
        <v>4</v>
      </c>
      <c r="F192" s="14">
        <v>7.15</v>
      </c>
      <c r="G192" s="14">
        <v>5.75</v>
      </c>
      <c r="H192" s="14">
        <v>4.3499999999999996</v>
      </c>
      <c r="I192" s="14"/>
      <c r="J192" s="14">
        <v>10.94</v>
      </c>
      <c r="K192" s="14">
        <v>13.73</v>
      </c>
      <c r="L192" s="14">
        <v>18.25</v>
      </c>
      <c r="M192" s="54"/>
      <c r="N192" s="14">
        <v>50.988120027000001</v>
      </c>
      <c r="O192" s="31">
        <v>11.746628695</v>
      </c>
      <c r="P192" s="31" t="s">
        <v>26</v>
      </c>
      <c r="Q192" s="17" t="s">
        <v>27</v>
      </c>
      <c r="R192" s="38" t="s">
        <v>752</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552</v>
      </c>
      <c r="D193" s="16" t="s">
        <v>352</v>
      </c>
      <c r="E193" s="16">
        <v>10</v>
      </c>
      <c r="F193" s="15">
        <v>51.07</v>
      </c>
      <c r="G193" s="15">
        <v>48.08</v>
      </c>
      <c r="H193" s="15">
        <v>45.1</v>
      </c>
      <c r="I193" s="14"/>
      <c r="J193" s="15">
        <v>55.55</v>
      </c>
      <c r="K193" s="15">
        <v>61.51</v>
      </c>
      <c r="L193" s="15">
        <v>71.16</v>
      </c>
      <c r="M193" s="54"/>
      <c r="N193" s="15">
        <v>69.357446531999997</v>
      </c>
      <c r="O193" s="15">
        <v>89.654832217000006</v>
      </c>
      <c r="P193" s="15" t="s">
        <v>27</v>
      </c>
      <c r="Q193" s="16" t="s">
        <v>27</v>
      </c>
      <c r="R193" s="37" t="s">
        <v>753</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353</v>
      </c>
      <c r="D194" s="17" t="s">
        <v>354</v>
      </c>
      <c r="E194" s="17">
        <v>4</v>
      </c>
      <c r="F194" s="14">
        <v>3.41</v>
      </c>
      <c r="G194" s="14">
        <v>2.95</v>
      </c>
      <c r="H194" s="14">
        <v>2.5</v>
      </c>
      <c r="I194" s="14"/>
      <c r="J194" s="14">
        <v>4.6500000000000004</v>
      </c>
      <c r="K194" s="14">
        <v>5.55</v>
      </c>
      <c r="L194" s="14">
        <v>7.02</v>
      </c>
      <c r="M194" s="54"/>
      <c r="N194" s="14">
        <v>53.979715145</v>
      </c>
      <c r="O194" s="31">
        <v>2.7952018696000001</v>
      </c>
      <c r="P194" s="31" t="s">
        <v>26</v>
      </c>
      <c r="Q194" s="17" t="s">
        <v>27</v>
      </c>
      <c r="R194" s="38" t="s">
        <v>754</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355</v>
      </c>
      <c r="D195" s="16" t="s">
        <v>356</v>
      </c>
      <c r="E195" s="16">
        <v>4</v>
      </c>
      <c r="F195" s="15">
        <v>18.170000000000002</v>
      </c>
      <c r="G195" s="15">
        <v>16.93</v>
      </c>
      <c r="H195" s="15">
        <v>15.69</v>
      </c>
      <c r="I195" s="14"/>
      <c r="J195" s="15">
        <v>19.96</v>
      </c>
      <c r="K195" s="15">
        <v>22.43</v>
      </c>
      <c r="L195" s="15">
        <v>26.44</v>
      </c>
      <c r="M195" s="54"/>
      <c r="N195" s="15">
        <v>63.184730172000002</v>
      </c>
      <c r="O195" s="15">
        <v>9.6200510435000002</v>
      </c>
      <c r="P195" s="15" t="s">
        <v>26</v>
      </c>
      <c r="Q195" s="16" t="s">
        <v>27</v>
      </c>
      <c r="R195" s="37" t="s">
        <v>755</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553</v>
      </c>
      <c r="D196" s="17" t="s">
        <v>554</v>
      </c>
      <c r="E196" s="17">
        <v>7</v>
      </c>
      <c r="F196" s="14">
        <v>7.58</v>
      </c>
      <c r="G196" s="14">
        <v>7.01</v>
      </c>
      <c r="H196" s="14">
        <v>6.45</v>
      </c>
      <c r="I196" s="14"/>
      <c r="J196" s="14">
        <v>7.93</v>
      </c>
      <c r="K196" s="14">
        <v>9.0500000000000007</v>
      </c>
      <c r="L196" s="14">
        <v>10.87</v>
      </c>
      <c r="M196" s="54"/>
      <c r="N196" s="14">
        <v>69.438842179000005</v>
      </c>
      <c r="O196" s="31">
        <v>1.0515573913</v>
      </c>
      <c r="P196" s="31" t="s">
        <v>27</v>
      </c>
      <c r="Q196" s="17" t="s">
        <v>27</v>
      </c>
      <c r="R196" s="38" t="s">
        <v>756</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757</v>
      </c>
      <c r="D197" s="16" t="s">
        <v>758</v>
      </c>
      <c r="E197" s="16">
        <v>7</v>
      </c>
      <c r="F197" s="15">
        <v>70</v>
      </c>
      <c r="G197" s="15">
        <v>54.81</v>
      </c>
      <c r="H197" s="15">
        <v>39.630000000000003</v>
      </c>
      <c r="I197" s="14"/>
      <c r="J197" s="15">
        <v>109.29</v>
      </c>
      <c r="K197" s="15">
        <v>139.65</v>
      </c>
      <c r="L197" s="15">
        <v>188.77</v>
      </c>
      <c r="M197" s="54"/>
      <c r="N197" s="15">
        <v>55.610794192999997</v>
      </c>
      <c r="O197" s="15">
        <v>1.0276558857</v>
      </c>
      <c r="P197" s="15" t="s">
        <v>26</v>
      </c>
      <c r="Q197" s="16" t="s">
        <v>27</v>
      </c>
      <c r="R197" s="37" t="s">
        <v>759</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357</v>
      </c>
      <c r="D198" s="17" t="s">
        <v>358</v>
      </c>
      <c r="E198" s="17">
        <v>0</v>
      </c>
      <c r="F198" s="14">
        <v>1.49</v>
      </c>
      <c r="G198" s="14">
        <v>1.3</v>
      </c>
      <c r="H198" s="14">
        <v>1.1200000000000001</v>
      </c>
      <c r="I198" s="14"/>
      <c r="J198" s="14">
        <v>1.59</v>
      </c>
      <c r="K198" s="14">
        <v>1.95</v>
      </c>
      <c r="L198" s="14">
        <v>2.54</v>
      </c>
      <c r="M198" s="54"/>
      <c r="N198" s="14">
        <v>43.566585146999998</v>
      </c>
      <c r="O198" s="31">
        <v>5.1141146521999996</v>
      </c>
      <c r="P198" s="31" t="s">
        <v>26</v>
      </c>
      <c r="Q198" s="17" t="s">
        <v>26</v>
      </c>
      <c r="R198" s="38" t="s">
        <v>760</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555</v>
      </c>
      <c r="D199" s="16" t="s">
        <v>556</v>
      </c>
      <c r="E199" s="16">
        <v>7</v>
      </c>
      <c r="F199" s="15">
        <v>1.21</v>
      </c>
      <c r="G199" s="15">
        <v>0.88</v>
      </c>
      <c r="H199" s="15">
        <v>0.55000000000000004</v>
      </c>
      <c r="I199" s="14"/>
      <c r="J199" s="15">
        <v>2</v>
      </c>
      <c r="K199" s="15">
        <v>2.65</v>
      </c>
      <c r="L199" s="15">
        <v>3.71</v>
      </c>
      <c r="M199" s="54"/>
      <c r="N199" s="15">
        <v>65.234412610999996</v>
      </c>
      <c r="O199" s="15">
        <v>2.5020490870000001</v>
      </c>
      <c r="P199" s="15" t="s">
        <v>26</v>
      </c>
      <c r="Q199" s="16" t="s">
        <v>27</v>
      </c>
      <c r="R199" s="37" t="s">
        <v>761</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359</v>
      </c>
      <c r="D200" s="17" t="s">
        <v>360</v>
      </c>
      <c r="E200" s="17">
        <v>6</v>
      </c>
      <c r="F200" s="14">
        <v>20.149999999999999</v>
      </c>
      <c r="G200" s="14">
        <v>18.22</v>
      </c>
      <c r="H200" s="14">
        <v>16.3</v>
      </c>
      <c r="I200" s="14"/>
      <c r="J200" s="14">
        <v>22.31</v>
      </c>
      <c r="K200" s="14">
        <v>26.15</v>
      </c>
      <c r="L200" s="14">
        <v>32.369999999999997</v>
      </c>
      <c r="M200" s="54"/>
      <c r="N200" s="14">
        <v>70.847521564000004</v>
      </c>
      <c r="O200" s="31">
        <v>202.25882113</v>
      </c>
      <c r="P200" s="31" t="s">
        <v>26</v>
      </c>
      <c r="Q200" s="17" t="s">
        <v>27</v>
      </c>
      <c r="R200" s="38" t="s">
        <v>762</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361</v>
      </c>
      <c r="D201" s="16" t="s">
        <v>362</v>
      </c>
      <c r="E201" s="16">
        <v>7</v>
      </c>
      <c r="F201" s="15">
        <v>0.26</v>
      </c>
      <c r="G201" s="15">
        <v>0.15</v>
      </c>
      <c r="H201" s="15">
        <v>0.04</v>
      </c>
      <c r="I201" s="14"/>
      <c r="J201" s="15">
        <v>0.55000000000000004</v>
      </c>
      <c r="K201" s="15">
        <v>0.76</v>
      </c>
      <c r="L201" s="15">
        <v>1.1000000000000001</v>
      </c>
      <c r="M201" s="54"/>
      <c r="N201" s="15">
        <v>70.953475069000007</v>
      </c>
      <c r="O201" s="15">
        <v>3.7849626521999999</v>
      </c>
      <c r="P201" s="15" t="s">
        <v>26</v>
      </c>
      <c r="Q201" s="16" t="s">
        <v>27</v>
      </c>
      <c r="R201" s="37" t="s">
        <v>763</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363</v>
      </c>
      <c r="D202" s="17" t="s">
        <v>364</v>
      </c>
      <c r="E202" s="17">
        <v>7</v>
      </c>
      <c r="F202" s="14">
        <v>5.09</v>
      </c>
      <c r="G202" s="14">
        <v>4.67</v>
      </c>
      <c r="H202" s="14">
        <v>4.25</v>
      </c>
      <c r="I202" s="14"/>
      <c r="J202" s="14">
        <v>5.53</v>
      </c>
      <c r="K202" s="14">
        <v>6.36</v>
      </c>
      <c r="L202" s="14">
        <v>7.71</v>
      </c>
      <c r="M202" s="54"/>
      <c r="N202" s="14">
        <v>74.398197297999999</v>
      </c>
      <c r="O202" s="31">
        <v>10.786872477999999</v>
      </c>
      <c r="P202" s="31" t="s">
        <v>26</v>
      </c>
      <c r="Q202" s="17" t="s">
        <v>27</v>
      </c>
      <c r="R202" s="38" t="s">
        <v>764</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365</v>
      </c>
      <c r="D203" s="16" t="s">
        <v>366</v>
      </c>
      <c r="E203" s="16">
        <v>0</v>
      </c>
      <c r="F203" s="15">
        <v>0.4</v>
      </c>
      <c r="G203" s="15">
        <v>0.26</v>
      </c>
      <c r="H203" s="15">
        <v>0.12</v>
      </c>
      <c r="I203" s="14"/>
      <c r="J203" s="15">
        <v>0.5</v>
      </c>
      <c r="K203" s="15">
        <v>0.77</v>
      </c>
      <c r="L203" s="15">
        <v>1.22</v>
      </c>
      <c r="M203" s="54"/>
      <c r="N203" s="15">
        <v>36.900517213000001</v>
      </c>
      <c r="O203" s="15">
        <v>3.5025943478000001</v>
      </c>
      <c r="P203" s="15" t="s">
        <v>26</v>
      </c>
      <c r="Q203" s="16" t="s">
        <v>26</v>
      </c>
      <c r="R203" s="37" t="s">
        <v>765</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367</v>
      </c>
      <c r="D204" s="17" t="s">
        <v>368</v>
      </c>
      <c r="E204" s="17">
        <v>6</v>
      </c>
      <c r="F204" s="14">
        <v>37.119999999999997</v>
      </c>
      <c r="G204" s="14">
        <v>34.5</v>
      </c>
      <c r="H204" s="14">
        <v>31.89</v>
      </c>
      <c r="I204" s="14"/>
      <c r="J204" s="14">
        <v>40.619999999999997</v>
      </c>
      <c r="K204" s="14">
        <v>45.84</v>
      </c>
      <c r="L204" s="14">
        <v>54.3</v>
      </c>
      <c r="M204" s="54"/>
      <c r="N204" s="14">
        <v>73.471889516000005</v>
      </c>
      <c r="O204" s="31">
        <v>302.15891442999998</v>
      </c>
      <c r="P204" s="31" t="s">
        <v>26</v>
      </c>
      <c r="Q204" s="17" t="s">
        <v>27</v>
      </c>
      <c r="R204" s="38" t="s">
        <v>766</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369</v>
      </c>
      <c r="D205" s="16" t="s">
        <v>370</v>
      </c>
      <c r="E205" s="16">
        <v>4</v>
      </c>
      <c r="F205" s="15">
        <v>7.35</v>
      </c>
      <c r="G205" s="15">
        <v>6.19</v>
      </c>
      <c r="H205" s="15">
        <v>5.03</v>
      </c>
      <c r="I205" s="14"/>
      <c r="J205" s="15">
        <v>10.199999999999999</v>
      </c>
      <c r="K205" s="15">
        <v>12.51</v>
      </c>
      <c r="L205" s="15">
        <v>16.260000000000002</v>
      </c>
      <c r="M205" s="54"/>
      <c r="N205" s="15">
        <v>61.092021418000002</v>
      </c>
      <c r="O205" s="15">
        <v>11.00731826</v>
      </c>
      <c r="P205" s="15" t="s">
        <v>26</v>
      </c>
      <c r="Q205" s="16" t="s">
        <v>27</v>
      </c>
      <c r="R205" s="37" t="s">
        <v>767</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371</v>
      </c>
      <c r="D206" s="17" t="s">
        <v>372</v>
      </c>
      <c r="E206" s="17">
        <v>7</v>
      </c>
      <c r="F206" s="14">
        <v>14.53</v>
      </c>
      <c r="G206" s="14">
        <v>12.99</v>
      </c>
      <c r="H206" s="14">
        <v>11.45</v>
      </c>
      <c r="I206" s="14"/>
      <c r="J206" s="14">
        <v>17.14</v>
      </c>
      <c r="K206" s="14">
        <v>20.21</v>
      </c>
      <c r="L206" s="14">
        <v>25.19</v>
      </c>
      <c r="M206" s="54"/>
      <c r="N206" s="14">
        <v>59.872123725000002</v>
      </c>
      <c r="O206" s="31">
        <v>186.89912651999998</v>
      </c>
      <c r="P206" s="31" t="s">
        <v>26</v>
      </c>
      <c r="Q206" s="17" t="s">
        <v>27</v>
      </c>
      <c r="R206" s="38" t="s">
        <v>768</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373</v>
      </c>
      <c r="D207" s="16" t="s">
        <v>374</v>
      </c>
      <c r="E207" s="16">
        <v>6</v>
      </c>
      <c r="F207" s="15">
        <v>26.03</v>
      </c>
      <c r="G207" s="15">
        <v>22.77</v>
      </c>
      <c r="H207" s="15">
        <v>19.52</v>
      </c>
      <c r="I207" s="14"/>
      <c r="J207" s="15">
        <v>33.700000000000003</v>
      </c>
      <c r="K207" s="15">
        <v>40.200000000000003</v>
      </c>
      <c r="L207" s="15">
        <v>50.73</v>
      </c>
      <c r="M207" s="54"/>
      <c r="N207" s="15">
        <v>64.430850641000006</v>
      </c>
      <c r="O207" s="15">
        <v>603.87605722000001</v>
      </c>
      <c r="P207" s="15" t="s">
        <v>26</v>
      </c>
      <c r="Q207" s="16" t="s">
        <v>27</v>
      </c>
      <c r="R207" s="37" t="s">
        <v>769</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375</v>
      </c>
      <c r="D208" s="17" t="s">
        <v>376</v>
      </c>
      <c r="E208" s="17">
        <v>9</v>
      </c>
      <c r="F208" s="14">
        <v>60.01</v>
      </c>
      <c r="G208" s="14">
        <v>51.42</v>
      </c>
      <c r="H208" s="14">
        <v>42.83</v>
      </c>
      <c r="I208" s="14"/>
      <c r="J208" s="14">
        <v>62.29</v>
      </c>
      <c r="K208" s="14">
        <v>79.459999999999994</v>
      </c>
      <c r="L208" s="14">
        <v>107.25</v>
      </c>
      <c r="M208" s="54"/>
      <c r="N208" s="14">
        <v>78.371982320000001</v>
      </c>
      <c r="O208" s="31">
        <v>1.2496762670000001</v>
      </c>
      <c r="P208" s="31" t="s">
        <v>27</v>
      </c>
      <c r="Q208" s="17" t="s">
        <v>27</v>
      </c>
      <c r="R208" s="38" t="s">
        <v>770</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377</v>
      </c>
      <c r="D209" s="16" t="s">
        <v>378</v>
      </c>
      <c r="E209" s="16">
        <v>6</v>
      </c>
      <c r="F209" s="15">
        <v>6.82</v>
      </c>
      <c r="G209" s="15">
        <v>6.1</v>
      </c>
      <c r="H209" s="15">
        <v>5.39</v>
      </c>
      <c r="I209" s="14"/>
      <c r="J209" s="15">
        <v>8.4700000000000006</v>
      </c>
      <c r="K209" s="15">
        <v>9.89</v>
      </c>
      <c r="L209" s="15">
        <v>12.19</v>
      </c>
      <c r="M209" s="54"/>
      <c r="N209" s="15">
        <v>70.681630370999997</v>
      </c>
      <c r="O209" s="15">
        <v>10.025008608</v>
      </c>
      <c r="P209" s="15" t="s">
        <v>26</v>
      </c>
      <c r="Q209" s="16" t="s">
        <v>27</v>
      </c>
      <c r="R209" s="37" t="s">
        <v>771</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377</v>
      </c>
      <c r="D210" s="17" t="s">
        <v>379</v>
      </c>
      <c r="E210" s="17">
        <v>6</v>
      </c>
      <c r="F210" s="14">
        <v>34.85</v>
      </c>
      <c r="G210" s="14">
        <v>30.91</v>
      </c>
      <c r="H210" s="14">
        <v>26.98</v>
      </c>
      <c r="I210" s="14"/>
      <c r="J210" s="14">
        <v>43.86</v>
      </c>
      <c r="K210" s="14">
        <v>51.72</v>
      </c>
      <c r="L210" s="14">
        <v>64.45</v>
      </c>
      <c r="M210" s="54"/>
      <c r="N210" s="14">
        <v>72.653049932000002</v>
      </c>
      <c r="O210" s="31">
        <v>49.118225348000003</v>
      </c>
      <c r="P210" s="31" t="s">
        <v>26</v>
      </c>
      <c r="Q210" s="17" t="s">
        <v>27</v>
      </c>
      <c r="R210" s="38" t="s">
        <v>772</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380</v>
      </c>
      <c r="D211" s="16" t="s">
        <v>381</v>
      </c>
      <c r="E211" s="16">
        <v>9</v>
      </c>
      <c r="F211" s="15">
        <v>14.95</v>
      </c>
      <c r="G211" s="15">
        <v>13.93</v>
      </c>
      <c r="H211" s="15">
        <v>12.91</v>
      </c>
      <c r="I211" s="14"/>
      <c r="J211" s="15">
        <v>15.3</v>
      </c>
      <c r="K211" s="15">
        <v>17.329999999999998</v>
      </c>
      <c r="L211" s="15">
        <v>20.62</v>
      </c>
      <c r="M211" s="54"/>
      <c r="N211" s="15">
        <v>62.572203791</v>
      </c>
      <c r="O211" s="15">
        <v>6.0548156522000003</v>
      </c>
      <c r="P211" s="15" t="s">
        <v>27</v>
      </c>
      <c r="Q211" s="16" t="s">
        <v>27</v>
      </c>
      <c r="R211" s="37" t="s">
        <v>773</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380</v>
      </c>
      <c r="D212" s="17" t="s">
        <v>382</v>
      </c>
      <c r="E212" s="17">
        <v>10</v>
      </c>
      <c r="F212" s="14">
        <v>14.85</v>
      </c>
      <c r="G212" s="14">
        <v>14.14</v>
      </c>
      <c r="H212" s="14">
        <v>13.43</v>
      </c>
      <c r="I212" s="14"/>
      <c r="J212" s="14">
        <v>15.14</v>
      </c>
      <c r="K212" s="14">
        <v>16.55</v>
      </c>
      <c r="L212" s="14">
        <v>18.84</v>
      </c>
      <c r="M212" s="54"/>
      <c r="N212" s="14">
        <v>63.611144475000003</v>
      </c>
      <c r="O212" s="31">
        <v>6.5404756086999996</v>
      </c>
      <c r="P212" s="31" t="s">
        <v>27</v>
      </c>
      <c r="Q212" s="17" t="s">
        <v>27</v>
      </c>
      <c r="R212" s="38" t="s">
        <v>774</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380</v>
      </c>
      <c r="D213" s="16" t="s">
        <v>383</v>
      </c>
      <c r="E213" s="16">
        <v>9</v>
      </c>
      <c r="F213" s="15">
        <v>29.85</v>
      </c>
      <c r="G213" s="15">
        <v>28.13</v>
      </c>
      <c r="H213" s="15">
        <v>26.41</v>
      </c>
      <c r="I213" s="14"/>
      <c r="J213" s="15">
        <v>30.52</v>
      </c>
      <c r="K213" s="15">
        <v>33.950000000000003</v>
      </c>
      <c r="L213" s="15">
        <v>39.5</v>
      </c>
      <c r="M213" s="54"/>
      <c r="N213" s="15">
        <v>66.029426177000005</v>
      </c>
      <c r="O213" s="15">
        <v>150.98981495999999</v>
      </c>
      <c r="P213" s="15" t="s">
        <v>27</v>
      </c>
      <c r="Q213" s="16" t="s">
        <v>27</v>
      </c>
      <c r="R213" s="37" t="s">
        <v>775</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384</v>
      </c>
      <c r="D214" s="17" t="s">
        <v>385</v>
      </c>
      <c r="E214" s="17">
        <v>7</v>
      </c>
      <c r="F214" s="14">
        <v>19.78</v>
      </c>
      <c r="G214" s="14">
        <v>17.420000000000002</v>
      </c>
      <c r="H214" s="14">
        <v>15.06</v>
      </c>
      <c r="I214" s="14"/>
      <c r="J214" s="14">
        <v>21.38</v>
      </c>
      <c r="K214" s="14">
        <v>26.09</v>
      </c>
      <c r="L214" s="14">
        <v>33.72</v>
      </c>
      <c r="M214" s="54"/>
      <c r="N214" s="14">
        <v>68.820936556000007</v>
      </c>
      <c r="O214" s="31">
        <v>43.644541826000001</v>
      </c>
      <c r="P214" s="31" t="s">
        <v>27</v>
      </c>
      <c r="Q214" s="17" t="s">
        <v>27</v>
      </c>
      <c r="R214" s="38" t="s">
        <v>776</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386</v>
      </c>
      <c r="D215" s="16" t="s">
        <v>387</v>
      </c>
      <c r="E215" s="16">
        <v>6</v>
      </c>
      <c r="F215" s="15">
        <v>4.42</v>
      </c>
      <c r="G215" s="15">
        <v>4.0599999999999996</v>
      </c>
      <c r="H215" s="15">
        <v>3.71</v>
      </c>
      <c r="I215" s="14"/>
      <c r="J215" s="15">
        <v>5.31</v>
      </c>
      <c r="K215" s="15">
        <v>6.01</v>
      </c>
      <c r="L215" s="15">
        <v>7.15</v>
      </c>
      <c r="M215" s="54"/>
      <c r="N215" s="15">
        <v>51.517167155999999</v>
      </c>
      <c r="O215" s="15">
        <v>2.1021200435000003</v>
      </c>
      <c r="P215" s="15" t="s">
        <v>26</v>
      </c>
      <c r="Q215" s="16" t="s">
        <v>27</v>
      </c>
      <c r="R215" s="37" t="s">
        <v>777</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388</v>
      </c>
      <c r="D216" s="17" t="s">
        <v>389</v>
      </c>
      <c r="E216" s="17">
        <v>3</v>
      </c>
      <c r="F216" s="14">
        <v>71</v>
      </c>
      <c r="G216" s="14">
        <v>57.54</v>
      </c>
      <c r="H216" s="14">
        <v>44.09</v>
      </c>
      <c r="I216" s="14"/>
      <c r="J216" s="14">
        <v>74.510000000000005</v>
      </c>
      <c r="K216" s="14">
        <v>101.41</v>
      </c>
      <c r="L216" s="14">
        <v>144.96</v>
      </c>
      <c r="M216" s="54"/>
      <c r="N216" s="14">
        <v>38.771751856000002</v>
      </c>
      <c r="O216" s="31">
        <v>2.33160503</v>
      </c>
      <c r="P216" s="31" t="s">
        <v>27</v>
      </c>
      <c r="Q216" s="17" t="s">
        <v>26</v>
      </c>
      <c r="R216" s="38" t="s">
        <v>778</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390</v>
      </c>
      <c r="D217" s="16" t="s">
        <v>391</v>
      </c>
      <c r="E217" s="16">
        <v>7</v>
      </c>
      <c r="F217" s="15">
        <v>13.34</v>
      </c>
      <c r="G217" s="15">
        <v>12.08</v>
      </c>
      <c r="H217" s="15">
        <v>10.83</v>
      </c>
      <c r="I217" s="14"/>
      <c r="J217" s="15">
        <v>13.92</v>
      </c>
      <c r="K217" s="15">
        <v>16.420000000000002</v>
      </c>
      <c r="L217" s="15">
        <v>20.47</v>
      </c>
      <c r="M217" s="54"/>
      <c r="N217" s="15">
        <v>73.349933288000003</v>
      </c>
      <c r="O217" s="15">
        <v>17.812492564999999</v>
      </c>
      <c r="P217" s="15" t="s">
        <v>27</v>
      </c>
      <c r="Q217" s="16" t="s">
        <v>27</v>
      </c>
      <c r="R217" s="37" t="s">
        <v>779</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392</v>
      </c>
      <c r="D218" s="17" t="s">
        <v>393</v>
      </c>
      <c r="E218" s="17">
        <v>10</v>
      </c>
      <c r="F218" s="14">
        <v>14.16</v>
      </c>
      <c r="G218" s="14">
        <v>11.98</v>
      </c>
      <c r="H218" s="14">
        <v>9.8000000000000007</v>
      </c>
      <c r="I218" s="14"/>
      <c r="J218" s="14">
        <v>15.5</v>
      </c>
      <c r="K218" s="14">
        <v>19.850000000000001</v>
      </c>
      <c r="L218" s="14">
        <v>26.9</v>
      </c>
      <c r="M218" s="54"/>
      <c r="N218" s="14">
        <v>65.562373824999995</v>
      </c>
      <c r="O218" s="31">
        <v>1.4179781038999999</v>
      </c>
      <c r="P218" s="31" t="s">
        <v>27</v>
      </c>
      <c r="Q218" s="17" t="s">
        <v>27</v>
      </c>
      <c r="R218" s="38" t="s">
        <v>780</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394</v>
      </c>
      <c r="D219" s="16" t="s">
        <v>395</v>
      </c>
      <c r="E219" s="16">
        <v>7</v>
      </c>
      <c r="F219" s="15">
        <v>6.14</v>
      </c>
      <c r="G219" s="15">
        <v>5.17</v>
      </c>
      <c r="H219" s="15">
        <v>4.21</v>
      </c>
      <c r="I219" s="14"/>
      <c r="J219" s="15">
        <v>7.3</v>
      </c>
      <c r="K219" s="15">
        <v>9.2200000000000006</v>
      </c>
      <c r="L219" s="15">
        <v>12.33</v>
      </c>
      <c r="M219" s="54"/>
      <c r="N219" s="15">
        <v>82.619803628</v>
      </c>
      <c r="O219" s="15">
        <v>87.475727652000003</v>
      </c>
      <c r="P219" s="15" t="s">
        <v>26</v>
      </c>
      <c r="Q219" s="16" t="s">
        <v>27</v>
      </c>
      <c r="R219" s="37" t="s">
        <v>781</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396</v>
      </c>
      <c r="D220" s="17" t="s">
        <v>397</v>
      </c>
      <c r="E220" s="17">
        <v>4</v>
      </c>
      <c r="F220" s="14">
        <v>7.5</v>
      </c>
      <c r="G220" s="14">
        <v>5.77</v>
      </c>
      <c r="H220" s="14">
        <v>4.04</v>
      </c>
      <c r="I220" s="14"/>
      <c r="J220" s="14">
        <v>11.18</v>
      </c>
      <c r="K220" s="14">
        <v>14.63</v>
      </c>
      <c r="L220" s="14">
        <v>20.23</v>
      </c>
      <c r="M220" s="54"/>
      <c r="N220" s="14">
        <v>73.517347853000004</v>
      </c>
      <c r="O220" s="31">
        <v>18.518100826000001</v>
      </c>
      <c r="P220" s="31" t="s">
        <v>26</v>
      </c>
      <c r="Q220" s="17" t="s">
        <v>27</v>
      </c>
      <c r="R220" s="38" t="s">
        <v>782</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398</v>
      </c>
      <c r="D221" s="16" t="s">
        <v>399</v>
      </c>
      <c r="E221" s="16">
        <v>9</v>
      </c>
      <c r="F221" s="15">
        <v>16.21</v>
      </c>
      <c r="G221" s="15">
        <v>14.55</v>
      </c>
      <c r="H221" s="15">
        <v>12.9</v>
      </c>
      <c r="I221" s="14"/>
      <c r="J221" s="15">
        <v>17.920000000000002</v>
      </c>
      <c r="K221" s="15">
        <v>21.22</v>
      </c>
      <c r="L221" s="15">
        <v>26.56</v>
      </c>
      <c r="M221" s="54"/>
      <c r="N221" s="15">
        <v>78.597464451999997</v>
      </c>
      <c r="O221" s="15">
        <v>44.904050217000005</v>
      </c>
      <c r="P221" s="15" t="s">
        <v>27</v>
      </c>
      <c r="Q221" s="16" t="s">
        <v>27</v>
      </c>
      <c r="R221" s="37" t="s">
        <v>783</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400</v>
      </c>
      <c r="D222" s="17" t="s">
        <v>401</v>
      </c>
      <c r="E222" s="17">
        <v>6</v>
      </c>
      <c r="F222" s="14">
        <v>17.739999999999998</v>
      </c>
      <c r="G222" s="14">
        <v>16.190000000000001</v>
      </c>
      <c r="H222" s="14">
        <v>14.65</v>
      </c>
      <c r="I222" s="14"/>
      <c r="J222" s="14">
        <v>21.45</v>
      </c>
      <c r="K222" s="14">
        <v>24.54</v>
      </c>
      <c r="L222" s="14">
        <v>29.54</v>
      </c>
      <c r="M222" s="54"/>
      <c r="N222" s="14">
        <v>55.734633488999997</v>
      </c>
      <c r="O222" s="31">
        <v>193.47481138999999</v>
      </c>
      <c r="P222" s="31" t="s">
        <v>26</v>
      </c>
      <c r="Q222" s="17" t="s">
        <v>27</v>
      </c>
      <c r="R222" s="38" t="s">
        <v>784</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785</v>
      </c>
      <c r="D223" s="16" t="s">
        <v>786</v>
      </c>
      <c r="E223" s="16">
        <v>9</v>
      </c>
      <c r="F223" s="15">
        <v>45.47</v>
      </c>
      <c r="G223" s="15">
        <v>35.549999999999997</v>
      </c>
      <c r="H223" s="15">
        <v>25.63</v>
      </c>
      <c r="I223" s="14"/>
      <c r="J223" s="15">
        <v>48.95</v>
      </c>
      <c r="K223" s="15">
        <v>68.78</v>
      </c>
      <c r="L223" s="15">
        <v>100.88</v>
      </c>
      <c r="M223" s="54"/>
      <c r="N223" s="15">
        <v>64.470258209999997</v>
      </c>
      <c r="O223" s="15">
        <v>1.1714379856999999</v>
      </c>
      <c r="P223" s="15" t="s">
        <v>27</v>
      </c>
      <c r="Q223" s="16" t="s">
        <v>27</v>
      </c>
      <c r="R223" s="37" t="s">
        <v>787</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402</v>
      </c>
      <c r="D224" s="17" t="s">
        <v>403</v>
      </c>
      <c r="E224" s="17">
        <v>7</v>
      </c>
      <c r="F224" s="14">
        <v>47.81</v>
      </c>
      <c r="G224" s="14">
        <v>35.44</v>
      </c>
      <c r="H224" s="14">
        <v>23.07</v>
      </c>
      <c r="I224" s="14"/>
      <c r="J224" s="14">
        <v>75.510000000000005</v>
      </c>
      <c r="K224" s="14">
        <v>100.24</v>
      </c>
      <c r="L224" s="14">
        <v>140.26</v>
      </c>
      <c r="M224" s="54"/>
      <c r="N224" s="14">
        <v>63.743983471</v>
      </c>
      <c r="O224" s="31">
        <v>84.963273418</v>
      </c>
      <c r="P224" s="31" t="s">
        <v>26</v>
      </c>
      <c r="Q224" s="17" t="s">
        <v>27</v>
      </c>
      <c r="R224" s="38" t="s">
        <v>788</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404</v>
      </c>
      <c r="D225" s="16" t="s">
        <v>405</v>
      </c>
      <c r="E225" s="16">
        <v>6</v>
      </c>
      <c r="F225" s="15">
        <v>52.12</v>
      </c>
      <c r="G225" s="15">
        <v>48.24</v>
      </c>
      <c r="H225" s="15">
        <v>44.37</v>
      </c>
      <c r="I225" s="14"/>
      <c r="J225" s="15">
        <v>59.81</v>
      </c>
      <c r="K225" s="15">
        <v>67.55</v>
      </c>
      <c r="L225" s="15">
        <v>80.09</v>
      </c>
      <c r="M225" s="54"/>
      <c r="N225" s="15">
        <v>61.701121991999997</v>
      </c>
      <c r="O225" s="15">
        <v>6.0080160125999997</v>
      </c>
      <c r="P225" s="15" t="s">
        <v>26</v>
      </c>
      <c r="Q225" s="16" t="s">
        <v>27</v>
      </c>
      <c r="R225" s="37" t="s">
        <v>789</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406</v>
      </c>
      <c r="D226" s="17" t="s">
        <v>407</v>
      </c>
      <c r="E226" s="17">
        <v>10</v>
      </c>
      <c r="F226" s="14">
        <v>9.3000000000000007</v>
      </c>
      <c r="G226" s="14">
        <v>6.91</v>
      </c>
      <c r="H226" s="14">
        <v>4.5199999999999996</v>
      </c>
      <c r="I226" s="14"/>
      <c r="J226" s="14">
        <v>13.78</v>
      </c>
      <c r="K226" s="14">
        <v>18.55</v>
      </c>
      <c r="L226" s="14">
        <v>26.27</v>
      </c>
      <c r="M226" s="54"/>
      <c r="N226" s="14">
        <v>69.672095898999999</v>
      </c>
      <c r="O226" s="31">
        <v>30.768413198999998</v>
      </c>
      <c r="P226" s="31" t="s">
        <v>27</v>
      </c>
      <c r="Q226" s="17" t="s">
        <v>27</v>
      </c>
      <c r="R226" s="38" t="s">
        <v>790</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408</v>
      </c>
      <c r="D227" s="16" t="s">
        <v>409</v>
      </c>
      <c r="E227" s="16">
        <v>6</v>
      </c>
      <c r="F227" s="15">
        <v>45.91</v>
      </c>
      <c r="G227" s="15">
        <v>43.4</v>
      </c>
      <c r="H227" s="15">
        <v>40.9</v>
      </c>
      <c r="I227" s="14"/>
      <c r="J227" s="15">
        <v>47.27</v>
      </c>
      <c r="K227" s="15">
        <v>52.27</v>
      </c>
      <c r="L227" s="15">
        <v>60.37</v>
      </c>
      <c r="M227" s="54"/>
      <c r="N227" s="15">
        <v>70.373808702999995</v>
      </c>
      <c r="O227" s="15">
        <v>325.60824957</v>
      </c>
      <c r="P227" s="15" t="s">
        <v>26</v>
      </c>
      <c r="Q227" s="16" t="s">
        <v>27</v>
      </c>
      <c r="R227" s="37" t="s">
        <v>791</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410</v>
      </c>
      <c r="D228" s="17" t="s">
        <v>411</v>
      </c>
      <c r="E228" s="17">
        <v>7</v>
      </c>
      <c r="F228" s="14">
        <v>3.85</v>
      </c>
      <c r="G228" s="14">
        <v>3.51</v>
      </c>
      <c r="H228" s="14">
        <v>3.18</v>
      </c>
      <c r="I228" s="14"/>
      <c r="J228" s="14">
        <v>4.4000000000000004</v>
      </c>
      <c r="K228" s="14">
        <v>5.0599999999999996</v>
      </c>
      <c r="L228" s="14">
        <v>6.14</v>
      </c>
      <c r="M228" s="54"/>
      <c r="N228" s="14">
        <v>67.232800991999994</v>
      </c>
      <c r="O228" s="31">
        <v>1.2462817826000001</v>
      </c>
      <c r="P228" s="31" t="s">
        <v>26</v>
      </c>
      <c r="Q228" s="17" t="s">
        <v>27</v>
      </c>
      <c r="R228" s="38" t="s">
        <v>792</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412</v>
      </c>
      <c r="D229" s="16" t="s">
        <v>557</v>
      </c>
      <c r="E229" s="16">
        <v>10</v>
      </c>
      <c r="F229" s="15">
        <v>13.6</v>
      </c>
      <c r="G229" s="15">
        <v>13.04</v>
      </c>
      <c r="H229" s="15">
        <v>12.48</v>
      </c>
      <c r="I229" s="14"/>
      <c r="J229" s="15">
        <v>13.93</v>
      </c>
      <c r="K229" s="15">
        <v>15.04</v>
      </c>
      <c r="L229" s="15">
        <v>16.850000000000001</v>
      </c>
      <c r="M229" s="54"/>
      <c r="N229" s="15">
        <v>83.050005612999996</v>
      </c>
      <c r="O229" s="15">
        <v>1.8613785651999999</v>
      </c>
      <c r="P229" s="15" t="s">
        <v>27</v>
      </c>
      <c r="Q229" s="16" t="s">
        <v>27</v>
      </c>
      <c r="R229" s="37" t="s">
        <v>793</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412</v>
      </c>
      <c r="D230" s="17" t="s">
        <v>413</v>
      </c>
      <c r="E230" s="17">
        <v>9</v>
      </c>
      <c r="F230" s="14">
        <v>13.8</v>
      </c>
      <c r="G230" s="14">
        <v>13.21</v>
      </c>
      <c r="H230" s="14">
        <v>12.63</v>
      </c>
      <c r="I230" s="14"/>
      <c r="J230" s="14">
        <v>14.19</v>
      </c>
      <c r="K230" s="14">
        <v>15.35</v>
      </c>
      <c r="L230" s="14">
        <v>17.22</v>
      </c>
      <c r="M230" s="54"/>
      <c r="N230" s="14">
        <v>82.799398703999998</v>
      </c>
      <c r="O230" s="31">
        <v>3.374250913</v>
      </c>
      <c r="P230" s="31" t="s">
        <v>27</v>
      </c>
      <c r="Q230" s="17" t="s">
        <v>27</v>
      </c>
      <c r="R230" s="38" t="s">
        <v>794</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412</v>
      </c>
      <c r="D231" s="16" t="s">
        <v>414</v>
      </c>
      <c r="E231" s="16">
        <v>10</v>
      </c>
      <c r="F231" s="15">
        <v>41.36</v>
      </c>
      <c r="G231" s="15">
        <v>39.6</v>
      </c>
      <c r="H231" s="15">
        <v>37.85</v>
      </c>
      <c r="I231" s="14"/>
      <c r="J231" s="15">
        <v>42.36</v>
      </c>
      <c r="K231" s="15">
        <v>45.86</v>
      </c>
      <c r="L231" s="15">
        <v>51.53</v>
      </c>
      <c r="M231" s="54"/>
      <c r="N231" s="15">
        <v>82.591752051</v>
      </c>
      <c r="O231" s="15">
        <v>89.537020738999999</v>
      </c>
      <c r="P231" s="15" t="s">
        <v>27</v>
      </c>
      <c r="Q231" s="16" t="s">
        <v>27</v>
      </c>
      <c r="R231" s="37" t="s">
        <v>795</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415</v>
      </c>
      <c r="D232" s="17" t="s">
        <v>416</v>
      </c>
      <c r="E232" s="17">
        <v>5</v>
      </c>
      <c r="F232" s="14">
        <v>260.27</v>
      </c>
      <c r="G232" s="14">
        <v>238.35</v>
      </c>
      <c r="H232" s="14">
        <v>216.44</v>
      </c>
      <c r="I232" s="14"/>
      <c r="J232" s="14">
        <v>265.89999999999998</v>
      </c>
      <c r="K232" s="14">
        <v>309.72000000000003</v>
      </c>
      <c r="L232" s="14">
        <v>380.63</v>
      </c>
      <c r="M232" s="54"/>
      <c r="N232" s="14">
        <v>42.107695700000001</v>
      </c>
      <c r="O232" s="31">
        <v>31.771876754000001</v>
      </c>
      <c r="P232" s="31" t="s">
        <v>27</v>
      </c>
      <c r="Q232" s="17" t="s">
        <v>26</v>
      </c>
      <c r="R232" s="38" t="s">
        <v>796</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417</v>
      </c>
      <c r="D233" s="16" t="s">
        <v>418</v>
      </c>
      <c r="E233" s="16">
        <v>7</v>
      </c>
      <c r="F233" s="15">
        <v>5.39</v>
      </c>
      <c r="G233" s="15">
        <v>4.87</v>
      </c>
      <c r="H233" s="15">
        <v>4.3499999999999996</v>
      </c>
      <c r="I233" s="14"/>
      <c r="J233" s="15">
        <v>5.74</v>
      </c>
      <c r="K233" s="15">
        <v>6.77</v>
      </c>
      <c r="L233" s="15">
        <v>8.4499999999999993</v>
      </c>
      <c r="M233" s="54"/>
      <c r="N233" s="15">
        <v>67.367659396999997</v>
      </c>
      <c r="O233" s="15">
        <v>1.9328571739</v>
      </c>
      <c r="P233" s="15" t="s">
        <v>27</v>
      </c>
      <c r="Q233" s="16" t="s">
        <v>27</v>
      </c>
      <c r="R233" s="37" t="s">
        <v>797</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419</v>
      </c>
      <c r="D234" s="17" t="s">
        <v>420</v>
      </c>
      <c r="E234" s="17">
        <v>7</v>
      </c>
      <c r="F234" s="14">
        <v>34.049999999999997</v>
      </c>
      <c r="G234" s="14">
        <v>31.83</v>
      </c>
      <c r="H234" s="14">
        <v>29.62</v>
      </c>
      <c r="I234" s="14"/>
      <c r="J234" s="14">
        <v>35.590000000000003</v>
      </c>
      <c r="K234" s="14">
        <v>40.01</v>
      </c>
      <c r="L234" s="14">
        <v>47.16</v>
      </c>
      <c r="M234" s="54"/>
      <c r="N234" s="14">
        <v>54.727588314000002</v>
      </c>
      <c r="O234" s="31">
        <v>11.811870565</v>
      </c>
      <c r="P234" s="31" t="s">
        <v>27</v>
      </c>
      <c r="Q234" s="17" t="s">
        <v>27</v>
      </c>
      <c r="R234" s="38" t="s">
        <v>798</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421</v>
      </c>
      <c r="D235" s="16" t="s">
        <v>422</v>
      </c>
      <c r="E235" s="16">
        <v>7</v>
      </c>
      <c r="F235" s="15">
        <v>30.27</v>
      </c>
      <c r="G235" s="15">
        <v>27.33</v>
      </c>
      <c r="H235" s="15">
        <v>24.4</v>
      </c>
      <c r="I235" s="14"/>
      <c r="J235" s="15">
        <v>38.380000000000003</v>
      </c>
      <c r="K235" s="15">
        <v>44.24</v>
      </c>
      <c r="L235" s="15">
        <v>53.74</v>
      </c>
      <c r="M235" s="54"/>
      <c r="N235" s="15">
        <v>54.388789402999997</v>
      </c>
      <c r="O235" s="15">
        <v>169.39139652</v>
      </c>
      <c r="P235" s="15" t="s">
        <v>26</v>
      </c>
      <c r="Q235" s="16" t="s">
        <v>27</v>
      </c>
      <c r="R235" s="37" t="s">
        <v>799</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423</v>
      </c>
      <c r="D236" s="17" t="s">
        <v>424</v>
      </c>
      <c r="E236" s="17">
        <v>7</v>
      </c>
      <c r="F236" s="14">
        <v>33.369999999999997</v>
      </c>
      <c r="G236" s="14">
        <v>30.18</v>
      </c>
      <c r="H236" s="14">
        <v>27</v>
      </c>
      <c r="I236" s="14"/>
      <c r="J236" s="14">
        <v>37.229999999999997</v>
      </c>
      <c r="K236" s="14">
        <v>43.59</v>
      </c>
      <c r="L236" s="14">
        <v>53.9</v>
      </c>
      <c r="M236" s="54"/>
      <c r="N236" s="14">
        <v>57.006315641</v>
      </c>
      <c r="O236" s="31">
        <v>92.967480957000006</v>
      </c>
      <c r="P236" s="31" t="s">
        <v>27</v>
      </c>
      <c r="Q236" s="17" t="s">
        <v>27</v>
      </c>
      <c r="R236" s="38" t="s">
        <v>800</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425</v>
      </c>
      <c r="D237" s="16" t="s">
        <v>426</v>
      </c>
      <c r="E237" s="16">
        <v>7</v>
      </c>
      <c r="F237" s="15">
        <v>57.56</v>
      </c>
      <c r="G237" s="15">
        <v>50.42</v>
      </c>
      <c r="H237" s="15">
        <v>43.28</v>
      </c>
      <c r="I237" s="14"/>
      <c r="J237" s="15">
        <v>70.430000000000007</v>
      </c>
      <c r="K237" s="15">
        <v>84.7</v>
      </c>
      <c r="L237" s="15">
        <v>107.8</v>
      </c>
      <c r="M237" s="54"/>
      <c r="N237" s="15">
        <v>63.481254147999998</v>
      </c>
      <c r="O237" s="15">
        <v>76.283493139000001</v>
      </c>
      <c r="P237" s="15" t="s">
        <v>26</v>
      </c>
      <c r="Q237" s="16" t="s">
        <v>27</v>
      </c>
      <c r="R237" s="37" t="s">
        <v>801</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427</v>
      </c>
      <c r="D238" s="17" t="s">
        <v>428</v>
      </c>
      <c r="E238" s="17">
        <v>5</v>
      </c>
      <c r="F238" s="14">
        <v>171.96</v>
      </c>
      <c r="G238" s="14">
        <v>157.32</v>
      </c>
      <c r="H238" s="14">
        <v>142.68</v>
      </c>
      <c r="I238" s="14"/>
      <c r="J238" s="14">
        <v>177.12</v>
      </c>
      <c r="K238" s="14">
        <v>206.39</v>
      </c>
      <c r="L238" s="14">
        <v>253.75</v>
      </c>
      <c r="M238" s="54"/>
      <c r="N238" s="14">
        <v>48.756936883000002</v>
      </c>
      <c r="O238" s="31">
        <v>1.7064798826000001</v>
      </c>
      <c r="P238" s="31" t="s">
        <v>27</v>
      </c>
      <c r="Q238" s="17" t="s">
        <v>26</v>
      </c>
      <c r="R238" s="38" t="s">
        <v>802</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429</v>
      </c>
      <c r="D239" s="16" t="s">
        <v>430</v>
      </c>
      <c r="E239" s="16">
        <v>6</v>
      </c>
      <c r="F239" s="15">
        <v>18.97</v>
      </c>
      <c r="G239" s="15">
        <v>16.239999999999998</v>
      </c>
      <c r="H239" s="15">
        <v>13.51</v>
      </c>
      <c r="I239" s="14"/>
      <c r="J239" s="15">
        <v>26.67</v>
      </c>
      <c r="K239" s="15">
        <v>32.119999999999997</v>
      </c>
      <c r="L239" s="15">
        <v>40.950000000000003</v>
      </c>
      <c r="M239" s="54"/>
      <c r="N239" s="15">
        <v>57.192285099999999</v>
      </c>
      <c r="O239" s="15">
        <v>162.02969704</v>
      </c>
      <c r="P239" s="15" t="s">
        <v>26</v>
      </c>
      <c r="Q239" s="16" t="s">
        <v>27</v>
      </c>
      <c r="R239" s="37" t="s">
        <v>803</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431</v>
      </c>
      <c r="D240" s="17" t="s">
        <v>432</v>
      </c>
      <c r="E240" s="17">
        <v>7</v>
      </c>
      <c r="F240" s="14">
        <v>34.630000000000003</v>
      </c>
      <c r="G240" s="14">
        <v>31.58</v>
      </c>
      <c r="H240" s="14">
        <v>28.53</v>
      </c>
      <c r="I240" s="14"/>
      <c r="J240" s="14">
        <v>36.61</v>
      </c>
      <c r="K240" s="14">
        <v>42.7</v>
      </c>
      <c r="L240" s="14">
        <v>52.55</v>
      </c>
      <c r="M240" s="54"/>
      <c r="N240" s="14">
        <v>67.487275439000001</v>
      </c>
      <c r="O240" s="31">
        <v>143.85769739</v>
      </c>
      <c r="P240" s="31" t="s">
        <v>26</v>
      </c>
      <c r="Q240" s="17" t="s">
        <v>27</v>
      </c>
      <c r="R240" s="38" t="s">
        <v>804</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433</v>
      </c>
      <c r="D241" s="16" t="s">
        <v>434</v>
      </c>
      <c r="E241" s="16">
        <v>1</v>
      </c>
      <c r="F241" s="15">
        <v>12.9</v>
      </c>
      <c r="G241" s="15">
        <v>11.75</v>
      </c>
      <c r="H241" s="15">
        <v>10.61</v>
      </c>
      <c r="I241" s="14"/>
      <c r="J241" s="15">
        <v>13.7</v>
      </c>
      <c r="K241" s="15">
        <v>15.98</v>
      </c>
      <c r="L241" s="15">
        <v>19.66</v>
      </c>
      <c r="M241" s="54"/>
      <c r="N241" s="15">
        <v>46.051894054999998</v>
      </c>
      <c r="O241" s="15">
        <v>8.9822173913000007</v>
      </c>
      <c r="P241" s="15" t="s">
        <v>26</v>
      </c>
      <c r="Q241" s="16" t="s">
        <v>26</v>
      </c>
      <c r="R241" s="37" t="s">
        <v>805</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435</v>
      </c>
      <c r="D242" s="17" t="s">
        <v>436</v>
      </c>
      <c r="E242" s="17">
        <v>6</v>
      </c>
      <c r="F242" s="14">
        <v>4.8600000000000003</v>
      </c>
      <c r="G242" s="14">
        <v>4.47</v>
      </c>
      <c r="H242" s="14">
        <v>4.09</v>
      </c>
      <c r="I242" s="14"/>
      <c r="J242" s="14">
        <v>5.08</v>
      </c>
      <c r="K242" s="14">
        <v>5.84</v>
      </c>
      <c r="L242" s="14">
        <v>7.07</v>
      </c>
      <c r="M242" s="54"/>
      <c r="N242" s="14">
        <v>78.552334798000004</v>
      </c>
      <c r="O242" s="31">
        <v>1.4285081739000001</v>
      </c>
      <c r="P242" s="31" t="s">
        <v>26</v>
      </c>
      <c r="Q242" s="17" t="s">
        <v>27</v>
      </c>
      <c r="R242" s="38" t="s">
        <v>806</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437</v>
      </c>
      <c r="D243" s="16" t="s">
        <v>438</v>
      </c>
      <c r="E243" s="16">
        <v>7</v>
      </c>
      <c r="F243" s="15">
        <v>15.68</v>
      </c>
      <c r="G243" s="15">
        <v>14.38</v>
      </c>
      <c r="H243" s="15">
        <v>13.09</v>
      </c>
      <c r="I243" s="14"/>
      <c r="J243" s="15">
        <v>16.5</v>
      </c>
      <c r="K243" s="15">
        <v>19.079999999999998</v>
      </c>
      <c r="L243" s="15">
        <v>23.26</v>
      </c>
      <c r="M243" s="54"/>
      <c r="N243" s="15">
        <v>60.875204392999997</v>
      </c>
      <c r="O243" s="15">
        <v>11.956584043000001</v>
      </c>
      <c r="P243" s="15" t="s">
        <v>27</v>
      </c>
      <c r="Q243" s="16" t="s">
        <v>27</v>
      </c>
      <c r="R243" s="37" t="s">
        <v>807</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558</v>
      </c>
      <c r="D244" s="17" t="s">
        <v>559</v>
      </c>
      <c r="E244" s="17">
        <v>0</v>
      </c>
      <c r="F244" s="14">
        <v>96.06</v>
      </c>
      <c r="G244" s="14">
        <v>89.04</v>
      </c>
      <c r="H244" s="14">
        <v>82.03</v>
      </c>
      <c r="I244" s="14"/>
      <c r="J244" s="14">
        <v>100.05</v>
      </c>
      <c r="K244" s="14">
        <v>114.07</v>
      </c>
      <c r="L244" s="14">
        <v>136.76</v>
      </c>
      <c r="M244" s="54"/>
      <c r="N244" s="14">
        <v>42.257430235999998</v>
      </c>
      <c r="O244" s="31">
        <v>2.5067535869999999</v>
      </c>
      <c r="P244" s="31" t="s">
        <v>26</v>
      </c>
      <c r="Q244" s="17" t="s">
        <v>26</v>
      </c>
      <c r="R244" s="38" t="s">
        <v>808</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439</v>
      </c>
      <c r="D245" s="16" t="s">
        <v>440</v>
      </c>
      <c r="E245" s="16">
        <v>7</v>
      </c>
      <c r="F245" s="15">
        <v>35.729999999999997</v>
      </c>
      <c r="G245" s="15">
        <v>31.19</v>
      </c>
      <c r="H245" s="15">
        <v>26.66</v>
      </c>
      <c r="I245" s="14"/>
      <c r="J245" s="15">
        <v>37.5</v>
      </c>
      <c r="K245" s="15">
        <v>46.56</v>
      </c>
      <c r="L245" s="15">
        <v>61.23</v>
      </c>
      <c r="M245" s="54"/>
      <c r="N245" s="15">
        <v>78.848629326999998</v>
      </c>
      <c r="O245" s="15">
        <v>385.15754635000002</v>
      </c>
      <c r="P245" s="15" t="s">
        <v>27</v>
      </c>
      <c r="Q245" s="16" t="s">
        <v>27</v>
      </c>
      <c r="R245" s="37" t="s">
        <v>809</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441</v>
      </c>
      <c r="D246" s="17" t="s">
        <v>442</v>
      </c>
      <c r="E246" s="17">
        <v>4</v>
      </c>
      <c r="F246" s="14">
        <v>4.97</v>
      </c>
      <c r="G246" s="14">
        <v>4.1399999999999997</v>
      </c>
      <c r="H246" s="14">
        <v>3.31</v>
      </c>
      <c r="I246" s="14"/>
      <c r="J246" s="14">
        <v>6.93</v>
      </c>
      <c r="K246" s="14">
        <v>8.58</v>
      </c>
      <c r="L246" s="14">
        <v>11.25</v>
      </c>
      <c r="M246" s="54"/>
      <c r="N246" s="14">
        <v>56.459816846999999</v>
      </c>
      <c r="O246" s="31">
        <v>5.1678454347999994</v>
      </c>
      <c r="P246" s="31" t="s">
        <v>26</v>
      </c>
      <c r="Q246" s="17" t="s">
        <v>27</v>
      </c>
      <c r="R246" s="38" t="s">
        <v>810</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443</v>
      </c>
      <c r="D247" s="16" t="s">
        <v>444</v>
      </c>
      <c r="E247" s="16">
        <v>0</v>
      </c>
      <c r="F247" s="15">
        <v>57.24</v>
      </c>
      <c r="G247" s="15">
        <v>54.21</v>
      </c>
      <c r="H247" s="15">
        <v>51.18</v>
      </c>
      <c r="I247" s="14"/>
      <c r="J247" s="15">
        <v>58.8</v>
      </c>
      <c r="K247" s="15">
        <v>64.849999999999994</v>
      </c>
      <c r="L247" s="15">
        <v>74.64</v>
      </c>
      <c r="M247" s="54"/>
      <c r="N247" s="15">
        <v>47.291069180000001</v>
      </c>
      <c r="O247" s="15">
        <v>16.577300869999998</v>
      </c>
      <c r="P247" s="15" t="s">
        <v>26</v>
      </c>
      <c r="Q247" s="16" t="s">
        <v>26</v>
      </c>
      <c r="R247" s="37" t="s">
        <v>811</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445</v>
      </c>
      <c r="D248" s="17" t="s">
        <v>446</v>
      </c>
      <c r="E248" s="17">
        <v>7</v>
      </c>
      <c r="F248" s="14">
        <v>7.09</v>
      </c>
      <c r="G248" s="14">
        <v>5.34</v>
      </c>
      <c r="H248" s="14">
        <v>3.6</v>
      </c>
      <c r="I248" s="14"/>
      <c r="J248" s="14">
        <v>10.95</v>
      </c>
      <c r="K248" s="14">
        <v>14.43</v>
      </c>
      <c r="L248" s="14">
        <v>20.07</v>
      </c>
      <c r="M248" s="54"/>
      <c r="N248" s="14">
        <v>69.544556240999995</v>
      </c>
      <c r="O248" s="31">
        <v>6.1405031739</v>
      </c>
      <c r="P248" s="31" t="s">
        <v>27</v>
      </c>
      <c r="Q248" s="17" t="s">
        <v>27</v>
      </c>
      <c r="R248" s="38" t="s">
        <v>812</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445</v>
      </c>
      <c r="D249" s="16" t="s">
        <v>447</v>
      </c>
      <c r="E249" s="16">
        <v>10</v>
      </c>
      <c r="F249" s="15">
        <v>7.75</v>
      </c>
      <c r="G249" s="15">
        <v>5.84</v>
      </c>
      <c r="H249" s="15">
        <v>3.94</v>
      </c>
      <c r="I249" s="14"/>
      <c r="J249" s="15">
        <v>12.18</v>
      </c>
      <c r="K249" s="15">
        <v>15.98</v>
      </c>
      <c r="L249" s="15">
        <v>22.14</v>
      </c>
      <c r="M249" s="54"/>
      <c r="N249" s="15">
        <v>72.233036425999998</v>
      </c>
      <c r="O249" s="15">
        <v>69.392703303999994</v>
      </c>
      <c r="P249" s="15" t="s">
        <v>27</v>
      </c>
      <c r="Q249" s="16" t="s">
        <v>27</v>
      </c>
      <c r="R249" s="37" t="s">
        <v>813</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448</v>
      </c>
      <c r="D250" s="17" t="s">
        <v>449</v>
      </c>
      <c r="E250" s="17">
        <v>7</v>
      </c>
      <c r="F250" s="14">
        <v>77.66</v>
      </c>
      <c r="G250" s="14">
        <v>73.5</v>
      </c>
      <c r="H250" s="14">
        <v>69.34</v>
      </c>
      <c r="I250" s="14"/>
      <c r="J250" s="14">
        <v>83.07</v>
      </c>
      <c r="K250" s="14">
        <v>91.38</v>
      </c>
      <c r="L250" s="14">
        <v>104.85</v>
      </c>
      <c r="M250" s="54"/>
      <c r="N250" s="14">
        <v>58.949551323000001</v>
      </c>
      <c r="O250" s="31">
        <v>1572.5714820000001</v>
      </c>
      <c r="P250" s="31" t="s">
        <v>27</v>
      </c>
      <c r="Q250" s="17" t="s">
        <v>27</v>
      </c>
      <c r="R250" s="38" t="s">
        <v>814</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450</v>
      </c>
      <c r="D251" s="16" t="s">
        <v>451</v>
      </c>
      <c r="E251" s="16">
        <v>4</v>
      </c>
      <c r="F251" s="15">
        <v>17.66</v>
      </c>
      <c r="G251" s="15">
        <v>16.579999999999998</v>
      </c>
      <c r="H251" s="15">
        <v>15.51</v>
      </c>
      <c r="I251" s="14"/>
      <c r="J251" s="15">
        <v>19.54</v>
      </c>
      <c r="K251" s="15">
        <v>21.68</v>
      </c>
      <c r="L251" s="15">
        <v>25.16</v>
      </c>
      <c r="M251" s="54"/>
      <c r="N251" s="15">
        <v>57.603711939999997</v>
      </c>
      <c r="O251" s="15">
        <v>4.5957076956999998</v>
      </c>
      <c r="P251" s="15" t="s">
        <v>26</v>
      </c>
      <c r="Q251" s="16" t="s">
        <v>27</v>
      </c>
      <c r="R251" s="37" t="s">
        <v>815</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452</v>
      </c>
      <c r="D252" s="17" t="s">
        <v>453</v>
      </c>
      <c r="E252" s="17">
        <v>4</v>
      </c>
      <c r="F252" s="14">
        <v>3.38</v>
      </c>
      <c r="G252" s="14">
        <v>2.87</v>
      </c>
      <c r="H252" s="14">
        <v>2.37</v>
      </c>
      <c r="I252" s="14"/>
      <c r="J252" s="14">
        <v>4.09</v>
      </c>
      <c r="K252" s="14">
        <v>5.09</v>
      </c>
      <c r="L252" s="14">
        <v>6.72</v>
      </c>
      <c r="M252" s="54"/>
      <c r="N252" s="14">
        <v>69.620386621999998</v>
      </c>
      <c r="O252" s="31">
        <v>49.079697739000004</v>
      </c>
      <c r="P252" s="31" t="s">
        <v>26</v>
      </c>
      <c r="Q252" s="17" t="s">
        <v>27</v>
      </c>
      <c r="R252" s="38" t="s">
        <v>816</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454</v>
      </c>
      <c r="D253" s="16" t="s">
        <v>455</v>
      </c>
      <c r="E253" s="16">
        <v>10</v>
      </c>
      <c r="F253" s="15">
        <v>36.14</v>
      </c>
      <c r="G253" s="15">
        <v>33.04</v>
      </c>
      <c r="H253" s="15">
        <v>29.95</v>
      </c>
      <c r="I253" s="14"/>
      <c r="J253" s="15">
        <v>37.15</v>
      </c>
      <c r="K253" s="15">
        <v>43.33</v>
      </c>
      <c r="L253" s="15">
        <v>53.34</v>
      </c>
      <c r="M253" s="54"/>
      <c r="N253" s="15">
        <v>73.690768352999996</v>
      </c>
      <c r="O253" s="15">
        <v>349.32545004000002</v>
      </c>
      <c r="P253" s="15" t="s">
        <v>27</v>
      </c>
      <c r="Q253" s="16" t="s">
        <v>27</v>
      </c>
      <c r="R253" s="37" t="s">
        <v>817</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456</v>
      </c>
      <c r="D254" s="17" t="s">
        <v>457</v>
      </c>
      <c r="E254" s="17">
        <v>7</v>
      </c>
      <c r="F254" s="14">
        <v>14.43</v>
      </c>
      <c r="G254" s="14">
        <v>13.38</v>
      </c>
      <c r="H254" s="14">
        <v>12.33</v>
      </c>
      <c r="I254" s="14"/>
      <c r="J254" s="14">
        <v>15.14</v>
      </c>
      <c r="K254" s="14">
        <v>17.23</v>
      </c>
      <c r="L254" s="14">
        <v>20.62</v>
      </c>
      <c r="M254" s="54"/>
      <c r="N254" s="14">
        <v>69.186641918000007</v>
      </c>
      <c r="O254" s="31">
        <v>10.001063433999999</v>
      </c>
      <c r="P254" s="31" t="s">
        <v>27</v>
      </c>
      <c r="Q254" s="17" t="s">
        <v>27</v>
      </c>
      <c r="R254" s="38" t="s">
        <v>818</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458</v>
      </c>
      <c r="D255" s="16" t="s">
        <v>459</v>
      </c>
      <c r="E255" s="16">
        <v>4</v>
      </c>
      <c r="F255" s="15">
        <v>23.21</v>
      </c>
      <c r="G255" s="15">
        <v>20.5</v>
      </c>
      <c r="H255" s="15">
        <v>17.8</v>
      </c>
      <c r="I255" s="14"/>
      <c r="J255" s="15">
        <v>28.79</v>
      </c>
      <c r="K255" s="15">
        <v>34.19</v>
      </c>
      <c r="L255" s="15">
        <v>42.94</v>
      </c>
      <c r="M255" s="54"/>
      <c r="N255" s="15">
        <v>64.951114434999994</v>
      </c>
      <c r="O255" s="15">
        <v>64.670462913000009</v>
      </c>
      <c r="P255" s="15" t="s">
        <v>26</v>
      </c>
      <c r="Q255" s="16" t="s">
        <v>27</v>
      </c>
      <c r="R255" s="37" t="s">
        <v>819</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460</v>
      </c>
      <c r="D256" s="17" t="s">
        <v>461</v>
      </c>
      <c r="E256" s="17">
        <v>0</v>
      </c>
      <c r="F256" s="14">
        <v>12.94</v>
      </c>
      <c r="G256" s="14">
        <v>11.88</v>
      </c>
      <c r="H256" s="14">
        <v>10.83</v>
      </c>
      <c r="I256" s="14"/>
      <c r="J256" s="14">
        <v>13.58</v>
      </c>
      <c r="K256" s="14">
        <v>15.68</v>
      </c>
      <c r="L256" s="14">
        <v>19.09</v>
      </c>
      <c r="M256" s="54"/>
      <c r="N256" s="14">
        <v>27.328082653999999</v>
      </c>
      <c r="O256" s="31">
        <v>26.905887217</v>
      </c>
      <c r="P256" s="31" t="s">
        <v>26</v>
      </c>
      <c r="Q256" s="17" t="s">
        <v>26</v>
      </c>
      <c r="R256" s="38" t="s">
        <v>820</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821</v>
      </c>
      <c r="D257" s="16" t="s">
        <v>822</v>
      </c>
      <c r="E257" s="16">
        <v>3</v>
      </c>
      <c r="F257" s="15">
        <v>33.799999999999997</v>
      </c>
      <c r="G257" s="15">
        <v>30.84</v>
      </c>
      <c r="H257" s="15">
        <v>27.88</v>
      </c>
      <c r="I257" s="14"/>
      <c r="J257" s="15">
        <v>34.950000000000003</v>
      </c>
      <c r="K257" s="15">
        <v>40.86</v>
      </c>
      <c r="L257" s="15">
        <v>50.43</v>
      </c>
      <c r="M257" s="54"/>
      <c r="N257" s="15">
        <v>48.632279107999999</v>
      </c>
      <c r="O257" s="15">
        <v>1.1499067829999998</v>
      </c>
      <c r="P257" s="15" t="s">
        <v>26</v>
      </c>
      <c r="Q257" s="16" t="s">
        <v>26</v>
      </c>
      <c r="R257" s="37" t="s">
        <v>823</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462</v>
      </c>
      <c r="D258" s="17" t="s">
        <v>463</v>
      </c>
      <c r="E258" s="17">
        <v>10</v>
      </c>
      <c r="F258" s="14">
        <v>50.97</v>
      </c>
      <c r="G258" s="14">
        <v>47.51</v>
      </c>
      <c r="H258" s="14">
        <v>44.05</v>
      </c>
      <c r="I258" s="14"/>
      <c r="J258" s="14">
        <v>52.39</v>
      </c>
      <c r="K258" s="14">
        <v>59.3</v>
      </c>
      <c r="L258" s="14">
        <v>70.5</v>
      </c>
      <c r="M258" s="54"/>
      <c r="N258" s="14">
        <v>77.922078166999995</v>
      </c>
      <c r="O258" s="31">
        <v>347.27456565</v>
      </c>
      <c r="P258" s="31" t="s">
        <v>27</v>
      </c>
      <c r="Q258" s="17" t="s">
        <v>27</v>
      </c>
      <c r="R258" s="38" t="s">
        <v>824</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464</v>
      </c>
      <c r="D259" s="16" t="s">
        <v>465</v>
      </c>
      <c r="E259" s="16">
        <v>5</v>
      </c>
      <c r="F259" s="15">
        <v>2220</v>
      </c>
      <c r="G259" s="15">
        <v>1595.36</v>
      </c>
      <c r="H259" s="15">
        <v>970.73</v>
      </c>
      <c r="I259" s="14"/>
      <c r="J259" s="15">
        <v>2350</v>
      </c>
      <c r="K259" s="15">
        <v>3599.26</v>
      </c>
      <c r="L259" s="15">
        <v>5620.73</v>
      </c>
      <c r="M259" s="54"/>
      <c r="N259" s="15">
        <v>46.836577366</v>
      </c>
      <c r="O259" s="15">
        <v>4.6451586661000004</v>
      </c>
      <c r="P259" s="15" t="s">
        <v>27</v>
      </c>
      <c r="Q259" s="16" t="s">
        <v>26</v>
      </c>
      <c r="R259" s="37" t="s">
        <v>825</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466</v>
      </c>
      <c r="D260" s="17" t="s">
        <v>467</v>
      </c>
      <c r="E260" s="17">
        <v>4</v>
      </c>
      <c r="F260" s="14">
        <v>8.02</v>
      </c>
      <c r="G260" s="14">
        <v>7.47</v>
      </c>
      <c r="H260" s="14">
        <v>6.92</v>
      </c>
      <c r="I260" s="14"/>
      <c r="J260" s="14">
        <v>9.1</v>
      </c>
      <c r="K260" s="14">
        <v>10.19</v>
      </c>
      <c r="L260" s="14">
        <v>11.96</v>
      </c>
      <c r="M260" s="54"/>
      <c r="N260" s="14">
        <v>63.616354375</v>
      </c>
      <c r="O260" s="31">
        <v>2.7184819999999998</v>
      </c>
      <c r="P260" s="31" t="s">
        <v>26</v>
      </c>
      <c r="Q260" s="17" t="s">
        <v>27</v>
      </c>
      <c r="R260" s="38" t="s">
        <v>826</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468</v>
      </c>
      <c r="D261" s="16" t="s">
        <v>469</v>
      </c>
      <c r="E261" s="16">
        <v>7</v>
      </c>
      <c r="F261" s="15" t="s">
        <v>133</v>
      </c>
      <c r="G261" s="15" t="s">
        <v>133</v>
      </c>
      <c r="H261" s="15" t="s">
        <v>133</v>
      </c>
      <c r="I261" s="14"/>
      <c r="J261" s="15" t="s">
        <v>133</v>
      </c>
      <c r="K261" s="15" t="s">
        <v>133</v>
      </c>
      <c r="L261" s="15" t="s">
        <v>133</v>
      </c>
      <c r="M261" s="54"/>
      <c r="N261" s="15" t="s">
        <v>133</v>
      </c>
      <c r="O261" s="15" t="s">
        <v>133</v>
      </c>
      <c r="P261" s="15" t="s">
        <v>133</v>
      </c>
      <c r="Q261" s="16" t="s">
        <v>133</v>
      </c>
      <c r="R261" s="37" t="s">
        <v>134</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470</v>
      </c>
      <c r="D262" s="17" t="s">
        <v>471</v>
      </c>
      <c r="E262" s="17">
        <v>7</v>
      </c>
      <c r="F262" s="14">
        <v>9.33</v>
      </c>
      <c r="G262" s="14">
        <v>8.0500000000000007</v>
      </c>
      <c r="H262" s="14">
        <v>6.78</v>
      </c>
      <c r="I262" s="14"/>
      <c r="J262" s="14">
        <v>11.14</v>
      </c>
      <c r="K262" s="14">
        <v>13.68</v>
      </c>
      <c r="L262" s="14">
        <v>17.8</v>
      </c>
      <c r="M262" s="54"/>
      <c r="N262" s="14">
        <v>77.069222707999998</v>
      </c>
      <c r="O262" s="31">
        <v>38.855791521999997</v>
      </c>
      <c r="P262" s="31" t="s">
        <v>26</v>
      </c>
      <c r="Q262" s="17" t="s">
        <v>27</v>
      </c>
      <c r="R262" s="38" t="s">
        <v>827</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560</v>
      </c>
      <c r="D263" s="16" t="s">
        <v>561</v>
      </c>
      <c r="E263" s="16">
        <v>5</v>
      </c>
      <c r="F263" s="15">
        <v>10.1</v>
      </c>
      <c r="G263" s="15">
        <v>9.7799999999999994</v>
      </c>
      <c r="H263" s="15">
        <v>9.4600000000000009</v>
      </c>
      <c r="I263" s="14"/>
      <c r="J263" s="15">
        <v>10.16</v>
      </c>
      <c r="K263" s="15">
        <v>10.79</v>
      </c>
      <c r="L263" s="15">
        <v>11.82</v>
      </c>
      <c r="M263" s="54"/>
      <c r="N263" s="15">
        <v>40.344253373999997</v>
      </c>
      <c r="O263" s="15">
        <v>2.1400730735</v>
      </c>
      <c r="P263" s="15" t="s">
        <v>27</v>
      </c>
      <c r="Q263" s="16" t="s">
        <v>26</v>
      </c>
      <c r="R263" s="37" t="s">
        <v>828</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472</v>
      </c>
      <c r="D264" s="17" t="s">
        <v>473</v>
      </c>
      <c r="E264" s="17">
        <v>9</v>
      </c>
      <c r="F264" s="14">
        <v>97.23</v>
      </c>
      <c r="G264" s="14">
        <v>93.31</v>
      </c>
      <c r="H264" s="14">
        <v>89.39</v>
      </c>
      <c r="I264" s="14"/>
      <c r="J264" s="14">
        <v>99.43</v>
      </c>
      <c r="K264" s="14">
        <v>107.26</v>
      </c>
      <c r="L264" s="14">
        <v>119.93</v>
      </c>
      <c r="M264" s="54"/>
      <c r="N264" s="14">
        <v>86.512744963000003</v>
      </c>
      <c r="O264" s="31">
        <v>12.729109490000001</v>
      </c>
      <c r="P264" s="31" t="s">
        <v>27</v>
      </c>
      <c r="Q264" s="17" t="s">
        <v>27</v>
      </c>
      <c r="R264" s="38" t="s">
        <v>829</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562</v>
      </c>
      <c r="D265" s="16" t="s">
        <v>563</v>
      </c>
      <c r="E265" s="16">
        <v>10</v>
      </c>
      <c r="F265" s="15">
        <v>122.57</v>
      </c>
      <c r="G265" s="15">
        <v>118.54</v>
      </c>
      <c r="H265" s="15">
        <v>114.52</v>
      </c>
      <c r="I265" s="14"/>
      <c r="J265" s="15">
        <v>123.75</v>
      </c>
      <c r="K265" s="15">
        <v>131.79</v>
      </c>
      <c r="L265" s="15">
        <v>144.81</v>
      </c>
      <c r="M265" s="54"/>
      <c r="N265" s="15">
        <v>65.076885849999996</v>
      </c>
      <c r="O265" s="15">
        <v>3.7786286617</v>
      </c>
      <c r="P265" s="15" t="s">
        <v>27</v>
      </c>
      <c r="Q265" s="16" t="s">
        <v>27</v>
      </c>
      <c r="R265" s="37" t="s">
        <v>830</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564</v>
      </c>
      <c r="D266" s="17" t="s">
        <v>565</v>
      </c>
      <c r="E266" s="17">
        <v>4</v>
      </c>
      <c r="F266" s="14">
        <v>106.24</v>
      </c>
      <c r="G266" s="14">
        <v>102.75</v>
      </c>
      <c r="H266" s="14">
        <v>99.26</v>
      </c>
      <c r="I266" s="14"/>
      <c r="J266" s="14">
        <v>107.16</v>
      </c>
      <c r="K266" s="14">
        <v>114.13</v>
      </c>
      <c r="L266" s="14">
        <v>125.41</v>
      </c>
      <c r="M266" s="54"/>
      <c r="N266" s="14">
        <v>84.889606045999997</v>
      </c>
      <c r="O266" s="31">
        <v>5.2709512178000004</v>
      </c>
      <c r="P266" s="31" t="s">
        <v>26</v>
      </c>
      <c r="Q266" s="17" t="s">
        <v>27</v>
      </c>
      <c r="R266" s="38" t="s">
        <v>831</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832</v>
      </c>
      <c r="D267" s="16" t="s">
        <v>833</v>
      </c>
      <c r="E267" s="16">
        <v>9</v>
      </c>
      <c r="F267" s="15">
        <v>112.3</v>
      </c>
      <c r="G267" s="15">
        <v>105.74</v>
      </c>
      <c r="H267" s="15">
        <v>99.19</v>
      </c>
      <c r="I267" s="14"/>
      <c r="J267" s="15">
        <v>120</v>
      </c>
      <c r="K267" s="15">
        <v>133.1</v>
      </c>
      <c r="L267" s="15">
        <v>154.30000000000001</v>
      </c>
      <c r="M267" s="54"/>
      <c r="N267" s="15">
        <v>52.807730882999998</v>
      </c>
      <c r="O267" s="15">
        <v>2.1314738257000001</v>
      </c>
      <c r="P267" s="15" t="s">
        <v>27</v>
      </c>
      <c r="Q267" s="16" t="s">
        <v>27</v>
      </c>
      <c r="R267" s="37" t="s">
        <v>834</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474</v>
      </c>
      <c r="D268" s="17" t="s">
        <v>475</v>
      </c>
      <c r="E268" s="17">
        <v>10</v>
      </c>
      <c r="F268" s="14">
        <v>128.84</v>
      </c>
      <c r="G268" s="14">
        <v>123.33</v>
      </c>
      <c r="H268" s="14">
        <v>117.83</v>
      </c>
      <c r="I268" s="14"/>
      <c r="J268" s="14">
        <v>132.11000000000001</v>
      </c>
      <c r="K268" s="14">
        <v>143.11000000000001</v>
      </c>
      <c r="L268" s="14">
        <v>160.91999999999999</v>
      </c>
      <c r="M268" s="54"/>
      <c r="N268" s="14">
        <v>87.313935764999997</v>
      </c>
      <c r="O268" s="31">
        <v>1.3328493222</v>
      </c>
      <c r="P268" s="31" t="s">
        <v>27</v>
      </c>
      <c r="Q268" s="17" t="s">
        <v>27</v>
      </c>
      <c r="R268" s="38" t="s">
        <v>835</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476</v>
      </c>
      <c r="D269" s="16" t="s">
        <v>477</v>
      </c>
      <c r="E269" s="16">
        <v>7</v>
      </c>
      <c r="F269" s="15">
        <v>189.46</v>
      </c>
      <c r="G269" s="15">
        <v>181.9</v>
      </c>
      <c r="H269" s="15">
        <v>174.34</v>
      </c>
      <c r="I269" s="14"/>
      <c r="J269" s="15">
        <v>193.41</v>
      </c>
      <c r="K269" s="15">
        <v>208.52</v>
      </c>
      <c r="L269" s="15">
        <v>232.98</v>
      </c>
      <c r="M269" s="54"/>
      <c r="N269" s="15">
        <v>86.541658440000006</v>
      </c>
      <c r="O269" s="15">
        <v>6.8845502391000002</v>
      </c>
      <c r="P269" s="15" t="s">
        <v>27</v>
      </c>
      <c r="Q269" s="16" t="s">
        <v>27</v>
      </c>
      <c r="R269" s="37" t="s">
        <v>836</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478</v>
      </c>
      <c r="D270" s="17" t="s">
        <v>479</v>
      </c>
      <c r="E270" s="17">
        <v>9</v>
      </c>
      <c r="F270" s="14">
        <v>42.95</v>
      </c>
      <c r="G270" s="14">
        <v>39.549999999999997</v>
      </c>
      <c r="H270" s="14">
        <v>36.15</v>
      </c>
      <c r="I270" s="14"/>
      <c r="J270" s="14">
        <v>45.82</v>
      </c>
      <c r="K270" s="14">
        <v>52.61</v>
      </c>
      <c r="L270" s="14">
        <v>63.6</v>
      </c>
      <c r="M270" s="54"/>
      <c r="N270" s="14">
        <v>71.856281468000006</v>
      </c>
      <c r="O270" s="31">
        <v>2.0352225490999998</v>
      </c>
      <c r="P270" s="31" t="s">
        <v>27</v>
      </c>
      <c r="Q270" s="17" t="s">
        <v>27</v>
      </c>
      <c r="R270" s="38" t="s">
        <v>837</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566</v>
      </c>
      <c r="D271" s="16" t="s">
        <v>567</v>
      </c>
      <c r="E271" s="16">
        <v>7</v>
      </c>
      <c r="F271" s="15">
        <v>91.45</v>
      </c>
      <c r="G271" s="15">
        <v>79.319999999999993</v>
      </c>
      <c r="H271" s="15">
        <v>67.2</v>
      </c>
      <c r="I271" s="14"/>
      <c r="J271" s="15">
        <v>107.49</v>
      </c>
      <c r="K271" s="15">
        <v>131.72999999999999</v>
      </c>
      <c r="L271" s="15">
        <v>170.97</v>
      </c>
      <c r="M271" s="54"/>
      <c r="N271" s="15">
        <v>67.918926894999998</v>
      </c>
      <c r="O271" s="15">
        <v>1.1497905313000001</v>
      </c>
      <c r="P271" s="15" t="s">
        <v>26</v>
      </c>
      <c r="Q271" s="16" t="s">
        <v>27</v>
      </c>
      <c r="R271" s="37" t="s">
        <v>838</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480</v>
      </c>
      <c r="D272" s="17" t="s">
        <v>481</v>
      </c>
      <c r="E272" s="17">
        <v>5</v>
      </c>
      <c r="F272" s="14">
        <v>94.39</v>
      </c>
      <c r="G272" s="14">
        <v>91.1</v>
      </c>
      <c r="H272" s="14">
        <v>87.82</v>
      </c>
      <c r="I272" s="14"/>
      <c r="J272" s="14">
        <v>95.43</v>
      </c>
      <c r="K272" s="14">
        <v>101.99</v>
      </c>
      <c r="L272" s="14">
        <v>112.62</v>
      </c>
      <c r="M272" s="54"/>
      <c r="N272" s="14">
        <v>47.450973306999998</v>
      </c>
      <c r="O272" s="31">
        <v>1.4794615509</v>
      </c>
      <c r="P272" s="31" t="s">
        <v>27</v>
      </c>
      <c r="Q272" s="17" t="s">
        <v>26</v>
      </c>
      <c r="R272" s="38" t="s">
        <v>839</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482</v>
      </c>
      <c r="D273" s="16" t="s">
        <v>483</v>
      </c>
      <c r="E273" s="16">
        <v>9</v>
      </c>
      <c r="F273" s="15">
        <v>45.95</v>
      </c>
      <c r="G273" s="15">
        <v>41.68</v>
      </c>
      <c r="H273" s="15">
        <v>37.42</v>
      </c>
      <c r="I273" s="14"/>
      <c r="J273" s="15">
        <v>50.42</v>
      </c>
      <c r="K273" s="15">
        <v>58.94</v>
      </c>
      <c r="L273" s="15">
        <v>72.73</v>
      </c>
      <c r="M273" s="54"/>
      <c r="N273" s="15">
        <v>50.031193135999999</v>
      </c>
      <c r="O273" s="15">
        <v>2.0887583739000002</v>
      </c>
      <c r="P273" s="15" t="s">
        <v>27</v>
      </c>
      <c r="Q273" s="16" t="s">
        <v>27</v>
      </c>
      <c r="R273" s="37" t="s">
        <v>840</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484</v>
      </c>
      <c r="D274" s="17" t="s">
        <v>485</v>
      </c>
      <c r="E274" s="17">
        <v>10</v>
      </c>
      <c r="F274" s="14">
        <v>50.78</v>
      </c>
      <c r="G274" s="14">
        <v>45.15</v>
      </c>
      <c r="H274" s="14">
        <v>39.53</v>
      </c>
      <c r="I274" s="14"/>
      <c r="J274" s="14">
        <v>54</v>
      </c>
      <c r="K274" s="14">
        <v>65.239999999999995</v>
      </c>
      <c r="L274" s="14">
        <v>83.44</v>
      </c>
      <c r="M274" s="54"/>
      <c r="N274" s="14">
        <v>63.346753135</v>
      </c>
      <c r="O274" s="31">
        <v>2.2067376983</v>
      </c>
      <c r="P274" s="31" t="s">
        <v>27</v>
      </c>
      <c r="Q274" s="17" t="s">
        <v>27</v>
      </c>
      <c r="R274" s="38" t="s">
        <v>841</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842</v>
      </c>
      <c r="D275" s="16" t="s">
        <v>843</v>
      </c>
      <c r="E275" s="16">
        <v>2</v>
      </c>
      <c r="F275" s="15">
        <v>38.19</v>
      </c>
      <c r="G275" s="15">
        <v>33.18</v>
      </c>
      <c r="H275" s="15">
        <v>28.17</v>
      </c>
      <c r="I275" s="14"/>
      <c r="J275" s="15">
        <v>39.03</v>
      </c>
      <c r="K275" s="15">
        <v>49.04</v>
      </c>
      <c r="L275" s="15">
        <v>65.25</v>
      </c>
      <c r="M275" s="54"/>
      <c r="N275" s="15">
        <v>46.126552709000002</v>
      </c>
      <c r="O275" s="15">
        <v>1.0240574804</v>
      </c>
      <c r="P275" s="15" t="s">
        <v>26</v>
      </c>
      <c r="Q275" s="16" t="s">
        <v>26</v>
      </c>
      <c r="R275" s="37" t="s">
        <v>844</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486</v>
      </c>
      <c r="D276" s="17" t="s">
        <v>487</v>
      </c>
      <c r="E276" s="17">
        <v>10</v>
      </c>
      <c r="F276" s="14">
        <v>89.05</v>
      </c>
      <c r="G276" s="14">
        <v>81.02</v>
      </c>
      <c r="H276" s="14">
        <v>73</v>
      </c>
      <c r="I276" s="14"/>
      <c r="J276" s="14">
        <v>93.82</v>
      </c>
      <c r="K276" s="14">
        <v>109.86</v>
      </c>
      <c r="L276" s="14">
        <v>135.83000000000001</v>
      </c>
      <c r="M276" s="54"/>
      <c r="N276" s="14">
        <v>73.171098852</v>
      </c>
      <c r="O276" s="31">
        <v>8.2230732360999994</v>
      </c>
      <c r="P276" s="31" t="s">
        <v>27</v>
      </c>
      <c r="Q276" s="17" t="s">
        <v>27</v>
      </c>
      <c r="R276" s="38" t="s">
        <v>845</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488</v>
      </c>
      <c r="D277" s="16" t="s">
        <v>489</v>
      </c>
      <c r="E277" s="16">
        <v>10</v>
      </c>
      <c r="F277" s="15">
        <v>35.29</v>
      </c>
      <c r="G277" s="15">
        <v>30.47</v>
      </c>
      <c r="H277" s="15">
        <v>25.65</v>
      </c>
      <c r="I277" s="14"/>
      <c r="J277" s="15">
        <v>38.409999999999997</v>
      </c>
      <c r="K277" s="15">
        <v>48.04</v>
      </c>
      <c r="L277" s="15">
        <v>63.63</v>
      </c>
      <c r="M277" s="54"/>
      <c r="N277" s="15">
        <v>70.035252016000001</v>
      </c>
      <c r="O277" s="15">
        <v>6.3044967205000004</v>
      </c>
      <c r="P277" s="15" t="s">
        <v>27</v>
      </c>
      <c r="Q277" s="16" t="s">
        <v>27</v>
      </c>
      <c r="R277" s="37" t="s">
        <v>846</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490</v>
      </c>
      <c r="D278" s="17" t="s">
        <v>491</v>
      </c>
      <c r="E278" s="17">
        <v>10</v>
      </c>
      <c r="F278" s="14">
        <v>51.96</v>
      </c>
      <c r="G278" s="14">
        <v>47.09</v>
      </c>
      <c r="H278" s="14">
        <v>42.22</v>
      </c>
      <c r="I278" s="14"/>
      <c r="J278" s="14">
        <v>54.55</v>
      </c>
      <c r="K278" s="14">
        <v>64.28</v>
      </c>
      <c r="L278" s="14">
        <v>80.03</v>
      </c>
      <c r="M278" s="54"/>
      <c r="N278" s="14">
        <v>71.797750989999997</v>
      </c>
      <c r="O278" s="31">
        <v>13.052398686</v>
      </c>
      <c r="P278" s="31" t="s">
        <v>27</v>
      </c>
      <c r="Q278" s="17" t="s">
        <v>27</v>
      </c>
      <c r="R278" s="38" t="s">
        <v>847</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492</v>
      </c>
      <c r="D279" s="16" t="s">
        <v>493</v>
      </c>
      <c r="E279" s="16">
        <v>6</v>
      </c>
      <c r="F279" s="15">
        <v>33.880000000000003</v>
      </c>
      <c r="G279" s="15">
        <v>29.89</v>
      </c>
      <c r="H279" s="15">
        <v>25.91</v>
      </c>
      <c r="I279" s="14"/>
      <c r="J279" s="15">
        <v>34.700000000000003</v>
      </c>
      <c r="K279" s="15">
        <v>42.66</v>
      </c>
      <c r="L279" s="15">
        <v>55.55</v>
      </c>
      <c r="M279" s="54"/>
      <c r="N279" s="15">
        <v>41.056598495999999</v>
      </c>
      <c r="O279" s="15">
        <v>3.5118769470000002</v>
      </c>
      <c r="P279" s="15" t="s">
        <v>27</v>
      </c>
      <c r="Q279" s="16" t="s">
        <v>26</v>
      </c>
      <c r="R279" s="37" t="s">
        <v>848</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849</v>
      </c>
      <c r="D280" s="17" t="s">
        <v>850</v>
      </c>
      <c r="E280" s="17">
        <v>3</v>
      </c>
      <c r="F280" s="14">
        <v>105.8</v>
      </c>
      <c r="G280" s="14">
        <v>99.83</v>
      </c>
      <c r="H280" s="14">
        <v>93.87</v>
      </c>
      <c r="I280" s="14"/>
      <c r="J280" s="14">
        <v>107.4</v>
      </c>
      <c r="K280" s="14">
        <v>119.32</v>
      </c>
      <c r="L280" s="14">
        <v>138.61000000000001</v>
      </c>
      <c r="M280" s="54"/>
      <c r="N280" s="14">
        <v>49.943295089000003</v>
      </c>
      <c r="O280" s="31">
        <v>1.0220581477999999</v>
      </c>
      <c r="P280" s="31" t="s">
        <v>26</v>
      </c>
      <c r="Q280" s="17" t="s">
        <v>26</v>
      </c>
      <c r="R280" s="38" t="s">
        <v>851</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494</v>
      </c>
      <c r="D281" s="16" t="s">
        <v>495</v>
      </c>
      <c r="E281" s="16">
        <v>6</v>
      </c>
      <c r="F281" s="15">
        <v>147.76</v>
      </c>
      <c r="G281" s="15">
        <v>141.76</v>
      </c>
      <c r="H281" s="15">
        <v>135.77000000000001</v>
      </c>
      <c r="I281" s="14"/>
      <c r="J281" s="15">
        <v>149.47</v>
      </c>
      <c r="K281" s="15">
        <v>161.44999999999999</v>
      </c>
      <c r="L281" s="15">
        <v>180.84</v>
      </c>
      <c r="M281" s="54"/>
      <c r="N281" s="15">
        <v>48.565773825999997</v>
      </c>
      <c r="O281" s="15">
        <v>6.9250436112999996</v>
      </c>
      <c r="P281" s="15" t="s">
        <v>27</v>
      </c>
      <c r="Q281" s="16" t="s">
        <v>26</v>
      </c>
      <c r="R281" s="37" t="s">
        <v>852</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496</v>
      </c>
      <c r="D282" s="17" t="s">
        <v>497</v>
      </c>
      <c r="E282" s="17">
        <v>10</v>
      </c>
      <c r="F282" s="14">
        <v>123.75</v>
      </c>
      <c r="G282" s="14">
        <v>114.94</v>
      </c>
      <c r="H282" s="14">
        <v>106.13</v>
      </c>
      <c r="I282" s="14"/>
      <c r="J282" s="14">
        <v>138.09</v>
      </c>
      <c r="K282" s="14">
        <v>155.69999999999999</v>
      </c>
      <c r="L282" s="14">
        <v>184.21</v>
      </c>
      <c r="M282" s="54"/>
      <c r="N282" s="14">
        <v>76.691239933000006</v>
      </c>
      <c r="O282" s="31">
        <v>8.2550070778000002</v>
      </c>
      <c r="P282" s="31" t="s">
        <v>27</v>
      </c>
      <c r="Q282" s="17" t="s">
        <v>27</v>
      </c>
      <c r="R282" s="38" t="s">
        <v>853</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498</v>
      </c>
      <c r="D283" s="16" t="s">
        <v>499</v>
      </c>
      <c r="E283" s="16">
        <v>5</v>
      </c>
      <c r="F283" s="15">
        <v>113.15</v>
      </c>
      <c r="G283" s="15">
        <v>108.48</v>
      </c>
      <c r="H283" s="15">
        <v>103.81</v>
      </c>
      <c r="I283" s="14"/>
      <c r="J283" s="15">
        <v>114.66</v>
      </c>
      <c r="K283" s="15">
        <v>123.99</v>
      </c>
      <c r="L283" s="15">
        <v>139.1</v>
      </c>
      <c r="M283" s="54"/>
      <c r="N283" s="15">
        <v>49.120844916000003</v>
      </c>
      <c r="O283" s="15">
        <v>1.7146814369999999</v>
      </c>
      <c r="P283" s="15" t="s">
        <v>27</v>
      </c>
      <c r="Q283" s="16" t="s">
        <v>26</v>
      </c>
      <c r="R283" s="37" t="s">
        <v>854</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500</v>
      </c>
      <c r="D284" s="17" t="s">
        <v>501</v>
      </c>
      <c r="E284" s="17">
        <v>10</v>
      </c>
      <c r="F284" s="14">
        <v>75.11</v>
      </c>
      <c r="G284" s="14">
        <v>68.17</v>
      </c>
      <c r="H284" s="14">
        <v>61.23</v>
      </c>
      <c r="I284" s="14"/>
      <c r="J284" s="14">
        <v>79.2</v>
      </c>
      <c r="K284" s="14">
        <v>93.07</v>
      </c>
      <c r="L284" s="14">
        <v>115.52</v>
      </c>
      <c r="M284" s="54"/>
      <c r="N284" s="14">
        <v>70.625232478000001</v>
      </c>
      <c r="O284" s="31">
        <v>2.8015868751999999</v>
      </c>
      <c r="P284" s="31" t="s">
        <v>27</v>
      </c>
      <c r="Q284" s="17" t="s">
        <v>27</v>
      </c>
      <c r="R284" s="38" t="s">
        <v>855</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502</v>
      </c>
      <c r="D285" s="16" t="s">
        <v>503</v>
      </c>
      <c r="E285" s="16">
        <v>7</v>
      </c>
      <c r="F285" s="15">
        <v>181.88</v>
      </c>
      <c r="G285" s="15">
        <v>174.48</v>
      </c>
      <c r="H285" s="15">
        <v>167.08</v>
      </c>
      <c r="I285" s="14"/>
      <c r="J285" s="15">
        <v>186.01</v>
      </c>
      <c r="K285" s="15">
        <v>200.8</v>
      </c>
      <c r="L285" s="15">
        <v>224.74</v>
      </c>
      <c r="M285" s="54"/>
      <c r="N285" s="15">
        <v>86.433863318999997</v>
      </c>
      <c r="O285" s="15">
        <v>704.49209855000004</v>
      </c>
      <c r="P285" s="15" t="s">
        <v>27</v>
      </c>
      <c r="Q285" s="16" t="s">
        <v>27</v>
      </c>
      <c r="R285" s="37" t="s">
        <v>856</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857</v>
      </c>
      <c r="D286" s="17" t="s">
        <v>858</v>
      </c>
      <c r="E286" s="17">
        <v>6</v>
      </c>
      <c r="F286" s="14">
        <v>98.12</v>
      </c>
      <c r="G286" s="14">
        <v>94.02</v>
      </c>
      <c r="H286" s="14">
        <v>89.92</v>
      </c>
      <c r="I286" s="14"/>
      <c r="J286" s="14">
        <v>99.41</v>
      </c>
      <c r="K286" s="14">
        <v>107.6</v>
      </c>
      <c r="L286" s="14">
        <v>120.85</v>
      </c>
      <c r="M286" s="54"/>
      <c r="N286" s="14">
        <v>47.525004254000002</v>
      </c>
      <c r="O286" s="31">
        <v>1.6712844965</v>
      </c>
      <c r="P286" s="31" t="s">
        <v>27</v>
      </c>
      <c r="Q286" s="17" t="s">
        <v>26</v>
      </c>
      <c r="R286" s="38" t="s">
        <v>859</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568</v>
      </c>
      <c r="D287" s="16" t="s">
        <v>569</v>
      </c>
      <c r="E287" s="16">
        <v>9</v>
      </c>
      <c r="F287" s="15">
        <v>132.13</v>
      </c>
      <c r="G287" s="15">
        <v>125.55</v>
      </c>
      <c r="H287" s="15">
        <v>118.97</v>
      </c>
      <c r="I287" s="14"/>
      <c r="J287" s="15">
        <v>138.82</v>
      </c>
      <c r="K287" s="15">
        <v>151.97</v>
      </c>
      <c r="L287" s="15">
        <v>173.26</v>
      </c>
      <c r="M287" s="54"/>
      <c r="N287" s="15">
        <v>82.436618799000001</v>
      </c>
      <c r="O287" s="15">
        <v>2.8078593230000002</v>
      </c>
      <c r="P287" s="15" t="s">
        <v>27</v>
      </c>
      <c r="Q287" s="16" t="s">
        <v>27</v>
      </c>
      <c r="R287" s="37" t="s">
        <v>860</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861</v>
      </c>
      <c r="D288" s="17" t="s">
        <v>862</v>
      </c>
      <c r="E288" s="17">
        <v>3</v>
      </c>
      <c r="F288" s="14">
        <v>106.86</v>
      </c>
      <c r="G288" s="14">
        <v>101.16</v>
      </c>
      <c r="H288" s="14">
        <v>95.47</v>
      </c>
      <c r="I288" s="14"/>
      <c r="J288" s="14">
        <v>108</v>
      </c>
      <c r="K288" s="14">
        <v>119.38</v>
      </c>
      <c r="L288" s="14">
        <v>137.80000000000001</v>
      </c>
      <c r="M288" s="54"/>
      <c r="N288" s="14">
        <v>48.441546385000002</v>
      </c>
      <c r="O288" s="31">
        <v>3.257946483</v>
      </c>
      <c r="P288" s="31" t="s">
        <v>26</v>
      </c>
      <c r="Q288" s="17" t="s">
        <v>26</v>
      </c>
      <c r="R288" s="38" t="s">
        <v>863</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864</v>
      </c>
      <c r="D289" s="16" t="s">
        <v>865</v>
      </c>
      <c r="E289" s="16">
        <v>9</v>
      </c>
      <c r="F289" s="15">
        <v>61.93</v>
      </c>
      <c r="G289" s="15">
        <v>58.67</v>
      </c>
      <c r="H289" s="15">
        <v>55.42</v>
      </c>
      <c r="I289" s="14"/>
      <c r="J289" s="15">
        <v>64.56</v>
      </c>
      <c r="K289" s="15">
        <v>71.06</v>
      </c>
      <c r="L289" s="15">
        <v>81.59</v>
      </c>
      <c r="M289" s="54"/>
      <c r="N289" s="15">
        <v>59.303120286000002</v>
      </c>
      <c r="O289" s="15">
        <v>1.7898313347999999</v>
      </c>
      <c r="P289" s="15" t="s">
        <v>27</v>
      </c>
      <c r="Q289" s="16" t="s">
        <v>27</v>
      </c>
      <c r="R289" s="37" t="s">
        <v>866</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504</v>
      </c>
      <c r="D290" s="17" t="s">
        <v>505</v>
      </c>
      <c r="E290" s="17">
        <v>5</v>
      </c>
      <c r="F290" s="14">
        <v>441.37</v>
      </c>
      <c r="G290" s="14">
        <v>422.77</v>
      </c>
      <c r="H290" s="14">
        <v>404.18</v>
      </c>
      <c r="I290" s="14"/>
      <c r="J290" s="14">
        <v>447.19</v>
      </c>
      <c r="K290" s="14">
        <v>484.37</v>
      </c>
      <c r="L290" s="14">
        <v>544.54</v>
      </c>
      <c r="M290" s="54"/>
      <c r="N290" s="14">
        <v>49.06867725</v>
      </c>
      <c r="O290" s="31">
        <v>63.383626229000001</v>
      </c>
      <c r="P290" s="31" t="s">
        <v>27</v>
      </c>
      <c r="Q290" s="17" t="s">
        <v>26</v>
      </c>
      <c r="R290" s="38" t="s">
        <v>867</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506</v>
      </c>
      <c r="D291" s="16" t="s">
        <v>507</v>
      </c>
      <c r="E291" s="16">
        <v>5</v>
      </c>
      <c r="F291" s="15">
        <v>101.34</v>
      </c>
      <c r="G291" s="15">
        <v>86.52</v>
      </c>
      <c r="H291" s="15">
        <v>71.709999999999994</v>
      </c>
      <c r="I291" s="14"/>
      <c r="J291" s="15">
        <v>132.85</v>
      </c>
      <c r="K291" s="15">
        <v>162.47</v>
      </c>
      <c r="L291" s="15">
        <v>210.4</v>
      </c>
      <c r="M291" s="54"/>
      <c r="N291" s="15">
        <v>53.212922575</v>
      </c>
      <c r="O291" s="15">
        <v>3.6233009609</v>
      </c>
      <c r="P291" s="15" t="s">
        <v>26</v>
      </c>
      <c r="Q291" s="16" t="s">
        <v>27</v>
      </c>
      <c r="R291" s="37" t="s">
        <v>868</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508</v>
      </c>
      <c r="D292" s="17" t="s">
        <v>509</v>
      </c>
      <c r="E292" s="17">
        <v>7</v>
      </c>
      <c r="F292" s="14">
        <v>110.93</v>
      </c>
      <c r="G292" s="14">
        <v>103.96</v>
      </c>
      <c r="H292" s="14">
        <v>97</v>
      </c>
      <c r="I292" s="14"/>
      <c r="J292" s="14">
        <v>120.99</v>
      </c>
      <c r="K292" s="14">
        <v>134.91</v>
      </c>
      <c r="L292" s="14">
        <v>157.44</v>
      </c>
      <c r="M292" s="54"/>
      <c r="N292" s="14">
        <v>77.766142574</v>
      </c>
      <c r="O292" s="31">
        <v>209.59557594</v>
      </c>
      <c r="P292" s="31" t="s">
        <v>26</v>
      </c>
      <c r="Q292" s="17" t="s">
        <v>27</v>
      </c>
      <c r="R292" s="38" t="s">
        <v>869</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510</v>
      </c>
      <c r="D293" s="16" t="s">
        <v>511</v>
      </c>
      <c r="E293" s="16">
        <v>9</v>
      </c>
      <c r="F293" s="15">
        <v>64.849999999999994</v>
      </c>
      <c r="G293" s="15">
        <v>62.18</v>
      </c>
      <c r="H293" s="15">
        <v>59.52</v>
      </c>
      <c r="I293" s="14"/>
      <c r="J293" s="15">
        <v>66.52</v>
      </c>
      <c r="K293" s="15">
        <v>71.84</v>
      </c>
      <c r="L293" s="15">
        <v>80.45</v>
      </c>
      <c r="M293" s="54"/>
      <c r="N293" s="15">
        <v>84.007068962999995</v>
      </c>
      <c r="O293" s="15">
        <v>1.2432456756999999</v>
      </c>
      <c r="P293" s="15" t="s">
        <v>27</v>
      </c>
      <c r="Q293" s="16" t="s">
        <v>27</v>
      </c>
      <c r="R293" s="37" t="s">
        <v>870</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871</v>
      </c>
      <c r="D294" s="17" t="s">
        <v>872</v>
      </c>
      <c r="E294" s="17">
        <v>6</v>
      </c>
      <c r="F294" s="14">
        <v>58.06</v>
      </c>
      <c r="G294" s="14">
        <v>54.41</v>
      </c>
      <c r="H294" s="14">
        <v>50.76</v>
      </c>
      <c r="I294" s="14"/>
      <c r="J294" s="14">
        <v>59.33</v>
      </c>
      <c r="K294" s="14">
        <v>66.62</v>
      </c>
      <c r="L294" s="14">
        <v>78.42</v>
      </c>
      <c r="M294" s="54"/>
      <c r="N294" s="14">
        <v>50.876418973</v>
      </c>
      <c r="O294" s="31">
        <v>1.0987147964999999</v>
      </c>
      <c r="P294" s="31" t="s">
        <v>27</v>
      </c>
      <c r="Q294" s="17" t="s">
        <v>26</v>
      </c>
      <c r="R294" s="38" t="s">
        <v>873</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512</v>
      </c>
      <c r="D295" s="16" t="s">
        <v>513</v>
      </c>
      <c r="E295" s="16">
        <v>7</v>
      </c>
      <c r="F295" s="15">
        <v>190.63</v>
      </c>
      <c r="G295" s="15">
        <v>182.94</v>
      </c>
      <c r="H295" s="15">
        <v>175.25</v>
      </c>
      <c r="I295" s="14"/>
      <c r="J295" s="15">
        <v>195</v>
      </c>
      <c r="K295" s="15">
        <v>210.37</v>
      </c>
      <c r="L295" s="15">
        <v>235.25</v>
      </c>
      <c r="M295" s="54"/>
      <c r="N295" s="15">
        <v>86.011959215999994</v>
      </c>
      <c r="O295" s="15">
        <v>113.34757424</v>
      </c>
      <c r="P295" s="15" t="s">
        <v>27</v>
      </c>
      <c r="Q295" s="16" t="s">
        <v>27</v>
      </c>
      <c r="R295" s="37" t="s">
        <v>874</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514</v>
      </c>
      <c r="D296" s="17" t="s">
        <v>515</v>
      </c>
      <c r="E296" s="17">
        <v>7</v>
      </c>
      <c r="F296" s="14">
        <v>132.38999999999999</v>
      </c>
      <c r="G296" s="14">
        <v>127.02</v>
      </c>
      <c r="H296" s="14">
        <v>121.66</v>
      </c>
      <c r="I296" s="14"/>
      <c r="J296" s="14">
        <v>135.63</v>
      </c>
      <c r="K296" s="14">
        <v>146.35</v>
      </c>
      <c r="L296" s="14">
        <v>163.69999999999999</v>
      </c>
      <c r="M296" s="54"/>
      <c r="N296" s="14">
        <v>81.291365225000007</v>
      </c>
      <c r="O296" s="31">
        <v>30.775046095999997</v>
      </c>
      <c r="P296" s="31" t="s">
        <v>27</v>
      </c>
      <c r="Q296" s="17" t="s">
        <v>27</v>
      </c>
      <c r="R296" s="38" t="s">
        <v>875</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516</v>
      </c>
      <c r="D297" s="16" t="s">
        <v>517</v>
      </c>
      <c r="E297" s="16">
        <v>9</v>
      </c>
      <c r="F297" s="15">
        <v>185.99</v>
      </c>
      <c r="G297" s="15">
        <v>176.42</v>
      </c>
      <c r="H297" s="15">
        <v>166.86</v>
      </c>
      <c r="I297" s="14"/>
      <c r="J297" s="15">
        <v>192</v>
      </c>
      <c r="K297" s="15">
        <v>211.12</v>
      </c>
      <c r="L297" s="15">
        <v>242.06</v>
      </c>
      <c r="M297" s="54"/>
      <c r="N297" s="15">
        <v>80.840439657000005</v>
      </c>
      <c r="O297" s="15">
        <v>6.3612842186999998</v>
      </c>
      <c r="P297" s="15" t="s">
        <v>27</v>
      </c>
      <c r="Q297" s="16" t="s">
        <v>27</v>
      </c>
      <c r="R297" s="37" t="s">
        <v>876</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518</v>
      </c>
      <c r="D298" s="17" t="s">
        <v>519</v>
      </c>
      <c r="E298" s="17">
        <v>9</v>
      </c>
      <c r="F298" s="14">
        <v>75.38</v>
      </c>
      <c r="G298" s="14">
        <v>72.58</v>
      </c>
      <c r="H298" s="14">
        <v>69.790000000000006</v>
      </c>
      <c r="I298" s="14"/>
      <c r="J298" s="14">
        <v>77.2</v>
      </c>
      <c r="K298" s="14">
        <v>82.78</v>
      </c>
      <c r="L298" s="14">
        <v>91.81</v>
      </c>
      <c r="M298" s="54"/>
      <c r="N298" s="14">
        <v>60.284943974000001</v>
      </c>
      <c r="O298" s="31">
        <v>21.174916710000002</v>
      </c>
      <c r="P298" s="31" t="s">
        <v>27</v>
      </c>
      <c r="Q298" s="17" t="s">
        <v>27</v>
      </c>
      <c r="R298" s="38" t="s">
        <v>877</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520</v>
      </c>
      <c r="D299" s="16" t="s">
        <v>521</v>
      </c>
      <c r="E299" s="16">
        <v>5</v>
      </c>
      <c r="F299" s="15">
        <v>53.73</v>
      </c>
      <c r="G299" s="15">
        <v>51.47</v>
      </c>
      <c r="H299" s="15">
        <v>49.21</v>
      </c>
      <c r="I299" s="14"/>
      <c r="J299" s="15">
        <v>54.5</v>
      </c>
      <c r="K299" s="15">
        <v>59.01</v>
      </c>
      <c r="L299" s="15">
        <v>66.319999999999993</v>
      </c>
      <c r="M299" s="54"/>
      <c r="N299" s="15">
        <v>50.813214688999999</v>
      </c>
      <c r="O299" s="15">
        <v>24.341030532000001</v>
      </c>
      <c r="P299" s="15" t="s">
        <v>27</v>
      </c>
      <c r="Q299" s="16" t="s">
        <v>26</v>
      </c>
      <c r="R299" s="37" t="s">
        <v>878</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522</v>
      </c>
      <c r="D300" s="17" t="s">
        <v>523</v>
      </c>
      <c r="E300" s="17">
        <v>9</v>
      </c>
      <c r="F300" s="14">
        <v>123.35</v>
      </c>
      <c r="G300" s="14">
        <v>115.3</v>
      </c>
      <c r="H300" s="14">
        <v>107.25</v>
      </c>
      <c r="I300" s="14"/>
      <c r="J300" s="14">
        <v>128.35</v>
      </c>
      <c r="K300" s="14">
        <v>144.44</v>
      </c>
      <c r="L300" s="14">
        <v>170.48</v>
      </c>
      <c r="M300" s="54"/>
      <c r="N300" s="14">
        <v>57.085953353000001</v>
      </c>
      <c r="O300" s="31">
        <v>10.151346656999999</v>
      </c>
      <c r="P300" s="31" t="s">
        <v>27</v>
      </c>
      <c r="Q300" s="17" t="s">
        <v>27</v>
      </c>
      <c r="R300" s="38" t="s">
        <v>879</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570</v>
      </c>
      <c r="D301" s="16" t="s">
        <v>571</v>
      </c>
      <c r="E301" s="16">
        <v>10</v>
      </c>
      <c r="F301" s="15">
        <v>161.85</v>
      </c>
      <c r="G301" s="15">
        <v>155.22999999999999</v>
      </c>
      <c r="H301" s="15">
        <v>148.61000000000001</v>
      </c>
      <c r="I301" s="14"/>
      <c r="J301" s="15">
        <v>165.6</v>
      </c>
      <c r="K301" s="15">
        <v>178.83</v>
      </c>
      <c r="L301" s="15">
        <v>200.24</v>
      </c>
      <c r="M301" s="54"/>
      <c r="N301" s="15">
        <v>83.787928453000006</v>
      </c>
      <c r="O301" s="15">
        <v>1.0538678673999999</v>
      </c>
      <c r="P301" s="15" t="s">
        <v>27</v>
      </c>
      <c r="Q301" s="16" t="s">
        <v>27</v>
      </c>
      <c r="R301" s="37" t="s">
        <v>880</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t="s">
        <v>524</v>
      </c>
      <c r="D302" s="17" t="s">
        <v>525</v>
      </c>
      <c r="E302" s="17">
        <v>7</v>
      </c>
      <c r="F302" s="14">
        <v>84.29</v>
      </c>
      <c r="G302" s="14">
        <v>76.56</v>
      </c>
      <c r="H302" s="14">
        <v>68.84</v>
      </c>
      <c r="I302" s="14"/>
      <c r="J302" s="14">
        <v>96.33</v>
      </c>
      <c r="K302" s="14">
        <v>111.77</v>
      </c>
      <c r="L302" s="14">
        <v>136.76</v>
      </c>
      <c r="M302" s="54"/>
      <c r="N302" s="14">
        <v>78.391195608000004</v>
      </c>
      <c r="O302" s="31">
        <v>1.7932211035000001</v>
      </c>
      <c r="P302" s="31" t="s">
        <v>26</v>
      </c>
      <c r="Q302" s="17" t="s">
        <v>27</v>
      </c>
      <c r="R302" s="38" t="s">
        <v>881</v>
      </c>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t="s">
        <v>882</v>
      </c>
      <c r="D303" s="16" t="s">
        <v>883</v>
      </c>
      <c r="E303" s="16">
        <v>10</v>
      </c>
      <c r="F303" s="15">
        <v>152.38999999999999</v>
      </c>
      <c r="G303" s="15">
        <v>146.22</v>
      </c>
      <c r="H303" s="15">
        <v>140.06</v>
      </c>
      <c r="I303" s="14"/>
      <c r="J303" s="15">
        <v>156.1</v>
      </c>
      <c r="K303" s="15">
        <v>168.42</v>
      </c>
      <c r="L303" s="15">
        <v>188.37</v>
      </c>
      <c r="M303" s="54"/>
      <c r="N303" s="15">
        <v>86.864410329999998</v>
      </c>
      <c r="O303" s="15">
        <v>6.9033999966000001</v>
      </c>
      <c r="P303" s="15" t="s">
        <v>27</v>
      </c>
      <c r="Q303" s="16" t="s">
        <v>27</v>
      </c>
      <c r="R303" s="37" t="s">
        <v>884</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t="s">
        <v>572</v>
      </c>
      <c r="D304" s="17" t="s">
        <v>573</v>
      </c>
      <c r="E304" s="17">
        <v>7</v>
      </c>
      <c r="F304" s="14">
        <v>330.99</v>
      </c>
      <c r="G304" s="14">
        <v>317.76</v>
      </c>
      <c r="H304" s="14">
        <v>304.52999999999997</v>
      </c>
      <c r="I304" s="14"/>
      <c r="J304" s="14">
        <v>337.61</v>
      </c>
      <c r="K304" s="14">
        <v>364.06</v>
      </c>
      <c r="L304" s="14">
        <v>406.87</v>
      </c>
      <c r="M304" s="54"/>
      <c r="N304" s="14">
        <v>85.556727506000001</v>
      </c>
      <c r="O304" s="31">
        <v>2.3877680243000001</v>
      </c>
      <c r="P304" s="31" t="s">
        <v>27</v>
      </c>
      <c r="Q304" s="17" t="s">
        <v>27</v>
      </c>
      <c r="R304" s="38" t="s">
        <v>885</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t="s">
        <v>526</v>
      </c>
      <c r="D305" s="16" t="s">
        <v>527</v>
      </c>
      <c r="E305" s="16">
        <v>10</v>
      </c>
      <c r="F305" s="15">
        <v>23.95</v>
      </c>
      <c r="G305" s="15">
        <v>21.78</v>
      </c>
      <c r="H305" s="15">
        <v>19.61</v>
      </c>
      <c r="I305" s="14"/>
      <c r="J305" s="15">
        <v>25.3</v>
      </c>
      <c r="K305" s="15">
        <v>29.63</v>
      </c>
      <c r="L305" s="15">
        <v>36.65</v>
      </c>
      <c r="M305" s="54"/>
      <c r="N305" s="15">
        <v>72.294078959999993</v>
      </c>
      <c r="O305" s="15">
        <v>3.2946711264999999</v>
      </c>
      <c r="P305" s="15" t="s">
        <v>27</v>
      </c>
      <c r="Q305" s="16" t="s">
        <v>27</v>
      </c>
      <c r="R305" s="37" t="s">
        <v>886</v>
      </c>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t="s">
        <v>887</v>
      </c>
      <c r="D306" s="17" t="s">
        <v>888</v>
      </c>
      <c r="E306" s="17">
        <v>10</v>
      </c>
      <c r="F306" s="14">
        <v>14.21</v>
      </c>
      <c r="G306" s="14">
        <v>12.07</v>
      </c>
      <c r="H306" s="14">
        <v>9.93</v>
      </c>
      <c r="I306" s="14"/>
      <c r="J306" s="14">
        <v>15.77</v>
      </c>
      <c r="K306" s="14">
        <v>20.04</v>
      </c>
      <c r="L306" s="14">
        <v>26.96</v>
      </c>
      <c r="M306" s="54"/>
      <c r="N306" s="14">
        <v>70.239471566000006</v>
      </c>
      <c r="O306" s="31">
        <v>1.2194232578000002</v>
      </c>
      <c r="P306" s="31" t="s">
        <v>27</v>
      </c>
      <c r="Q306" s="17" t="s">
        <v>27</v>
      </c>
      <c r="R306" s="38" t="s">
        <v>889</v>
      </c>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t="s">
        <v>528</v>
      </c>
      <c r="D307" s="16" t="s">
        <v>529</v>
      </c>
      <c r="E307" s="16">
        <v>6</v>
      </c>
      <c r="F307" s="15">
        <v>16.82</v>
      </c>
      <c r="G307" s="15">
        <v>16.100000000000001</v>
      </c>
      <c r="H307" s="15">
        <v>15.38</v>
      </c>
      <c r="I307" s="14"/>
      <c r="J307" s="15">
        <v>16.96</v>
      </c>
      <c r="K307" s="15">
        <v>18.39</v>
      </c>
      <c r="L307" s="15">
        <v>20.71</v>
      </c>
      <c r="M307" s="54"/>
      <c r="N307" s="15">
        <v>43.318158902</v>
      </c>
      <c r="O307" s="15">
        <v>2.8668195509000003</v>
      </c>
      <c r="P307" s="15" t="s">
        <v>27</v>
      </c>
      <c r="Q307" s="16" t="s">
        <v>26</v>
      </c>
      <c r="R307" s="37" t="s">
        <v>890</v>
      </c>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t="s">
        <v>530</v>
      </c>
      <c r="D308" s="17" t="s">
        <v>531</v>
      </c>
      <c r="E308" s="17">
        <v>7</v>
      </c>
      <c r="F308" s="14" t="s">
        <v>133</v>
      </c>
      <c r="G308" s="14" t="s">
        <v>133</v>
      </c>
      <c r="H308" s="14" t="s">
        <v>133</v>
      </c>
      <c r="I308" s="14"/>
      <c r="J308" s="14" t="s">
        <v>133</v>
      </c>
      <c r="K308" s="14" t="s">
        <v>133</v>
      </c>
      <c r="L308" s="14" t="s">
        <v>133</v>
      </c>
      <c r="M308" s="54"/>
      <c r="N308" s="14" t="s">
        <v>133</v>
      </c>
      <c r="O308" s="31" t="s">
        <v>133</v>
      </c>
      <c r="P308" s="31" t="s">
        <v>133</v>
      </c>
      <c r="Q308" s="17" t="s">
        <v>133</v>
      </c>
      <c r="R308" s="38" t="s">
        <v>134</v>
      </c>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t="s">
        <v>532</v>
      </c>
      <c r="D309" s="16" t="s">
        <v>533</v>
      </c>
      <c r="E309" s="16">
        <v>7</v>
      </c>
      <c r="F309" s="15">
        <v>18.989999999999998</v>
      </c>
      <c r="G309" s="15">
        <v>18.22</v>
      </c>
      <c r="H309" s="15">
        <v>17.45</v>
      </c>
      <c r="I309" s="14"/>
      <c r="J309" s="15">
        <v>19.41</v>
      </c>
      <c r="K309" s="15">
        <v>20.94</v>
      </c>
      <c r="L309" s="15">
        <v>23.43</v>
      </c>
      <c r="M309" s="54"/>
      <c r="N309" s="15">
        <v>85.294986750999996</v>
      </c>
      <c r="O309" s="15">
        <v>12.170847873000001</v>
      </c>
      <c r="P309" s="15" t="s">
        <v>27</v>
      </c>
      <c r="Q309" s="16" t="s">
        <v>27</v>
      </c>
      <c r="R309" s="37" t="s">
        <v>891</v>
      </c>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t="s">
        <v>534</v>
      </c>
      <c r="D310" s="17" t="s">
        <v>535</v>
      </c>
      <c r="E310" s="17">
        <v>5</v>
      </c>
      <c r="F310" s="14">
        <v>20.7</v>
      </c>
      <c r="G310" s="14">
        <v>19.77</v>
      </c>
      <c r="H310" s="14">
        <v>18.850000000000001</v>
      </c>
      <c r="I310" s="14"/>
      <c r="J310" s="14">
        <v>21.02</v>
      </c>
      <c r="K310" s="14">
        <v>22.86</v>
      </c>
      <c r="L310" s="14">
        <v>25.84</v>
      </c>
      <c r="M310" s="54"/>
      <c r="N310" s="14">
        <v>48.262543242</v>
      </c>
      <c r="O310" s="31">
        <v>19.394614382</v>
      </c>
      <c r="P310" s="31" t="s">
        <v>27</v>
      </c>
      <c r="Q310" s="17" t="s">
        <v>26</v>
      </c>
      <c r="R310" s="38" t="s">
        <v>892</v>
      </c>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t="s">
        <v>536</v>
      </c>
      <c r="D311" s="16" t="s">
        <v>537</v>
      </c>
      <c r="E311" s="16">
        <v>3</v>
      </c>
      <c r="F311" s="15">
        <v>23.6</v>
      </c>
      <c r="G311" s="15">
        <v>22.3</v>
      </c>
      <c r="H311" s="15">
        <v>21.01</v>
      </c>
      <c r="I311" s="14"/>
      <c r="J311" s="15">
        <v>23.92</v>
      </c>
      <c r="K311" s="15">
        <v>26.5</v>
      </c>
      <c r="L311" s="15">
        <v>30.68</v>
      </c>
      <c r="M311" s="54"/>
      <c r="N311" s="15">
        <v>48.592269141999999</v>
      </c>
      <c r="O311" s="15">
        <v>28.397595118000002</v>
      </c>
      <c r="P311" s="15" t="s">
        <v>26</v>
      </c>
      <c r="Q311" s="16" t="s">
        <v>26</v>
      </c>
      <c r="R311" s="37" t="s">
        <v>893</v>
      </c>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t="s">
        <v>538</v>
      </c>
      <c r="D312" s="17" t="s">
        <v>539</v>
      </c>
      <c r="E312" s="17">
        <v>6</v>
      </c>
      <c r="F312" s="14">
        <v>52.93</v>
      </c>
      <c r="G312" s="14">
        <v>49.75</v>
      </c>
      <c r="H312" s="14">
        <v>46.57</v>
      </c>
      <c r="I312" s="14"/>
      <c r="J312" s="14">
        <v>56.29</v>
      </c>
      <c r="K312" s="14">
        <v>62.64</v>
      </c>
      <c r="L312" s="14">
        <v>72.930000000000007</v>
      </c>
      <c r="M312" s="54"/>
      <c r="N312" s="14">
        <v>54.263927639000002</v>
      </c>
      <c r="O312" s="31">
        <v>5.5577782877999997</v>
      </c>
      <c r="P312" s="31" t="s">
        <v>26</v>
      </c>
      <c r="Q312" s="17" t="s">
        <v>27</v>
      </c>
      <c r="R312" s="38" t="s">
        <v>894</v>
      </c>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t="s">
        <v>540</v>
      </c>
      <c r="D313" s="16" t="s">
        <v>541</v>
      </c>
      <c r="E313" s="16">
        <v>6</v>
      </c>
      <c r="F313" s="15">
        <v>58.43</v>
      </c>
      <c r="G313" s="15">
        <v>51.65</v>
      </c>
      <c r="H313" s="15">
        <v>44.88</v>
      </c>
      <c r="I313" s="14"/>
      <c r="J313" s="15">
        <v>75.28</v>
      </c>
      <c r="K313" s="15">
        <v>88.82</v>
      </c>
      <c r="L313" s="15">
        <v>110.73</v>
      </c>
      <c r="M313" s="54"/>
      <c r="N313" s="15">
        <v>63.485355976000001</v>
      </c>
      <c r="O313" s="15">
        <v>1.4912503165</v>
      </c>
      <c r="P313" s="15" t="s">
        <v>26</v>
      </c>
      <c r="Q313" s="16" t="s">
        <v>27</v>
      </c>
      <c r="R313" s="37" t="s">
        <v>895</v>
      </c>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t="s">
        <v>542</v>
      </c>
      <c r="D314" s="17" t="s">
        <v>543</v>
      </c>
      <c r="E314" s="17">
        <v>9</v>
      </c>
      <c r="F314" s="14">
        <v>168.9</v>
      </c>
      <c r="G314" s="14">
        <v>149.91</v>
      </c>
      <c r="H314" s="14">
        <v>130.91999999999999</v>
      </c>
      <c r="I314" s="14"/>
      <c r="J314" s="14">
        <v>181.25</v>
      </c>
      <c r="K314" s="14">
        <v>219.22</v>
      </c>
      <c r="L314" s="14">
        <v>280.67</v>
      </c>
      <c r="M314" s="54"/>
      <c r="N314" s="14">
        <v>61.876497735000001</v>
      </c>
      <c r="O314" s="31">
        <v>2.8968861443999998</v>
      </c>
      <c r="P314" s="31" t="s">
        <v>27</v>
      </c>
      <c r="Q314" s="17" t="s">
        <v>27</v>
      </c>
      <c r="R314" s="38" t="s">
        <v>896</v>
      </c>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mas começa a dar sinal de possível realização. Abaixo dos 77,66 poderia realizar na direção dos suportes 70,69 ou 67,19. Caso supere os 81,99 retomaria sinal de alta com projeções nos 88,97 ou 100,27.</v>
      </c>
      <c r="F7" s="57">
        <f>_xlfn.XLOOKUP($E5,Tendencias!$D$17:$D$352,Tendencias!$E$17:$E$352)</f>
        <v>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2026-06-25T00:58:47Z</cp:lastPrinted>
  <dcterms:created xsi:type="dcterms:W3CDTF">2020-05-21T15:06:06Z</dcterms:created>
  <dcterms:modified xsi:type="dcterms:W3CDTF">2026-09-03T23:24:17Z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