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DEAC3533-E0F6-42EB-8A9F-4E316DC3EE16}" xr6:coauthVersionLast="47" xr6:coauthVersionMax="47" xr10:uidLastSave="{00000000-0000-0000-0000-000000000000}"/>
  <bookViews>
    <workbookView xWindow="1305" yWindow="18075" windowWidth="26280" windowHeight="13815"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<sst xmlns="http://schemas.openxmlformats.org/spreadsheetml/2006/main" count="1560" uniqueCount="901">
  <si>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</si>
  <si>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</si>
  <si>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</si>
  <si>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</si>
  <si>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</si>
  <si>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</si>
  <si>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</si>
  <si>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</si>
  <si>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</si>
  <si>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</si>
  <si>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</si>
  <si>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</si>
  <si>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</si>
  <si>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</si>
  <si>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</si>
  <si>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</si>
  <si>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</si>
  <si>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</si>
  <si>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</si>
  <si>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</si>
  <si>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</si>
  <si>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</si>
  <si>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</si>
  <si>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</si>
  <si>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</si>
  <si>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</si>
  <si>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</si>
  <si>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</si>
  <si>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</si>
  <si>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</si>
  <si>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</si>
  <si>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</si>
  <si>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</si>
  <si>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</si>
  <si>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</si>
  <si>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</si>
  <si>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</si>
  <si>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</si>
  <si>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</si>
  <si>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</si>
  <si>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</si>
  <si>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</si>
  <si>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</si>
  <si>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</si>
  <si>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</si>
  <si>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</si>
  <si>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</si>
  <si>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</si>
  <si>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</si>
  <si>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</si>
  <si>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</si>
  <si>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</si>
  <si>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</si>
  <si>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</si>
  <si>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</si>
  <si>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</si>
  <si>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</si>
  <si>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</si>
  <si>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</si>
  <si>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</si>
  <si>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</si>
  <si>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</si>
  <si>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</si>
  <si>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</si>
  <si>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</si>
  <si>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</si>
  <si>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</si>
  <si>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</si>
  <si>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</si>
  <si>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</si>
  <si>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</si>
  <si>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</si>
  <si>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</si>
  <si>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</si>
  <si>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</si>
  <si>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</si>
  <si>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</si>
  <si>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</si>
  <si>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</si>
  <si>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</si>
  <si>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</si>
  <si>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</si>
  <si>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</si>
  <si>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</si>
  <si>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</si>
  <si>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</si>
  <si>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</si>
  <si>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</si>
  <si>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</si>
  <si>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</si>
  <si>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</si>
  <si>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</si>
  <si>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</si>
  <si>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</si>
  <si>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</si>
  <si>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</si>
  <si>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</si>
  <si>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</si>
  <si>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</si>
  <si>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</si>
  <si>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</si>
  <si>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</si>
  <si>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</si>
  <si>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</si>
  <si>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</si>
  <si>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</si>
  <si>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</si>
  <si>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</si>
  <si>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</si>
  <si>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</si>
  <si>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</si>
  <si>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</si>
  <si>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</si>
  <si>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</si>
  <si>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</si>
  <si>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</si>
  <si>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</si>
  <si>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</si>
  <si>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</si>
  <si>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</si>
  <si>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</si>
  <si>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</si>
  <si>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</si>
  <si>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</si>
  <si>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</si>
  <si>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</si>
  <si>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</si>
  <si>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</si>
  <si>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</si>
  <si>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</si>
  <si>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</si>
  <si>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</si>
  <si>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</si>
  <si>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</si>
  <si>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</si>
  <si>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</si>
  <si>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</si>
  <si>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</si>
  <si>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</si>
  <si>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</si>
  <si>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</si>
  <si>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</si>
  <si>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</si>
  <si>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</si>
  <si>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</si>
  <si>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</si>
  <si>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</si>
  <si>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</si>
  <si>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</si>
  <si>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</si>
  <si>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</si>
  <si>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</si>
  <si>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</si>
  <si>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</si>
  <si>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</si>
  <si>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</si>
  <si>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</si>
  <si>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</si>
  <si>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</si>
  <si>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</si>
  <si>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</si>
  <si>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</si>
  <si>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</si>
  <si>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</si>
  <si>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</si>
  <si>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</si>
  <si>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</si>
  <si>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</si>
  <si>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</si>
  <si>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</si>
  <si>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</si>
  <si>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</si>
  <si>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</si>
  <si>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</si>
  <si>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</si>
  <si>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</si>
  <si>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</si>
  <si>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</si>
  <si>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</si>
  <si>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</si>
  <si>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</si>
  <si>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</si>
  <si>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</si>
  <si>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</si>
  <si>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</si>
  <si>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</si>
  <si>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</si>
  <si>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</si>
  <si>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</si>
  <si>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</si>
  <si>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</si>
  <si>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</si>
  <si>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</si>
  <si>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</si>
  <si>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</si>
  <si>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</si>
  <si>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</si>
  <si>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</si>
  <si>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</si>
  <si>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</si>
  <si>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</si>
  <si>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</si>
  <si>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</si>
  <si>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</si>
  <si>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</si>
  <si>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</si>
  <si>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</si>
  <si>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</si>
  <si>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</si>
  <si>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</si>
  <si>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</si>
  <si>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</si>
  <si>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</si>
  <si>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</si>
  <si>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</si>
  <si>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</si>
  <si>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</si>
  <si>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</si>
  <si>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</si>
  <si>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</si>
  <si>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</si>
  <si>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</si>
  <si>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</si>
  <si>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</si>
  <si>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</si>
  <si>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</si>
  <si>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</si>
  <si>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</si>
  <si>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</si>
  <si>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</si>
  <si>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</si>
  <si>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</si>
  <si>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</si>
  <si>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</si>
  <si>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</si>
  <si>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</si>
  <si>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</si>
  <si>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</si>
  <si>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</si>
  <si>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</si>
  <si>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</si>
  <si>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</si>
  <si>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</si>
  <si>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</si>
  <si>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</si>
  <si>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</si>
  <si>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</si>
  <si>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</si>
  <si>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</si>
  <si>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</si>
  <si>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</si>
  <si>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</si>
  <si>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</si>
  <si>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</si>
  <si>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</si>
  <si>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</si>
  <si>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</si>
  <si>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</si>
  <si>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</si>
  <si>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</si>
  <si>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</si>
  <si>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</si>
  <si>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</si>
  <si>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</si>
  <si>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</si>
  <si>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</si>
  <si>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</si>
  <si>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</si>
  <si>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</si>
  <si>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</si>
  <si>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</si>
  <si>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</si>
  <si>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</si>
  <si>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</si>
  <si>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</si>
  <si>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</si>
  <si>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</si>
  <si>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</si>
  <si>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</si>
  <si>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</si>
  <si>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</si>
  <si>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</si>
  <si>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</si>
  <si>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</si>
  <si>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</si>
  <si>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</si>
  <si>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</si>
  <si>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</si>
  <si>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</si>
  <si>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</si>
  <si>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</si>
  <si>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</si>
  <si>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</si>
  <si>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</si>
  <si>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</si>
  <si>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</si>
  <si>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</si>
  <si>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</si>
  <si>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</si>
  <si>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</si>
  <si>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</si>
  <si>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</si>
  <si>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</si>
  <si>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</si>
  <si>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Palantir Technologies Inc</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</si>
  <si>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</si>
  <si>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</si>
  <si>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</si>
  <si>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</si>
  <si>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</si>
  <si>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</si>
  <si>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</si>
  <si>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</si>
  <si>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</si>
  <si>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</si>
  <si>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</si>
  <si>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</si>
  <si>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</si>
  <si>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</si>
  <si>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</si>
  <si>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</si>
  <si>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</si>
  <si>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</si>
  <si>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</si>
  <si>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</si>
  <si>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</si>
  <si>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</si>
  <si>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</si>
  <si>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</si>
  <si>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</si>
  <si>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</si>
  <si>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</si>
  <si>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</si>
  <si>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</si>
  <si>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</si>
  <si>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</si>
  <si>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</si>
  <si>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</si>
  <si>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</si>
  <si>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</si>
  <si>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</si>
  <si>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</si>
  <si>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</si>
  <si>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</si>
  <si>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</si>
  <si>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</si>
  <si>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</si>
  <si>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</si>
  <si>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</si>
  <si>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</si>
  <si>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</si>
  <si>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</si>
  <si>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</si>
  <si>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</si>
  <si>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</si>
  <si>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</si>
  <si>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</si>
  <si>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</si>
  <si>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</si>
  <si>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</si>
  <si>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</si>
  <si>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</si>
  <si>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</si>
  <si>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</si>
  <si>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</si>
  <si>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</si>
  <si>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</si>
  <si>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</si>
  <si>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</si>
  <si>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</si>
  <si>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</si>
  <si>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</si>
  <si>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</si>
  <si>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</si>
  <si>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</si>
  <si>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</si>
  <si>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</si>
  <si>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</si>
  <si>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</si>
  <si>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</si>
  <si>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</si>
  <si>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</si>
  <si>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</si>
  <si>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</si>
  <si>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</si>
  <si>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</si>
  <si>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</si>
  <si>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</si>
  <si>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</si>
  <si>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</si>
  <si>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</si>
  <si>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</si>
  <si>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</si>
  <si>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</si>
  <si>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</si>
  <si>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</si>
  <si>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</si>
  <si>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</si>
  <si>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</si>
  <si>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</si>
  <si>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</si>
  <si>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</si>
  <si>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</si>
  <si>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</si>
  <si>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</si>
  <si>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</si>
  <si>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</si>
  <si>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</si>
  <si>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</si>
  <si>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</si>
  <si>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</si>
  <si>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</si>
  <si>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</si>
  <si>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</si>
  <si>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</si>
  <si>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</si>
  <si>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</si>
  <si>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</si>
  <si>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</si>
  <si>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</si>
  <si>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</si>
  <si>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</si>
  <si>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</si>
  <si>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</si>
  <si>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</si>
  <si>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</si>
  <si>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</si>
  <si>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</si>
  <si>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</si>
  <si>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</si>
  <si>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</si>
  <si>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</si>
  <si>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</si>
  <si>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</si>
  <si>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</si>
  <si>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</si>
  <si>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</si>
  <si>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</si>
  <si>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</si>
  <si>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</si>
  <si>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</si>
  <si>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</si>
  <si>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</si>
  <si>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</si>
  <si>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</si>
  <si>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</si>
  <si>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</si>
  <si>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</si>
  <si>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</si>
  <si>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</si>
  <si>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</si>
  <si>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</si>
  <si>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</si>
  <si>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</si>
  <si>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</si>
  <si>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</si>
  <si>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</si>
  <si>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</si>
  <si>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</si>
  <si>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</si>
  <si>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Paranapanema</t>
  </si>
  <si>
    <t>PMAM3</t>
  </si>
  <si>
    <t>ITSA3</t>
  </si>
  <si>
    <t>Petrorecsa</t>
  </si>
  <si>
    <t>Asml Holding Nv</t>
  </si>
  <si>
    <t>ASML34</t>
  </si>
  <si>
    <t>Crowdstrike Hldg Inc</t>
  </si>
  <si>
    <t>C2RW34</t>
  </si>
  <si>
    <t>Fortinet, Inc</t>
  </si>
  <si>
    <t>F1TN34</t>
  </si>
  <si>
    <t>Palo Alto Networks, Inc</t>
  </si>
  <si>
    <t>P2AN34</t>
  </si>
  <si>
    <t>Porto Seguro</t>
  </si>
  <si>
    <t>Cruzeiro Edu</t>
  </si>
  <si>
    <t>CSED3</t>
  </si>
  <si>
    <t>Petzcobasi</t>
  </si>
  <si>
    <t>Coca Cola Co</t>
  </si>
  <si>
    <t>COCA34</t>
  </si>
  <si>
    <t>Mitre Realty</t>
  </si>
  <si>
    <t>MTRE3</t>
  </si>
  <si>
    <t>Investo Chip</t>
  </si>
  <si>
    <t>CHIP11</t>
  </si>
  <si>
    <t>Azul</t>
  </si>
  <si>
    <t>AZUL3</t>
  </si>
  <si>
    <t>RENT4</t>
  </si>
  <si>
    <t>SANB4</t>
  </si>
  <si>
    <t>iShares Bitcoin Trust</t>
  </si>
  <si>
    <t>IBIT39</t>
  </si>
  <si>
    <t>CMIG3</t>
  </si>
  <si>
    <t>Positivo Tec</t>
  </si>
  <si>
    <t>POSI3</t>
  </si>
  <si>
    <t>Etf BV Coin</t>
  </si>
  <si>
    <t>COIN11</t>
  </si>
  <si>
    <t>Cloudflare, Inc</t>
  </si>
  <si>
    <t>N2ET34</t>
  </si>
  <si>
    <t>KLBN3</t>
  </si>
  <si>
    <t>Mcdonald’S Corp</t>
  </si>
  <si>
    <t>MCDC34</t>
  </si>
  <si>
    <t>Quero-Quero</t>
  </si>
  <si>
    <t>BB Etf Ibov</t>
  </si>
  <si>
    <t>BBOV11</t>
  </si>
  <si>
    <t>Akamai Technologies, Inc</t>
  </si>
  <si>
    <t>A1KA34</t>
  </si>
  <si>
    <t>Fundo Buena Vista II Fundo de Índice</t>
  </si>
  <si>
    <t>QQQI11</t>
  </si>
  <si>
    <t>Eucatex</t>
  </si>
  <si>
    <t>EUCA4</t>
  </si>
  <si>
    <t>Okta, Inc</t>
  </si>
  <si>
    <t>O1KT34</t>
  </si>
  <si>
    <t>AZEV4</t>
  </si>
  <si>
    <t>Hbr Realty</t>
  </si>
  <si>
    <t>HBRE3</t>
  </si>
  <si>
    <t>Melnick</t>
  </si>
  <si>
    <t>MELK3</t>
  </si>
  <si>
    <t>Pine</t>
  </si>
  <si>
    <t>Western Digital Corp</t>
  </si>
  <si>
    <t>W1DC34</t>
  </si>
  <si>
    <t>Btgp Golb</t>
  </si>
  <si>
    <t>GOLB11</t>
  </si>
  <si>
    <t>Pactual Ibov</t>
  </si>
  <si>
    <t>IBOB11</t>
  </si>
  <si>
    <t>Freeport-Mcmoran Inc</t>
  </si>
  <si>
    <t>FCXO34</t>
  </si>
  <si>
    <t>Petrorio</t>
  </si>
  <si>
    <t>Qualcomm Inc</t>
  </si>
  <si>
    <t>QCOM34</t>
  </si>
  <si>
    <t>Romi</t>
  </si>
  <si>
    <t>ROMI3</t>
  </si>
  <si>
    <t>SAPR3</t>
  </si>
  <si>
    <t>The Goldman Sachs Group, Inc</t>
  </si>
  <si>
    <t>GSGI34</t>
  </si>
  <si>
    <t>Uber Technologies, Inc</t>
  </si>
  <si>
    <t>U1BE34</t>
  </si>
  <si>
    <t>Zscaler, Inc</t>
  </si>
  <si>
    <t>Z2SC34</t>
  </si>
  <si>
    <t>B Index Defe</t>
  </si>
  <si>
    <t>BDEF11</t>
  </si>
  <si>
    <t>BTG Sphedge</t>
  </si>
  <si>
    <t>SPBZ11</t>
  </si>
  <si>
    <t>Btgteva Auvp</t>
  </si>
  <si>
    <t>AUVP11</t>
  </si>
  <si>
    <t>Investogps&amp;P</t>
  </si>
  <si>
    <t>GPUS11</t>
  </si>
  <si>
    <t>iShares MSCI South Korea Capped ETF</t>
  </si>
  <si>
    <t>BEWY39</t>
  </si>
  <si>
    <t>Pibb Ind Brasil 50</t>
  </si>
  <si>
    <t>PIBB11</t>
  </si>
  <si>
    <t>Trend Acwi</t>
  </si>
  <si>
    <t>ACWI11</t>
  </si>
  <si>
    <t>TTEN3 está em clara tendência de baixa pelas médias de 21 e 200 dias e segue em movimento de baixa. Abaixo dos 9,97 pode buscar suportes 9,28 ou 8,59. Teria sinal de repique altista fechando acima dos 10,46 mirando resistências em 12,2 ou 13,57.</t>
  </si>
  <si>
    <t>ABCB4 está em tendência de alta pelas médias de 21 e 200 dias e vai mantendo sinal de força altista. Acima dos 26,11 pode buscar projeções nos 27,71 ou 30,31. Teria sinal de realização na perda dos 25,24 mirando os 23,51 ou 22,7. O padrão de volume favorece a alta. O IFR sobrecomprado alerta realizações se perder 25,24.</t>
  </si>
  <si>
    <t>A1MD34 está em tendência de alta pelas médias de 21 e 200 dias, mas começa a dar sinal de possível realização. Abaixo dos 387,8 poderia realizar na direção dos suportes 281,56 ou 239,97. Caso supere os 398 retomaria sinal de alta com projeções nos 416,13 ou 499,29. O IFR sobrecomprado alerta realizações se perder 387,8.</t>
  </si>
  <si>
    <t>A1KA34 está em clara tendência de baixa pelas médias de 21 e 200 dias e segue em movimento de baixa. Abaixo dos 46,01 pode buscar suportes 42,88 ou 39,96. Teria sinal de repique altista fechando acima dos 48,64 mirando resistências em 52,3 ou 58,12.</t>
  </si>
  <si>
    <t>BABA34 está em clara tendência de baixa pelas médias de 21 e 200 dias e segue em movimento de baixa. Abaixo dos 19,68 pode buscar suportes 18,92 ou 18,17. Teria sinal de repique altista fechando acima dos 20,23 mirando resistências em 22,12 ou 23,62.</t>
  </si>
  <si>
    <t>Allied</t>
  </si>
  <si>
    <t>ALLD3</t>
  </si>
  <si>
    <t>ALLD3 apesar de estar em tendência de baixa no longo prazo pela média de 200 dias, no curto prazo está com sinal de recuperação favorecendo repiques de alta. Acima dos 5,45 pode seguir repique altista na direção resistências nos 5,82 ou 6,43. Caso perca os 5,22 teria sinal de baixa projetando de 4,84 a 4,65. O padrão de volume favorece a alta. O IFR sobrecomprado alerta realizações se perder 5,22.</t>
  </si>
  <si>
    <t>ALOS3 está em tendência de alta pelas médias de 21 e 200 dias e vai mantendo sinal de força altista. Acima dos 29,76 pode buscar projeções nos 31,34 ou 33,91. Teria sinal de realização na perda dos 29,01 mirando os 27,19 ou 26,39. O padrão de volume favorece a alta.</t>
  </si>
  <si>
    <t>ALPA4 está em tendência de alta pelas médias de 21 e 200 dias e vai mantendo sinal de força altista. Acima dos 14,43 pode buscar projeções nos 15,61 ou 17,53. Teria sinal de realização na perda dos 13,9 mirando os 12,51 ou 11,91.</t>
  </si>
  <si>
    <t>GOGL34 está em tendência de alta pelas médias de 21 e 200 dias e vai mantendo sinal de força altista. Acima dos 155,27 pode buscar projeções nos 165,21 ou 181,31. Teria sinal de realização na perda dos 147,4 mirando os 139,17 ou 134,19. O padrão de volume favorece a alta.</t>
  </si>
  <si>
    <t>ALUP11 está em tendência de baixa pelas médias de 21 e 200 dias, mas começa a dar sinais de repiques de alta. Acima dos 32,6 teria sinal de repique altista mirando resistências nos 34,12 ou 35,82. Já uma perda dos 31,36 traria de volta o sinal de baixa projetando de 30,5 a 29,65.</t>
  </si>
  <si>
    <t>AMZO34 está em tendência de alta no longo prazo, teve uma correção no curto prazo, mas pode estar retomando sinal de altas. Acima dos 65,31 pode buscar 66,81 ou 69,08. Abaixo dos 63,13 retomaria sinal de realização mirando suportes em 61,99 ou 60,85.</t>
  </si>
  <si>
    <t>ABEV3 está em tendência de alta no longo prazo, teve uma correção no curto prazo, mas pode estar retomando sinal de altas. Acima dos 15,59 pode buscar 15,95 ou 16,48. Abaixo dos 15,08 retomaria sinal de realização mirando suportes em 14,81 ou 14,54.</t>
  </si>
  <si>
    <t>AMER3 está em tendência de alta pelas médias de 21 e 200 dias e vai mantendo sinal de força altista. Acima dos 5,68 pode buscar projeções nos 6,31 ou 7,33. Teria sinal de realização na perda dos 5,12 mirando os 4,66 ou 4,34. O padrão de volume favorece a alta.</t>
  </si>
  <si>
    <t>ANIM3 apesar de estar em tendência de baixa no longo prazo pela média de 200 dias, no curto prazo está com sinal de recuperação favorecendo repiques de alta. Acima dos 3,07 pode seguir repique altista na direção resistências nos 3,26 ou 3,58. Caso perca os 2,75 teria sinal de baixa projetando de 2,65 a 2,55. O padrão de volume favorece a alta.</t>
  </si>
  <si>
    <t>AAPL34 está em tendência de alta pelas médias de 21 e 200 dias e vai mantendo sinal de força altista. Acima dos 89,4 pode buscar projeções nos 95,82 ou 106,21. Teria sinal de realização na perda dos 85,38 mirando os 79,01 ou 75,79. O padrão de volume favorece a alta.</t>
  </si>
  <si>
    <t>ARML3 está em tendência de alta pelas médias de 21 e 200 dias e vai mantendo sinal de força altista. Acima dos 4,75 pode buscar projeções nos 5,47 ou 6,65. Teria sinal de realização na perda dos 4,01 mirando os 3,57 ou 3,2.</t>
  </si>
  <si>
    <t>ASML34 está em tendência de alta pelas médias de 21 e 200 dias, mas começa a dar sinal de possível realização. Abaixo dos 170,33 poderia realizar na direção dos suportes 146,92 ou 138,31. Caso supere os 174,78 retomaria sinal de alta com projeções nos 191,99 ou 219,85.</t>
  </si>
  <si>
    <t>ASAI3 está em tendência de alta pelas médias de 21 e 200 dias e vai mantendo sinal de força altista. Acima dos 11 pode buscar projeções nos 12,55 ou 15,07. Teria sinal de realização na perda dos 10,53 mirando os 8,48 ou 7,7. O padrão de volume favorece a alta. O IFR sobrecomprado alerta realizações se perder 10,53.</t>
  </si>
  <si>
    <t>AURA33 apesar de estar em tendência de alta no longo prazo pela média de 200 dias, no curto prazo está em realização. Abaixo dos 135,52 pode seguir em baixa no curto prazo mirando suportes em 127,76 ou 120. Teria sinal de retomada altista fechando acima dos 143,5 mirando resistências em 160,62 ou 176,13.</t>
  </si>
  <si>
    <t>AURE3 está em tendência de alta pelas médias de 21 e 200 dias e vai mantendo sinal de força altista. Acima dos 13,02 pode buscar projeções nos 14,13 ou 15,94. Teria sinal de realização na perda dos 12,64 mirando os 11,21 ou 10,65. O padrão de volume favorece a alta.</t>
  </si>
  <si>
    <t>AXIA3 está em tendência de alta pelas médias de 21 e 200 dias e vai mantendo sinal de força altista. Acima dos 55,75 pode buscar projeções nos 57,27 ou 59,59. Teria sinal de realização na perda dos 53,51 mirando os 52,34 ou 51,18. O padrão de volume favorece a alta.</t>
  </si>
  <si>
    <t>AXIA7 apesar de estar em tendência de baixa no longo prazo pela média de 200 dias, no curto prazo está com sinal de recuperação favorecendo repiques de alta. Acima dos 55,71 pode seguir repique altista na direção resistências nos 57,33 ou 59,67. Caso perca os 54,82 teria sinal de baixa projetando de 53,54 a 52,36.</t>
  </si>
  <si>
    <t>AZEV3 apesar de estar em tendência de alta no longo prazo pela média de 200 dias, no curto prazo está em realização. Abaixo dos 6,18 pode seguir em baixa no curto prazo mirando suportes em 5,16 ou 4,15. Teria sinal de retomada altista fechando acima dos 7,44 mirando resistências em 9,45 ou 11,47.</t>
  </si>
  <si>
    <t>AZEV4 está em tendência de baixa pelas médias de 21 e 200 dias, mas começa a dar sinais de repiques de alta. Acima dos 1,22 teria sinal de repique altista mirando resistências nos 1,67 ou 2,01. Já uma perda dos 1,11 traria de volta o sinal de baixa projetando de 0,93 a 0,76.</t>
  </si>
  <si>
    <t>AZUL3 apesar de estar em tendência de baixa no longo prazo pela média de 200 dias, no curto prazo está com sinal de recuperação favorecendo repiques de alta. Acima dos 20,29 pode seguir repique altista na direção resistências nos 23,23 ou 28. Caso perca os 18,01 teria sinal de baixa projetando de 15,52 a 14,04. O padrão de volume favorece a alta.</t>
  </si>
  <si>
    <t>AZZA3 apesar de estar em tendência de baixa no longo prazo pela média de 200 dias, no curto prazo está com sinal de recuperação favorecendo repiques de alta. Acima dos 18,28 pode seguir repique altista na direção resistências nos 20,73 ou 24,71. Caso perca os 16,69 teria sinal de baixa projetando de 14,3 a 13,07. O padrão de volume favorece a alta.</t>
  </si>
  <si>
    <t>B3SA3 está em tendência de alta pelas médias de 21 e 200 dias e vai mantendo sinal de força altista. Acima dos 18,6 pode buscar projeções nos 19,89 ou 21,99. Teria sinal de realização na perda dos 18,09 mirando os 16,5 ou 15,85. O IFR sobrecomprado alerta realizações se perder 18,09.</t>
  </si>
  <si>
    <t>BMGB4 está em tendência de alta pelas médias de 21 e 200 dias e vai mantendo sinal de força altista. Acima dos 6,38 pode buscar projeções nos 6,89 ou 7,72. Teria sinal de realização na perda dos 6,1 mirando os 5,55 ou 5,29. O padrão de volume favorece a alta. O IFR sobrecomprado alerta realizações se perder 6,1.</t>
  </si>
  <si>
    <t>Bank Of America Corp</t>
  </si>
  <si>
    <t>BOAC34</t>
  </si>
  <si>
    <t>BOAC34 está em clara tendência de baixa pelas médias de 21 e 200 dias e segue em movimento de baixa. Abaixo dos 70,33 pode buscar suportes 66,88 ou 63,43. Teria sinal de repique altista fechando acima dos 71,89 mirando resistências em 81,49 ou 88,38. O IFR sobrevendido alerta para recuperações se superar 71,89</t>
  </si>
  <si>
    <t>BRSR6 está em tendência de alta pelas médias de 21 e 200 dias e vai mantendo sinal de força altista. Acima dos 15,99 pode buscar projeções nos 17,07 ou 18,83. Teria sinal de realização na perda dos 15,25 mirando os 14,23 ou 13,68. O IFR sobrecomprado alerta realizações se perder 15,25.</t>
  </si>
  <si>
    <t>BBSE3 está em tendência de alta no longo prazo, teve uma correção no curto prazo, mas pode estar retomando sinal de altas. Acima dos 39,49 pode buscar 42,98 ou 45,9. Abaixo dos 38,24 retomaria sinal de realização mirando suportes em 36,77 ou 35,31.</t>
  </si>
  <si>
    <t>BMOB3 está em tendência de alta pelas médias de 21 e 200 dias e vai mantendo sinal de força altista. Acima dos 28,68 pode buscar projeções nos 31,07 ou 34,95. Teria sinal de realização na perda dos 27,78 mirando os 24,8 ou 23,6. O padrão de volume favorece a alta.</t>
  </si>
  <si>
    <t>BERK34 apesar de estar em tendência de alta no longo prazo pela média de 200 dias, no curto prazo está em realização. Abaixo dos 127,47 pode seguir em baixa no curto prazo mirando suportes em 125,14 ou 122,81. Teria sinal de retomada altista fechando acima dos 130,33 mirando resistências em 135 ou 139,65.</t>
  </si>
  <si>
    <t>BLAU3 está em tendência de alta pelas médias de 21 e 200 dias e vai mantendo sinal de força altista. Acima dos 10,88 pode buscar projeções nos 12,02 ou 13,87. Teria sinal de realização na perda dos 10,39 mirando os 9,03 ou 8,45. O padrão de volume favorece a alta. O IFR sobrecomprado alerta realizações se perder 10,39.</t>
  </si>
  <si>
    <t>SOJA3 apesar de estar em tendência de alta no longo prazo pela média de 200 dias, no curto prazo está em realização. Abaixo dos 7,41 pode seguir em baixa no curto prazo mirando suportes em 7,15 ou 6,9. Teria sinal de retomada altista fechando acima dos 7,79 mirando resistências em 8,23 ou 8,73.</t>
  </si>
  <si>
    <t>BRBI11 está em tendência de baixa pela média de 200 dias, a parece ter completado movimento de repique de alta de curto prazo e pode estar retomando o movimento baixista. Abaixo dos 14,6 pode seguir em queda na direção dos suportes 13,63 ou 13,2. Teria sinal de repique altista fechando acima dos 14,99 mirando resistências em 15,83 ou 17,19.</t>
  </si>
  <si>
    <t>BBDC3 está em tendência de alta pelas médias de 21 e 200 dias e vai mantendo sinal de força altista. Acima dos 16,44 pode buscar projeções nos 17,11 ou 18,21. Teria sinal de realização na perda dos 15,87 mirando os 15,34 ou 15. O padrão de volume favorece a alta.</t>
  </si>
  <si>
    <t>BBDC4 está em tendência de alta pelas médias de 21 e 200 dias e vai mantendo sinal de força altista. Acima dos 18,66 pode buscar projeções nos 19,38 ou 20,56. Teria sinal de realização na perda dos 17,97 mirando os 17,48 ou 17,11. O padrão de volume favorece a alta.</t>
  </si>
  <si>
    <t>BRAP4 está em clara tendência de baixa pelas médias de 21 e 200 dias e segue em movimento de baixa. Abaixo dos 20,02 pode buscar suportes 18,96 ou 17,91. Teria sinal de repique altista fechando acima dos 20,56 mirando resistências em 23,42 ou 25,52.</t>
  </si>
  <si>
    <t>SAUD3 está em tendência de baixa pelas médias de 21 e 200 dias, mas começa a dar sinais de repiques de alta. Acima dos 13,52 teria sinal de repique altista mirando resistências nos 15,67 ou 17,46. Já uma perda dos 12,76 traria de volta o sinal de baixa projetando de 11,86 a 10,96.</t>
  </si>
  <si>
    <t>BBAS3 está em tendência de alta pelas médias de 21 e 200 dias e vai mantendo sinal de força altista. Acima dos 23,38 pode buscar projeções nos 24,78 ou 27,06. Teria sinal de realização na perda dos 22,23 mirando os 21,1 ou 20,39. O padrão de volume favorece a alta.</t>
  </si>
  <si>
    <t>AGRO3 está em clara tendência de baixa pelas médias de 21 e 200 dias e segue em movimento de baixa. Abaixo dos 17,41 pode buscar suportes 16,69 ou 15,98. Teria sinal de repique altista fechando acima dos 17,83 mirando resistências em 19,71 ou 21,13. O IFR sobrevendido alerta para recuperações se superar 17,83</t>
  </si>
  <si>
    <t>BRKM5 está em tendência de baixa pelas médias de 21 e 200 dias, mas começa a dar sinais de repiques de alta. Acima dos 4,24 teria sinal de repique altista mirando resistências nos 5,54 ou 6,7. Já uma perda dos 3,65 traria de volta o sinal de baixa projetando de 3,06 a 2,48.</t>
  </si>
  <si>
    <t>BRAV3 está em tendência de baixa pela média de 200 dias, a parece ter completado movimento de repique de alta de curto prazo e pode estar retomando o movimento baixista. Abaixo dos 18,12 pode seguir em queda na direção dos suportes 17,08 ou 16,42. Teria sinal de repique altista fechando acima dos 18,59 mirando resistências em 19,2 ou 20,51.</t>
  </si>
  <si>
    <t>AVGO34 está em clara tendência de baixa pelas médias de 21 e 200 dias e segue em movimento de baixa. Abaixo dos 26 pode buscar suportes 24,79 ou 24,01. Teria sinal de repique altista fechando acima dos 26,63 mirando resistências em 27,3 ou 28,85.</t>
  </si>
  <si>
    <t>BPAC11 está em tendência de alta pelas médias de 21 e 200 dias e vai mantendo sinal de força altista. Acima dos 64,64 pode buscar projeções nos 69,94 ou 78,53. Teria sinal de realização na perda dos 63,23 mirando os 56,05 ou 53,39. O padrão de volume favorece a alta. O IFR sobrecomprado alerta realizações se perder 63,23.</t>
  </si>
  <si>
    <t>CXSE3 apesar de estar em tendência de alta no longo prazo pela média de 200 dias, no curto prazo está em realização. Abaixo dos 19,86 pode seguir em baixa no curto prazo mirando suportes em 19,2 ou 18,69. Teria sinal de retomada altista fechando acima dos 20,35 mirando resistências em 20,83 ou 21,83.</t>
  </si>
  <si>
    <t>CAML3 apesar de estar em tendência de baixa no longo prazo pela média de 200 dias, no curto prazo está com sinal de recuperação favorecendo repiques de alta. Acima dos 5,38 pode seguir repique altista na direção resistências nos 5,73 ou 6,31. Caso perca os 5,19 teria sinal de baixa projetando de 4,8 a 4,62.</t>
  </si>
  <si>
    <t>BHIA3 apesar de estar em tendência de baixa no longo prazo pela média de 200 dias, no curto prazo está com sinal de recuperação favorecendo repiques de alta. Acima dos 1,3 pode seguir repique altista na direção resistências nos 1,71 ou 2,38. Caso perca os 1,04 teria sinal de baixa projetando de 0,63 a 0,42. O padrão de volume favorece a alta. O IFR sobrecomprado alerta realizações se perder 1,04.</t>
  </si>
  <si>
    <t>CBAV3 está em tendência de alta pelas médias de 21 e 200 dias e vai mantendo sinal de força altista. Acima dos 11,29 pode buscar projeções nos 11,39 ou 11,56. Teria sinal de realização na perda dos 11,2 mirando os 11,12 ou 11,06. O padrão de volume favorece a alta.</t>
  </si>
  <si>
    <t>CEAB3 apesar de estar em tendência de baixa no longo prazo pela média de 200 dias, no curto prazo está com sinal de recuperação favorecendo repiques de alta. Acima dos 10,2 pode seguir repique altista na direção resistências nos 11,2 ou 12,82. Caso perca os 9,64 teria sinal de baixa projetando de 8,58 a 8,07. O padrão de volume favorece a alta. O IFR sobrecomprado alerta realizações se perder 9,64.</t>
  </si>
  <si>
    <t>CMIG3 está em tendência de alta no longo prazo, teve uma correção no curto prazo, mas pode estar retomando sinal de altas. Acima dos 16,95 pode buscar 17,67 ou 18,5. Abaixo dos 16,32 retomaria sinal de realização mirando suportes em 15,9 ou 15,48.</t>
  </si>
  <si>
    <t>CMIG4 está em tendência de alta pelas médias de 21 e 200 dias e vai mantendo sinal de força altista. Acima dos 11,17 pode buscar projeções nos 11,71 ou 12,32. Teria sinal de realização na perda dos 11,03 mirando os 10,71 ou 10,4. O padrão de volume favorece a alta.</t>
  </si>
  <si>
    <t>Citigroup Inc</t>
  </si>
  <si>
    <t>CTGP34</t>
  </si>
  <si>
    <t>CTGP34 apesar de estar em tendência de alta no longo prazo pela média de 200 dias, no curto prazo está em realização. Abaixo dos 111,21 pode seguir em baixa no curto prazo mirando suportes em 108,62 ou 106,04. Teria sinal de retomada altista fechando acima dos 113,03 mirando resistências em 119,57 ou 124,73.</t>
  </si>
  <si>
    <t>N2ET34 está em tendência de alta pelas médias de 21 e 200 dias, mas começa a dar sinal de possível realização. Abaixo dos 100,21 poderia realizar na direção dos suportes 76,45 ou 67,47. Caso supere os 101,3 retomaria sinal de alta com projeções nos 105,5 ou 123,45.</t>
  </si>
  <si>
    <t>COCA34 apesar de estar em tendência de alta no longo prazo pela média de 200 dias, no curto prazo está em realização. Abaixo dos 73,87 pode seguir em baixa no curto prazo mirando suportes em 72,76 ou 71,66. Teria sinal de retomada altista fechando acima dos 75,65 mirando resistências em 77,44 ou 79,64.</t>
  </si>
  <si>
    <t>COGN3 está em tendência de baixa pelas médias de 21 e 200 dias, mas começa a dar sinais de repiques de alta. Acima dos 2,34 teria sinal de repique altista mirando resistências nos 2,52 ou 2,79. Já uma perda dos 2,08 traria de volta o sinal de baixa projetando de 1,94 a 1,8.</t>
  </si>
  <si>
    <t>Coinbase Global, Inc</t>
  </si>
  <si>
    <t>C2OI34</t>
  </si>
  <si>
    <t>C2OI34 está em tendência de baixa pela média de 200 dias, a parece ter completado movimento de repique de alta de curto prazo e pode estar retomando o movimento baixista. Abaixo dos 38,2 pode seguir em queda na direção dos suportes 33,36 ou 30,52. Teria sinal de repique altista fechando acima dos 42,54 mirando resistências em 48,21 ou 57,39.</t>
  </si>
  <si>
    <t>CSMG3 apesar de estar em tendência de alta no longo prazo pela média de 200 dias, no curto prazo está em realização. Abaixo dos 56,31 pode seguir em baixa no curto prazo mirando suportes em 54,25 ou 53,07. Teria sinal de retomada altista fechando acima dos 58,06 mirando resistências em 60,41 ou 64,22.</t>
  </si>
  <si>
    <t>CPLE3 está em tendência de alta pelas médias de 21 e 200 dias e vai mantendo sinal de força altista. Acima dos 16,26 pode buscar projeções nos 16,85 ou 17,82. Teria sinal de realização na perda dos 15,82 mirando os 15,29 ou 14,99. O padrão de volume favorece a alta.</t>
  </si>
  <si>
    <t>CSAN3 apesar de estar em tendência de baixa no longo prazo pela média de 200 dias, no curto prazo está com sinal de recuperação favorecendo repiques de alta. Acima dos 4,03 pode seguir repique altista na direção resistências nos 4,35 ou 4,88. Caso perca os 3,75 teria sinal de baixa projetando de 3,5 a 3,33. O padrão de volume favorece a alta.</t>
  </si>
  <si>
    <t>CPFE3 apesar de estar em tendência de baixa no longo prazo pela média de 200 dias, no curto prazo está com sinal de recuperação favorecendo repiques de alta. Acima dos 46,1 pode seguir repique altista na direção resistências nos 47,77 ou 50,42. Caso perca os 44,96 teria sinal de baixa projetando de 43,47 a 42,14.</t>
  </si>
  <si>
    <t>C2RW34 está em tendência de alta pelas médias de 21 e 200 dias e vai mantendo sinal de força altista. Acima dos 63,11 pode buscar projeções nos 73,26 ou 89,69. Teria sinal de realização na perda dos 61,75 mirando os 46,68 ou 41,6. O padrão de volume favorece a alta.</t>
  </si>
  <si>
    <t>CSED3 está em tendência de alta no longo prazo, teve uma correção no curto prazo, mas pode estar retomando sinal de altas. Acima dos 5,3 pode buscar 5,69 ou 6,2. Abaixo dos 5,09 retomaria sinal de realização mirando suportes em 4,85 ou 4,59.</t>
  </si>
  <si>
    <t>CMIN3 está em tendência de baixa pelas médias de 21 e 200 dias, mas começa a dar sinais de repiques de alta. Acima dos 5,07 teria sinal de repique altista mirando resistências nos 7,07 ou 8,53. Já uma perda dos 4,7 traria de volta o sinal de baixa projetando de 3,96 a 3,23.</t>
  </si>
  <si>
    <t>CURY3 está em clara tendência de baixa pelas médias de 21 e 200 dias e segue em movimento de baixa. Abaixo dos 26,63 pode buscar suportes 24,11 ou 21,59. Teria sinal de repique altista fechando acima dos 29,38 mirando resistências em 34,77 ou 39,8.</t>
  </si>
  <si>
    <t>CVCB3 está em tendência de baixa pelas médias de 21 e 200 dias, mas começa a dar sinais de repiques de alta. Acima dos 1,49 teria sinal de repique altista mirando resistências nos 1,94 ou 2,31. Já uma perda dos 1,41 traria de volta o sinal de baixa projetando de 1,33 a 1,14.</t>
  </si>
  <si>
    <t>CYRE3 está em tendência de alta pelas médias de 21 e 200 dias e vai mantendo sinal de força altista. Acima dos 27,95 pode buscar projeções nos 29,98 ou 33,27. Teria sinal de realização na perda dos 26,93 mirando os 24,66 ou 23,64.</t>
  </si>
  <si>
    <t>CYRE4 está em tendência de baixa pela média de 200 dias, a parece ter completado movimento de repique de alta de curto prazo e pode estar retomando o movimento baixista. Abaixo dos 25,45 pode seguir em queda na direção dos suportes 23,13 ou 22,13. Teria sinal de repique altista fechando acima dos 26,35 mirando resistências em 28,33 ou 31,55.</t>
  </si>
  <si>
    <t>DASA3 está em tendência de alta pelas médias de 21 e 200 dias e vai mantendo sinal de força altista. Acima dos 4,11 pode buscar projeções nos 5,09 ou 6,69. Teria sinal de realização na perda dos 3,88 mirando os 2,51 ou 2,01. O padrão de volume favorece a alta. O IFR sobrecomprado alerta realizações se perder 3,88.</t>
  </si>
  <si>
    <t>D1EL34 está em tendência de alta pelas médias de 21 e 200 dias, mas começa a dar sinal de possível realização. Abaixo dos 111 poderia realizar na direção dos suportes 88,66 ou 78,15. Caso supere os 114,64 retomaria sinal de alta com projeções nos 122,66 ou 143,67.</t>
  </si>
  <si>
    <t>DESK3 está em tendência de alta pelas médias de 21 e 200 dias e vai mantendo sinal de força altista. Acima dos 19,59 pode buscar projeções nos 20,15 ou 21,07. Teria sinal de realização na perda dos 19,28 mirando os 18,67 ou 18,38. O padrão de volume favorece a alta.</t>
  </si>
  <si>
    <t>DXCO3 está em tendência de alta pelas médias de 21 e 200 dias e vai mantendo sinal de força altista. Acima dos 5,88 pode buscar projeções nos 6,31 ou 7,01. Teria sinal de realização na perda dos 5,63 mirando os 5,18 ou 4,96. O padrão de volume favorece a alta. O IFR sobrecomprado alerta realizações se perder 5,63.</t>
  </si>
  <si>
    <t>PNVL3 está em tendência de alta no longo prazo, teve uma correção no curto prazo, mas pode estar retomando sinal de altas. Acima dos 12,7 pode buscar 13,45 ou 14,45. Abaixo dos 11,83 retomaria sinal de realização mirando suportes em 11,32 ou 10,82.</t>
  </si>
  <si>
    <t>DIRR3 está em clara tendência de baixa pelas médias de 21 e 200 dias e segue em movimento de baixa. Abaixo dos 9,56 pode buscar suportes 8,84 ou 8,12. Teria sinal de repique altista fechando acima dos 10,38 mirando resistências em 11,89 ou 13,32.</t>
  </si>
  <si>
    <t>ECOR3 está em tendência de alta pelas médias de 21 e 200 dias e vai mantendo sinal de força altista. Acima dos 9,22 pode buscar projeções nos 10,54 ou 12,68. Teria sinal de realização na perda dos 8,72 mirando os 7,08 ou 6,41. O padrão de volume favorece a alta. O IFR sobrecomprado alerta realizações se perder 8,72.</t>
  </si>
  <si>
    <t>LILY34 está em tendência de alta pelas médias de 21 e 200 dias, mas começa a dar sinal de possível realização. Abaixo dos 199,32 poderia realizar na direção dos suportes 189,14 ou 182,92. Caso supere os 209,26 retomaria sinal de alta com projeções nos 221,69 ou 241,81.</t>
  </si>
  <si>
    <t>EMBJ3 está em tendência de alta pelas médias de 21 e 200 dias, mas começa a dar sinal de possível realização. Abaixo dos 97,3 poderia realizar na direção dos suportes 91,72 ou 88,46. Caso supere os 102,25 retomaria sinal de alta com projeções nos 108,75 ou 119,28.</t>
  </si>
  <si>
    <t>ENGI11 está em tendência de alta pelas médias de 21 e 200 dias e vai mantendo sinal de força altista. Acima dos 53,36 pode buscar projeções nos 56,02 ou 60,33. Teria sinal de realização na perda dos 52,16 mirando os 49,05 ou 47,71.</t>
  </si>
  <si>
    <t>ENEV3 está em tendência de alta pelas médias de 21 e 200 dias e vai mantendo sinal de força altista. Acima dos 28,15 pode buscar projeções nos 29,31 ou 31,2. Teria sinal de realização na perda dos 27,18 mirando os 26,26 ou 25,67. O padrão de volume favorece a alta.</t>
  </si>
  <si>
    <t>EGIE3 está em tendência de baixa pelas médias de 21 e 200 dias, mas começa a dar sinais de repiques de alta. Acima dos 29,8 teria sinal de repique altista mirando resistências nos 31,18 ou 32,68. Já uma perda dos 28,74 traria de volta o sinal de baixa projetando de 27,98 a 27,23.</t>
  </si>
  <si>
    <t>EQTL3 está em tendência de alta pelas médias de 21 e 200 dias e vai mantendo sinal de força altista. Acima dos 41,05 pode buscar projeções nos 43,36 ou 47,1. Teria sinal de realização na perda dos 40,12 mirando os 37,31 ou 36,15. O padrão de volume favorece a alta.</t>
  </si>
  <si>
    <t>EUCA4 está em tendência de alta pelas médias de 21 e 200 dias e vai mantendo sinal de força altista. Acima dos 22,7 pode buscar projeções nos 24,09 ou 26,34. Teria sinal de realização na perda dos 21,99 mirando os 20,45 ou 19,75. O padrão de volume favorece a alta.</t>
  </si>
  <si>
    <t>EVEN3 está em tendência de baixa pela média de 200 dias, a parece ter completado movimento de repique de alta de curto prazo e pode estar retomando o movimento baixista. Abaixo dos 4,64 pode seguir em queda na direção dos suportes 3,94 ou 3,61. Teria sinal de repique altista fechando acima dos 4,99 mirando resistências em 5,63 ou 6,68.</t>
  </si>
  <si>
    <t>Exxon Mobil Corp</t>
  </si>
  <si>
    <t>EXXO34</t>
  </si>
  <si>
    <t>EXXO34 está em tendência de alta pelas médias de 21 e 200 dias e vai mantendo sinal de força altista. Acima dos 106,14 pode buscar projeções nos 109,5 ou 115,44. Teria sinal de realização na perda dos 104,78 mirando os 99,88 ou 96,9. O padrão de volume favorece a alta.</t>
  </si>
  <si>
    <t>EZTC3 está em tendência de alta pelas médias de 21 e 200 dias e vai mantendo sinal de força altista. Acima dos 14,13 pode buscar projeções nos 15,12 ou 16,73. Teria sinal de realização na perda dos 13,55 mirando os 12,52 ou 12,02.</t>
  </si>
  <si>
    <t>FESA4 está em clara tendência de baixa pelas médias de 21 e 200 dias e segue em movimento de baixa. Abaixo dos 5,26 pode buscar suportes 5,05 ou 4,85. Teria sinal de repique altista fechando acima dos 5,43 mirando resistências em 5,91 ou 6,31.</t>
  </si>
  <si>
    <t>FLRY3 está em tendência de alta pelas médias de 21 e 200 dias e vai mantendo sinal de força altista. Acima dos 23,06 pode buscar projeções nos 25,56 ou 29,61. Teria sinal de realização na perda dos 22,17 mirando os 19,01 ou 17,75. O padrão de volume favorece a alta. O IFR sobrecomprado alerta realizações se perder 22,17.</t>
  </si>
  <si>
    <t>F1TN34 está em tendência de alta pelas médias de 21 e 200 dias e vai mantendo sinal de força altista. Acima dos 78,41 pode buscar projeções nos 86,8 ou 100,38. Teria sinal de realização na perda dos 76,48 mirando os 64,83 ou 60,63. O padrão de volume favorece a alta.</t>
  </si>
  <si>
    <t>FRAS3 está em tendência de alta no longo prazo, teve uma correção no curto prazo, mas pode estar retomando sinal de altas. Acima dos 22,91 pode buscar 23,96 ou 25,07. Abaixo dos 22,16 retomaria sinal de realização mirando suportes em 21,6 ou 21,04.</t>
  </si>
  <si>
    <t>FCXO34 apesar de estar em tendência de alta no longo prazo pela média de 200 dias, no curto prazo está em realização. Abaixo dos 120,8 pode seguir em baixa no curto prazo mirando suportes em 115,19 ou 109,57. Teria sinal de retomada altista fechando acima dos 127,92 mirando resistências em 133,36 ou 144,58.</t>
  </si>
  <si>
    <t>GGBR4 está em tendência de alta no longo prazo, teve uma correção no curto prazo, mas pode estar retomando sinal de altas. Acima dos 24,77 pode buscar 26,28 ou 27,66. Abaixo dos 24,04 retomaria sinal de realização mirando suportes em 23,34 ou 22,65.</t>
  </si>
  <si>
    <t>GOAU4 está em tendência de alta no longo prazo, teve uma correção no curto prazo, mas pode estar retomando sinal de altas. Acima dos 11,05 pode buscar 11,78 ou 12,53. Abaixo dos 10,56 retomaria sinal de realização mirando suportes em 10,18 ou 9,8.</t>
  </si>
  <si>
    <t>GGPS3 está em tendência de baixa pelas médias de 21 e 200 dias, mas começa a dar sinais de repiques de alta. Acima dos 12,61 teria sinal de repique altista mirando resistências nos 13,43 ou 14,29. Já uma perda dos 12,03 traria de volta o sinal de baixa projetando de 11,59 a 11,16.</t>
  </si>
  <si>
    <t>GRND3 está em tendência de baixa pela média de 200 dias, a parece ter completado movimento de repique de alta de curto prazo e pode estar retomando o movimento baixista. Abaixo dos 3,8 pode seguir em queda na direção dos suportes 3,5 ou 3,38. Teria sinal de repique altista fechando acima dos 3,87 mirando resistências em 4,09 ou 4,46.</t>
  </si>
  <si>
    <t>GMAT3 está em tendência de alta pelas médias de 21 e 200 dias e vai mantendo sinal de força altista. Acima dos 5,1 pode buscar projeções nos 5,37 ou 5,82. Teria sinal de realização na perda dos 4,96 mirando os 4,65 ou 4,51.</t>
  </si>
  <si>
    <t>SBFG3 está em tendência de baixa pelas médias de 21 e 200 dias, mas começa a dar sinais de repiques de alta. Acima dos 8,3 teria sinal de repique altista mirando resistências nos 9,25 ou 10,33. Já uma perda dos 7,5 traria de volta o sinal de baixa projetando de 6,95 a 6,41.</t>
  </si>
  <si>
    <t>HBRE3 apesar de estar em tendência de baixa no longo prazo pela média de 200 dias, no curto prazo está com sinal de recuperação favorecendo repiques de alta. Acima dos 2,73 pode seguir repique altista na direção resistências nos 2,85 ou 3,07. Caso perca os 2,61 teria sinal de baixa projetando de 2,48 a 2,36. O padrão de volume favorece a alta.</t>
  </si>
  <si>
    <t>Helbor</t>
  </si>
  <si>
    <t>HBOR3</t>
  </si>
  <si>
    <t>HBOR3 apesar de estar em tendência de baixa no longo prazo pela média de 200 dias, no curto prazo está com sinal de recuperação favorecendo repiques de alta. Acima dos 2,23 pode seguir repique altista na direção resistências nos 2,36 ou 2,58. Caso perca os 2,13 teria sinal de baixa projetando de 2 a 1,88.</t>
  </si>
  <si>
    <t>HBSA3 está em clara tendência de baixa pelas médias de 21 e 200 dias e segue em movimento de baixa. Abaixo dos 3,25 pode buscar suportes 3,15 ou 3,05. Teria sinal de repique altista fechando acima dos 3,38 mirando resistências em 3,57 ou 3,76.</t>
  </si>
  <si>
    <t>HYPE3 está em tendência de alta pelas médias de 21 e 200 dias e vai mantendo sinal de força altista. Acima dos 24,84 pode buscar projeções nos 26,93 ou 30,32. Teria sinal de realização na perda dos 23,74 mirando os 21,45 ou 20,4. O padrão de volume favorece a alta.</t>
  </si>
  <si>
    <t>IGTI11 está em tendência de alta pelas médias de 21 e 200 dias e vai mantendo sinal de força altista. Acima dos 27,33 pode buscar projeções nos 28,7 ou 30,93. Teria sinal de realização na perda dos 26,26 mirando os 25,1 ou 24,41. O padrão de volume favorece a alta.</t>
  </si>
  <si>
    <t>ITLC34 está em tendência de alta pelas médias de 21 e 200 dias e vai mantendo sinal de força altista. Acima dos 104,21 pode buscar projeções nos 111,1 ou 133,56. Teria sinal de realização na perda dos 100,1 mirando os 74,75 ou 63,51.</t>
  </si>
  <si>
    <t>INTB3 apesar de estar em tendência de alta no longo prazo pela média de 200 dias, no curto prazo está em realização. Abaixo dos 13,76 pode seguir em baixa no curto prazo mirando suportes em 13,21 ou 12,67. Teria sinal de retomada altista fechando acima dos 14,78 mirando resistências em 15,51 ou 16,59.</t>
  </si>
  <si>
    <t>INBR32 está em tendência de baixa pelas médias de 21 e 200 dias, mas começa a dar sinais de repiques de alta. Acima dos 27,7 teria sinal de repique altista mirando resistências nos 30,95 ou 34,07. Já uma perda dos 25,89 traria de volta o sinal de baixa projetando de 24,32 a 22,76.</t>
  </si>
  <si>
    <t>MYPK3 está em tendência de baixa pelas médias de 21 e 200 dias, mas começa a dar sinais de repiques de alta. Acima dos 9,4 teria sinal de repique altista mirando resistências nos 10,04 ou 10,73. Já uma perda dos 8,92 traria de volta o sinal de baixa projetando de 8,57 a 8,22.</t>
  </si>
  <si>
    <t>RANI3 está em clara tendência de baixa pelas médias de 21 e 200 dias e segue em movimento de baixa. Abaixo dos 7,76 pode buscar suportes 7,62 ou 7,47. Teria sinal de repique altista fechando acima dos 7,86 mirando resistências em 8,09 ou 8,38.</t>
  </si>
  <si>
    <t>IRBR3 está em tendência de alta pelas médias de 21 e 200 dias, mas começa a dar sinal de possível realização. Abaixo dos 61,03 poderia realizar na direção dos suportes 57,03 ou 54,55. Caso supere os 65,05 retomaria sinal de alta com projeções nos 70 ou 78,02.</t>
  </si>
  <si>
    <t>ISAE4 apesar de estar em tendência de baixa no longo prazo pela média de 200 dias, no curto prazo está com sinal de recuperação favorecendo repiques de alta. Acima dos 27,72 pode seguir repique altista na direção resistências nos 28,28 ou 29,37. Caso perca os 26,51 teria sinal de baixa projetando de 25,96 a 25,41. O padrão de volume favorece a alta.</t>
  </si>
  <si>
    <t>ITSA3 está em tendência de alta pelas médias de 21 e 200 dias e vai mantendo sinal de força altista. Acima dos 14,81 pode buscar projeções nos 15,58 ou 16,84. Teria sinal de realização na perda dos 14,38 mirando os 13,55 ou 13,16. O padrão de volume favorece a alta. O IFR sobrecomprado alerta realizações se perder 14,38.</t>
  </si>
  <si>
    <t>ITSA4 está em tendência de alta pelas médias de 21 e 200 dias e vai mantendo sinal de força altista. Acima dos 14,75 pode buscar projeções nos 15,7 ou 17,25. Teria sinal de realização na perda dos 14,31 mirando os 13,2 ou 12,72. O padrão de volume favorece a alta. O IFR sobrecomprado alerta realizações se perder 14,31.</t>
  </si>
  <si>
    <t>ITUB3 está em tendência de alta pelas médias de 21 e 200 dias e vai mantendo sinal de força altista. Acima dos 48,94 pode buscar projeções nos 52,35 ou 57,87. Teria sinal de realização na perda dos 47,11 mirando os 43,42 ou 41,71. O padrão de volume favorece a alta. O IFR sobrecomprado alerta realizações se perder 47,11.</t>
  </si>
  <si>
    <t>ITUB4 está em tendência de alta pelas médias de 21 e 200 dias e vai mantendo sinal de força altista. Acima dos 44,67 pode buscar projeções nos 47,55 ou 52,22. Teria sinal de realização na perda dos 42,71 mirando os 40 ou 38,55. O padrão de volume favorece a alta. O IFR sobrecomprado alerta realizações se perder 42,71.</t>
  </si>
  <si>
    <t>JALL3 está em tendência de baixa pelas médias de 21 e 200 dias, mas começa a dar sinais de repiques de alta. Acima dos 2,44 teria sinal de repique altista mirando resistências nos 2,77 ou 3,1. Já uma perda dos 2,22 traria de volta o sinal de baixa projetando de 2,05 a 1,88.</t>
  </si>
  <si>
    <t>JBSS32 está em clara tendência de baixa pelas médias de 21 e 200 dias e segue em movimento de baixa. Abaixo dos 57,82 pode buscar suportes 53,88 ou 49,94. Teria sinal de repique altista fechando acima dos 59,88 mirando resistências em 70,57 ou 78,44. O IFR sobrevendido alerta para recuperações se superar 59,88</t>
  </si>
  <si>
    <t>JHSF3 está em tendência de alta pelas médias de 21 e 200 dias e vai mantendo sinal de força altista. Acima dos 12,26 pode buscar projeções nos 13 ou 14,21. Teria sinal de realização na perda dos 11,72 mirando os 11,05 ou 10,67. O padrão de volume favorece a alta.</t>
  </si>
  <si>
    <t>JPMC34 apesar de estar em tendência de alta no longo prazo pela média de 200 dias, no curto prazo está em realização. Abaixo dos 171,26 pode seguir em baixa no curto prazo mirando suportes em 166,77 ou 162,28. Teria sinal de retomada altista fechando acima dos 174,6 mirando resistências em 185,78 ou 194,75. O IFR sobrevendido alerta para recuperações se superar 174,6</t>
  </si>
  <si>
    <t>JSLG3 está em tendência de alta pelas médias de 21 e 200 dias e vai mantendo sinal de força altista. Acima dos 7,72 pode buscar projeções nos 9,07 ou 11,26. Teria sinal de realização na perda dos 7,13 mirando os 5,53 ou 4,85. O padrão de volume favorece a alta. O IFR sobrecomprado alerta realizações se perder 7,13.</t>
  </si>
  <si>
    <t>KEPL3 está em clara tendência de baixa pelas médias de 21 e 200 dias e segue em movimento de baixa. Abaixo dos 6,46 pode buscar suportes 6,29 ou 6,13. Teria sinal de repique altista fechando acima dos 6,62 mirando resistências em 6,8 ou 7,11.</t>
  </si>
  <si>
    <t>KLBN3 apesar de estar em tendência de alta no longo prazo pela média de 200 dias, no curto prazo está em realização. Abaixo dos 3,75 pode seguir em baixa no curto prazo mirando suportes em 3,61 ou 3,47. Teria sinal de retomada altista fechando acima dos 3,86 mirando resistências em 4,19 ou 4,46.</t>
  </si>
  <si>
    <t>KLBN4 está em clara tendência de baixa pelas médias de 21 e 200 dias e segue em movimento de baixa. Abaixo dos 3,53 pode buscar suportes 3,4 ou 3,28. Teria sinal de repique altista fechando acima dos 3,65 mirando resistências em 3,92 ou 4,16.</t>
  </si>
  <si>
    <t>KLBN11 está em clara tendência de baixa pelas médias de 21 e 200 dias e segue em movimento de baixa. Abaixo dos 17,85 pode buscar suportes 17,24 ou 16,63. Teria sinal de repique altista fechando acima dos 18,55 mirando resistências em 19,81 ou 21,02. O IFR sobrevendido alerta para recuperações se superar 18,55</t>
  </si>
  <si>
    <t>LAVV3 apesar de estar em tendência de baixa no longo prazo pela média de 200 dias, no curto prazo está com sinal de recuperação favorecendo repiques de alta. Acima dos 11,18 pode seguir repique altista na direção resistências nos 11,94 ou 13,17. Caso perca os 9,95 teria sinal de baixa projetando de 9,56 a 9,18. O padrão de volume favorece a alta.</t>
  </si>
  <si>
    <t>LIGT3 apesar de estar em tendência de baixa no longo prazo pela média de 200 dias, no curto prazo está com sinal de recuperação favorecendo repiques de alta. Acima dos 3,81 pode seguir repique altista na direção resistências nos 4,12 ou 4,63. Caso perca os 3,63 teria sinal de baixa projetando de 3,3 a 3,14. O padrão de volume favorece a alta.</t>
  </si>
  <si>
    <t>RENT3 apesar de estar em tendência de baixa no longo prazo pela média de 200 dias, no curto prazo está com sinal de recuperação favorecendo repiques de alta. Acima dos 40,77 pode seguir repique altista na direção resistências nos 45,15 ou 52,25. Caso perca os 38,88 teria sinal de baixa projetando de 33,67 a 31,47. O padrão de volume favorece a alta. O IFR sobrecomprado alerta realizações se perder 38,88.</t>
  </si>
  <si>
    <t>RENT4 apesar de estar em tendência de baixa no longo prazo pela média de 200 dias, no curto prazo está com sinal de recuperação favorecendo repiques de alta. Acima dos 40,13 pode seguir repique altista na direção resistências nos 44,46 ou 51,48. Caso perca os 37,62 teria sinal de baixa projetando de 33,11 a 30,94. O padrão de volume favorece a alta. O IFR sobrecomprado alerta realizações se perder 37,62.</t>
  </si>
  <si>
    <t>LOGG3 está em tendência de alta pelas médias de 21 e 200 dias e vai mantendo sinal de força altista. Acima dos 25,3 pode buscar projeções nos 26,21 ou 28,12. Teria sinal de realização na perda dos 24,78 mirando os 23,11 ou 22,15.</t>
  </si>
  <si>
    <t>LREN3 apesar de estar em tendência de baixa no longo prazo pela média de 200 dias, no curto prazo está com sinal de recuperação favorecendo repiques de alta. Acima dos 11,79 pode seguir repique altista na direção resistências nos 12,43 ou 13,48. Caso perca os 11,47 teria sinal de baixa projetando de 10,74 a 10,41. O padrão de volume favorece a alta.</t>
  </si>
  <si>
    <t>LWSA3 está em tendência de alta no longo prazo, teve uma correção no curto prazo, mas pode estar retomando sinal de altas. Acima dos 4,09 pode buscar 4,32 ou 4,62. Abaixo dos 3,83 retomaria sinal de realização mirando suportes em 3,67 ou 3,52.</t>
  </si>
  <si>
    <t>MDIA3 está em tendência de baixa pelas médias de 21 e 200 dias, mas começa a dar sinais de repiques de alta. Acima dos 16,6 teria sinal de repique altista mirando resistências nos 18,01 ou 19,23. Já uma perda dos 16,02 traria de volta o sinal de baixa projetando de 15,4 a 14,79.</t>
  </si>
  <si>
    <t>MGLU3 está em tendência de alta pelas médias de 21 e 200 dias e vai mantendo sinal de força altista. Acima dos 7,46 pode buscar projeções nos 9,18 ou 11,97. Teria sinal de realização na perda dos 6,73 mirando os 4,67 ou 3,8. O padrão de volume favorece a alta. O IFR sobrecomprado alerta realizações se perder 6,73.</t>
  </si>
  <si>
    <t>POMO3 está em tendência de baixa pelas médias de 21 e 200 dias, mas começa a dar sinais de repiques de alta. Acima dos 3,97 teria sinal de repique altista mirando resistências nos 4,46 ou 4,84. Já uma perda dos 3,83 traria de volta o sinal de baixa projetando de 3,63 a 3,44.</t>
  </si>
  <si>
    <t>POMO4 está em tendência de baixa pelas médias de 21 e 200 dias, mas começa a dar sinais de repiques de alta. Acima dos 4,23 teria sinal de repique altista mirando resistências nos 4,72 ou 5,14. Já uma perda dos 4,03 traria de volta o sinal de baixa projetando de 3,81 a 3,6.</t>
  </si>
  <si>
    <t>MBRF3 está em clara tendência de baixa pelas médias de 21 e 200 dias e segue em movimento de baixa. Abaixo dos 16,78 pode buscar suportes 16,25 ou 15,42. Teria sinal de repique altista fechando acima dos 17,08 mirando resistências em 18,93 ou 20,58.</t>
  </si>
  <si>
    <t>M2RV34 está em tendência de alta pelas médias de 21 e 200 dias e vai mantendo sinal de força altista. Acima dos 139 pode buscar projeções nos 161,24 ou 197,24. Teria sinal de realização na perda dos 133,13 mirando os 103 ou 91,87.</t>
  </si>
  <si>
    <t>Mater Dei</t>
  </si>
  <si>
    <t>MATD3</t>
  </si>
  <si>
    <t>MATD3 apesar de estar em tendência de baixa no longo prazo pela média de 200 dias, no curto prazo está com sinal de recuperação favorecendo repiques de alta. Acima dos 5,24 pode seguir repique altista na direção resistências nos 5,47 ou 5,85. Caso perca os 4,86 teria sinal de baixa projetando de 4,74 a 4,62. O padrão de volume favorece a alta.</t>
  </si>
  <si>
    <t>MCDC34 está em clara tendência de baixa pelas médias de 21 e 200 dias e segue em movimento de baixa. Abaixo dos 59,65 pode buscar suportes 57,06 ou 54,48. Teria sinal de repique altista fechando acima dos 61,44 mirando resistências em 68 ou 73,16. O IFR sobrevendido alerta para recuperações se superar 61,44</t>
  </si>
  <si>
    <t>CASH3 está em tendência de alta no longo prazo, teve uma correção no curto prazo, mas pode estar retomando sinal de altas. Acima dos 5,35 pode buscar 5,97 ou 6,5. Abaixo dos 5,11 retomaria sinal de realização mirando suportes em 4,84 ou 4,57.</t>
  </si>
  <si>
    <t>MELK3 está em tendência de baixa pela média de 200 dias, a parece ter completado movimento de repique de alta de curto prazo e pode estar retomando o movimento baixista. Abaixo dos 3,02 pode seguir em queda na direção dos suportes 2,86 ou 2,78. Teria sinal de repique altista fechando acima dos 3,09 mirando resistências em 3,23 ou 3,46.</t>
  </si>
  <si>
    <t>MELI34 está em clara tendência de baixa pelas médias de 21 e 200 dias e segue em movimento de baixa. Abaixo dos 73,03 pode buscar suportes 68,44 ou 63,85. Teria sinal de repique altista fechando acima dos 74,94 mirando resistências em 87,87 ou 97,04. O IFR sobrevendido alerta para recuperações se superar 74,94</t>
  </si>
  <si>
    <t>M1TA34 está em tendência de alta pelas médias de 21 e 200 dias, mas começa a dar sinal de possível realização. Abaixo dos 133,58 poderia realizar na direção dos suportes 105,75 ou 93,73. Caso supere os 136,75 retomaria sinal de alta com projeções nos 144,64 ou 168,67.</t>
  </si>
  <si>
    <t>LEVE3 está em tendência de alta pelas médias de 21 e 200 dias e vai mantendo sinal de força altista. Acima dos 34,4 pode buscar projeções nos 35,77 ou 38. Teria sinal de realização na perda dos 33,75 mirando os 32,17 ou 31,48. O padrão de volume favorece a alta.</t>
  </si>
  <si>
    <t>MUTC34 está em tendência de alta pelas médias de 21 e 200 dias, mas começa a dar sinal de possível realização. Abaixo dos 917 poderia realizar na direção dos suportes 778 ou 722,04. Caso supere os 959,1 retomaria sinal de alta com projeções nos 1071,01 ou 1252,11.</t>
  </si>
  <si>
    <t>MSFT34 está em tendência de alta pelas médias de 21 e 200 dias, mas começa a dar sinal de possível realização. Abaixo dos 109,67 poderia realizar na direção dos suportes 103,72 ou 101,04. Caso supere os 112,39 retomaria sinal de alta com projeções nos 117,74 ou 126,41.</t>
  </si>
  <si>
    <t>MILS3 está em tendência de alta pelas médias de 21 e 200 dias, mas começa a dar sinal de possível realização. Abaixo dos 15,88 poderia realizar na direção dos suportes 15,7 ou 15,6. Caso supere os 16 retomaria sinal de alta com projeções nos 16,18 ou 16,48.</t>
  </si>
  <si>
    <t>BEEF3 está em tendência de baixa pelas médias de 21 e 200 dias, mas começa a dar sinais de repiques de alta. Acima dos 4,22 teria sinal de repique altista mirando resistências nos 4,51 ou 4,99. Já uma perda dos 3,74 traria de volta o sinal de baixa projetando de 3,59 a 3,44.</t>
  </si>
  <si>
    <t>MTRE3 está em tendência de alta pelas médias de 21 e 200 dias e vai mantendo sinal de força altista. Acima dos 3,61 pode buscar projeções nos 3,83 ou 4,19. Teria sinal de realização na perda dos 3,4 mirando os 3,25 ou 3,13. O padrão de volume favorece a alta.</t>
  </si>
  <si>
    <t>M1RN34 está em tendência de alta pelas médias de 21 e 200 dias, mas começa a dar sinal de possível realização. Abaixo dos 47,76 poderia realizar na direção dos suportes 33,65 ou 27,24. Caso supere os 50,99 retomaria sinal de alta com projeções nos 54,38 ou 67,19.</t>
  </si>
  <si>
    <t>MOTV3 está em tendência de alta pelas médias de 21 e 200 dias e vai mantendo sinal de força altista. Acima dos 17,01 pode buscar projeções nos 18,19 ou 20,1. Teria sinal de realização na perda dos 16,54 mirando os 15,1 ou 14,5. O padrão de volume favorece a alta.</t>
  </si>
  <si>
    <t>MDNE3 apesar de estar em tendência de baixa no longo prazo pela média de 200 dias, no curto prazo está com sinal de recuperação favorecendo repiques de alta. Acima dos 26,6 pode seguir repique altista na direção resistências nos 28,57 ou 31,77. Caso perca os 25,22 teria sinal de baixa projetando de 23,4 a 22,41. O padrão de volume favorece a alta.</t>
  </si>
  <si>
    <t>MOVI3 apesar de estar em tendência de baixa no longo prazo pela média de 200 dias, no curto prazo está com sinal de recuperação favorecendo repiques de alta. Acima dos 10,09 pode seguir repique altista na direção resistências nos 11,93 ou 14,92. Caso perca os 9,35 teria sinal de baixa projetando de 7,1 a 6,17. O padrão de volume favorece a alta. O IFR sobrecomprado alerta realizações se perder 9,35.</t>
  </si>
  <si>
    <t>MRVE3 está em tendência de baixa pelas médias de 21 e 200 dias, mas começa a dar sinais de repiques de alta. Acima dos 5,58 teria sinal de repique altista mirando resistências nos 5,97 ou 6,52. Já uma perda dos 5,37 traria de volta o sinal de baixa projetando de 5,07 a 4,79.</t>
  </si>
  <si>
    <t>MLAS3 está em tendência de alta pelas médias de 21 e 200 dias, mas começa a dar sinal de possível realização. Abaixo dos 1,8 poderia realizar na direção dos suportes 1,73 ou 1,67. Caso supere os 2 retomaria sinal de alta com projeções nos 2,12 ou 2,32.</t>
  </si>
  <si>
    <t>MULT3 está em tendência de alta pelas médias de 21 e 200 dias e vai mantendo sinal de força altista. Acima dos 32,12 pode buscar projeções nos 34,38 ou 38,04. Teria sinal de realização na perda dos 30,98 mirando os 28,46 ou 27,32. O padrão de volume favorece a alta.</t>
  </si>
  <si>
    <t>NATU3 está em tendência de baixa pelas médias de 21 e 200 dias, mas começa a dar sinais de repiques de alta. Acima dos 6,75 teria sinal de repique altista mirando resistências nos 9,45 ou 11,32. Já uma perda dos 6,42 traria de volta o sinal de baixa projetando de 5,48 a 4,54. O IFR sobrevendido alerta para recuperações se superar 6,75</t>
  </si>
  <si>
    <t>NFLX34 está em clara tendência de baixa pelas médias de 21 e 200 dias e segue em movimento de baixa. Abaixo dos 7,19 pode buscar suportes 6,77 ou 6,36. Teria sinal de repique altista fechando acima dos 7,29 mirando resistências em 8,53 ou 9,35.</t>
  </si>
  <si>
    <t>Nike, Inc</t>
  </si>
  <si>
    <t>NIKE34</t>
  </si>
  <si>
    <t>NIKE34 está em clara tendência de baixa pelas médias de 21 e 200 dias e segue em movimento de baixa. Abaixo dos 18,09 pode buscar suportes 17,47 ou 16,85. Teria sinal de repique altista fechando acima dos 18,66 mirando resistências em 20,09 ou 21,32.</t>
  </si>
  <si>
    <t>ROXO34 está em tendência de baixa pelas médias de 21 e 200 dias, mas começa a dar sinais de repiques de alta. Acima dos 10,95 teria sinal de repique altista mirando resistências nos 13,4 ou 15,22. Já uma perda dos 10,45 traria de volta o sinal de baixa projetando de 9,53 a 8,62.</t>
  </si>
  <si>
    <t>NVDC34 está em tendência de alta pelas médias de 21 e 200 dias e vai mantendo sinal de força altista. Acima dos 25,35 pode buscar projeções nos 27,11 ou 29,96. Teria sinal de realização na perda dos 24,63 mirando os 22,5 ou 21,61.</t>
  </si>
  <si>
    <t>OPCT3 está em tendência de baixa pelas médias de 21 e 200 dias, mas começa a dar sinais de repiques de alta. Acima dos 9,18 teria sinal de repique altista mirando resistências nos 11,69 ou 13,91. Já uma perda dos 8,56 traria de volta o sinal de baixa projetando de 8,09 a 6,97.</t>
  </si>
  <si>
    <t>O1KT34 está em tendência de alta pelas médias de 21 e 200 dias e vai mantendo sinal de força altista. Acima dos 55,14 pode buscar projeções nos 64,07 ou 78,53. Teria sinal de realização na perda dos 53,82 mirando os 40,68 ou 36,21. O padrão de volume favorece a alta. O IFR sobrecomprado alerta realizações se perder 53,82.</t>
  </si>
  <si>
    <t>ONCO3 está em clara tendência de baixa pelas médias de 21 e 200 dias e segue em movimento de baixa. Abaixo dos 0,92 pode buscar suportes 0,73 ou 0,54. Teria sinal de repique altista fechando acima dos 1,05 mirando resistências em 1,52 ou 1,89.</t>
  </si>
  <si>
    <t>ORCL34 está em clara tendência de baixa pelas médias de 21 e 200 dias e segue em movimento de baixa. Abaixo dos 114,69 pode buscar suportes 105,49 ou 96,29. Teria sinal de repique altista fechando acima dos 119,78 mirando resistências em 144,45 ou 162,84.</t>
  </si>
  <si>
    <t>OBTC3 está em tendência de alta pelas médias de 21 e 200 dias, mas começa a dar sinal de possível realização. Abaixo dos 7,5 poderia realizar na direção dos suportes 6,1 ou 5,53. Caso supere os 7,94 retomaria sinal de alta com projeções nos 9,07 ou 10,91.</t>
  </si>
  <si>
    <t>ORVR3 apesar de estar em tendência de baixa no longo prazo pela média de 200 dias, no curto prazo está com sinal de recuperação favorecendo repiques de alta. Acima dos 17,94 pode seguir repique altista na direção resistências nos 19,08 ou 20,94. Caso perca os 16,61 teria sinal de baixa projetando de 16,08 a 15,5. O padrão de volume favorece a alta.</t>
  </si>
  <si>
    <t>PCAR3 está em tendência de alta pelas médias de 21 e 200 dias e vai mantendo sinal de força altista. Acima dos 3,39 pode buscar projeções nos 3,84 ou 4,58. Teria sinal de realização na perda dos 2,97 mirando os 2,65 ou 2,42. O padrão de volume favorece a alta. O IFR sobrecomprado alerta realizações se perder 2,97.</t>
  </si>
  <si>
    <t>Pagseguro Digital Ltd.</t>
  </si>
  <si>
    <t>PAGS34</t>
  </si>
  <si>
    <t>PAGS34 está em tendência de baixa pelas médias de 21 e 200 dias, mas começa a dar sinais de repiques de alta. Acima dos 9,36 teria sinal de repique altista mirando resistências nos 10,21 ou 10,93. Já uma perda dos 9,04 traria de volta o sinal de baixa projetando de 8,67 a 8,31.</t>
  </si>
  <si>
    <t>PGMN3 está em clara tendência de baixa pelas médias de 21 e 200 dias e segue em movimento de baixa. Abaixo dos 3,27 pode buscar suportes 3,02 ou 2,78. Teria sinal de repique altista fechando acima dos 3,59 mirando resistências em 4,05 ou 4,53.</t>
  </si>
  <si>
    <t>P2LT34 está em tendência de alta pelas médias de 21 e 200 dias, mas começa a dar sinal de possível realização. Abaixo dos 320,01 poderia realizar na direção dos suportes 280,65 ou 263,24. Caso supere os 336,99 retomaria sinal de alta com projeções nos 371,8 ou 428,14.</t>
  </si>
  <si>
    <t>P2AN34 está em tendência de alta pelas médias de 21 e 200 dias e vai mantendo sinal de força altista. Acima dos 35 pode buscar projeções nos 39,71 ou 47,34. Teria sinal de realização na perda dos 33,58 mirando os 27,37 ou 25,01. O padrão de volume favorece a alta.</t>
  </si>
  <si>
    <t>PMAM3 está em tendência de baixa pelas médias de 21 e 200 dias, mas começa a dar sinais de repiques de alta. Acima dos 0,48 teria sinal de repique altista mirando resistências nos 1,1 ou 1,67. Já uma perda dos 0,4 traria de volta o sinal de baixa projetando de 0,17 a -0,11.</t>
  </si>
  <si>
    <t>PETR3 está em tendência de alta pelas médias de 21 e 200 dias, mas começa a dar sinal de possível realização. Abaixo dos 53,87 poderia realizar na direção dos suportes 51,56 ou 49,98. Caso supere os 55,28 retomaria sinal de alta com projeções nos 56,65 ou 59,79.</t>
  </si>
  <si>
    <t>PETR4 está em tendência de alta pelas médias de 21 e 200 dias e vai mantendo sinal de força altista. Acima dos 50,7 pode buscar projeções nos 53,25 ou 57,39. Teria sinal de realização na perda dos 49,12 mirando os 46,56 ou 45,28.</t>
  </si>
  <si>
    <t>RECV3 está em clara tendência de baixa pelas médias de 21 e 200 dias e segue em movimento de baixa. Abaixo dos 10,47 pode buscar suportes 10,05 ou 9,64. Teria sinal de repique altista fechando acima dos 11,03 mirando resistências em 11,8 ou 12,62.</t>
  </si>
  <si>
    <t>PRIO3 apesar de estar em tendência de alta no longo prazo pela média de 200 dias, no curto prazo está em realização. Abaixo dos 60,9 pode seguir em baixa no curto prazo mirando suportes em 59,08 ou 56,91. Teria sinal de retomada altista fechando acima dos 62,79 mirando resistências em 66,08 ou 70,4.</t>
  </si>
  <si>
    <t>AUAU3 está em tendência de alta pelas médias de 21 e 200 dias e vai mantendo sinal de força altista. Acima dos 4,47 pode buscar projeções nos 5,03 ou 5,94. Teria sinal de realização na perda dos 4,21 mirando os 3,56 ou 3,27. O padrão de volume favorece a alta. O IFR sobrecomprado alerta realizações se perder 4,21.</t>
  </si>
  <si>
    <t>PINE4 apesar de estar em tendência de baixa no longo prazo pela média de 200 dias, no curto prazo está com sinal de recuperação favorecendo repiques de alta. Acima dos 12,82 pode seguir repique altista na direção resistências nos 13,98 ou 15,87. Caso perca os 11,91 teria sinal de baixa projetando de 10,93 a 10,34. O padrão de volume favorece a alta. O IFR sobrecomprado alerta realizações se perder 11,91.</t>
  </si>
  <si>
    <t>Planoeplano</t>
  </si>
  <si>
    <t>PLPL3 está em clara tendência de baixa pelas médias de 21 e 200 dias e segue em movimento de baixa. Abaixo dos 6,69 pode buscar suportes 6,31 ou 5,86. Teria sinal de repique altista fechando acima dos 6,99 mirando resistências em 7,76 ou 8,65.</t>
  </si>
  <si>
    <t>PSSA3 está em tendência de baixa pelas médias de 21 e 200 dias, mas começa a dar sinais de repiques de alta. Acima dos 47,83 teria sinal de repique altista mirando resistências nos 51,85 ou 55,1. Já uma perda dos 46,58 traria de volta o sinal de baixa projetando de 44,95 a 43,32.</t>
  </si>
  <si>
    <t>POSI3 apesar de estar em tendência de baixa no longo prazo pela média de 200 dias, no curto prazo está com sinal de recuperação favorecendo repiques de alta. Acima dos 3,76 pode seguir repique altista na direção resistências nos 4,01 ou 4,43. Caso perca os 3,55 teria sinal de baixa projetando de 3,34 a 3,21. O padrão de volume favorece a alta. O IFR sobrecomprado alerta realizações se perder 3,55.</t>
  </si>
  <si>
    <t>PRNR3 está em tendência de alta pelas médias de 21 e 200 dias, mas começa a dar sinal de possível realização. Abaixo dos 18,69 poderia realizar na direção dos suportes 17,46 ou 16,84. Caso supere os 19,46 retomaria sinal de alta com projeções nos 20,69 ou 22,69.</t>
  </si>
  <si>
    <t>QCOM34 está em tendência de alta pelas médias de 21 e 200 dias, mas começa a dar sinal de possível realização. Abaixo dos 79,18 poderia realizar na direção dos suportes 70 ou 64,12. Caso supere os 81,3 retomaria sinal de alta com projeções nos 89 ou 100,74.</t>
  </si>
  <si>
    <t>QUAL3 apesar de estar em tendência de baixa no longo prazo pela média de 200 dias, no curto prazo está com sinal de recuperação favorecendo repiques de alta. Acima dos 1,74 pode seguir repique altista na direção resistências nos 1,92 ou 2,22. Caso perca os 1,57 teria sinal de baixa projetando de 1,44 a 1,34.</t>
  </si>
  <si>
    <t>LJQQ3 apesar de estar em tendência de baixa no longo prazo pela média de 200 dias, no curto prazo está com sinal de recuperação favorecendo repiques de alta. Acima dos 1,52 pode seguir repique altista na direção resistências nos 1,73 ou 2,08. Caso perca os 1,39 teria sinal de baixa projetando de 1,17 a 1,06. O padrão de volume favorece a alta. O IFR sobrecomprado alerta realizações se perder 1,39.</t>
  </si>
  <si>
    <t>RADL3 está em tendência de baixa pelas médias de 21 e 200 dias, mas começa a dar sinais de repiques de alta. Acima dos 18,64 teria sinal de repique altista mirando resistências nos 20,73 ou 22,69. Já uma perda dos 17,55 traria de volta o sinal de baixa projetando de 16,56 a 15,58.</t>
  </si>
  <si>
    <t>RAIZ4 apesar de estar em tendência de baixa no longo prazo pela média de 200 dias, no curto prazo está com sinal de recuperação favorecendo repiques de alta. Acima dos 0,31 pode seguir repique altista na direção resistências nos 0,34 ou 0,4. Caso perca os 0,29 teria sinal de baixa projetando de 0,25 a 0,23. O padrão de volume favorece a alta. O IFR sobrecomprado alerta realizações se perder 0,29.</t>
  </si>
  <si>
    <t>RAPT4 apesar de estar em tendência de baixa no longo prazo pela média de 200 dias, no curto prazo está com sinal de recuperação favorecendo repiques de alta. Acima dos 5,37 pode seguir repique altista na direção resistências nos 5,82 ou 6,55. Caso perca os 4,88 teria sinal de baixa projetando de 4,64 a 4,41. O padrão de volume favorece a alta.</t>
  </si>
  <si>
    <t>Recrusul</t>
  </si>
  <si>
    <t>RCSL4</t>
  </si>
  <si>
    <t>RCSL4 está em clara tendência de baixa pelas médias de 21 e 200 dias e segue em movimento de baixa. Abaixo dos 0,28 pode buscar suportes 0,21 ou 0,14. Teria sinal de repique altista fechando acima dos 0,31 mirando resistências em 0,5 ou 0,63. O IFR sobrevendido alerta para recuperações se superar 0,31</t>
  </si>
  <si>
    <t>RDOR3 está em tendência de alta pelas médias de 21 e 200 dias e vai mantendo sinal de força altista. Acima dos 38,62 pode buscar projeções nos 40,71 ou 44,1. Teria sinal de realização na perda dos 37,41 mirando os 35,23 ou 34,18. O padrão de volume favorece a alta.</t>
  </si>
  <si>
    <t>RIAA3 apesar de estar em tendência de baixa no longo prazo pela média de 200 dias, no curto prazo está com sinal de recuperação favorecendo repiques de alta. Acima dos 7,24 pode seguir repique altista na direção resistências nos 7,75 ou 8,39. Caso perca os 7,02 teria sinal de baixa projetando de 6,7 a 6,37. O padrão de volume favorece a alta.</t>
  </si>
  <si>
    <t>ROMI3 está em tendência de baixa pela média de 200 dias, a parece ter completado movimento de repique de alta de curto prazo e pode estar retomando o movimento baixista. Abaixo dos 5,92 pode seguir em queda na direção dos suportes 5,44 ou 5,19. Teria sinal de repique altista fechando acima dos 6,24 mirando resistências em 6,73 ou 7,53.</t>
  </si>
  <si>
    <t>RAIL3 está em tendência de alta pelas médias de 21 e 200 dias e vai mantendo sinal de força altista. Acima dos 16,57 pode buscar projeções nos 17,97 ou 20,24. Teria sinal de realização na perda dos 16,02 mirando os 14,3 ou 13,59. O padrão de volume favorece a alta. O IFR sobrecomprado alerta realizações se perder 16,02.</t>
  </si>
  <si>
    <t>SBSP3 apesar de estar em tendência de baixa no longo prazo pela média de 200 dias, no curto prazo está com sinal de recuperação favorecendo repiques de alta. Acima dos 28,08 pode seguir repique altista na direção resistências nos 29,82 ou 32,64. Caso perca os 27,21 teria sinal de baixa projetando de 25,26 a 24,38.</t>
  </si>
  <si>
    <t>SAPR3 está em clara tendência de baixa pelas médias de 21 e 200 dias e segue em movimento de baixa. Abaixo dos 6,99 pode buscar suportes 6,68 ou 6,37. Teria sinal de repique altista fechando acima dos 7,22 mirando resistências em 7,98 ou 8,59. O IFR sobrevendido alerta para recuperações se superar 7,22</t>
  </si>
  <si>
    <t>SAPR4 está em clara tendência de baixa pelas médias de 21 e 200 dias e segue em movimento de baixa. Abaixo dos 6,48 pode buscar suportes 6,28 ou 6,09. Teria sinal de repique altista fechando acima dos 6,64 mirando resistências em 7,1 ou 7,48.</t>
  </si>
  <si>
    <t>SAPR11 está em tendência de baixa pelas médias de 21 e 200 dias, mas começa a dar sinais de repiques de alta. Acima dos 33,68 teria sinal de repique altista mirando resistências nos 36,45 ou 38,73. Já uma perda dos 32,76 traria de volta o sinal de baixa projetando de 31,61 a 30,47.</t>
  </si>
  <si>
    <t>SANB3</t>
  </si>
  <si>
    <t>SANB3 está em clara tendência de baixa pelas médias de 21 e 200 dias e segue em movimento de baixa. Abaixo dos 14,39 pode buscar suportes 14,07 ou 13,75. Teria sinal de repique altista fechando acima dos 14,95 mirando resistências em 15,41 ou 16,04.</t>
  </si>
  <si>
    <t>SANB4 está em clara tendência de baixa pelas médias de 21 e 200 dias e segue em movimento de baixa. Abaixo dos 14,27 pode buscar suportes 13,96 ou 13,65. Teria sinal de repique altista fechando acima dos 14,81 mirando resistências em 15,27 ou 15,88.</t>
  </si>
  <si>
    <t>SANB11 está em clara tendência de baixa pelas médias de 21 e 200 dias e segue em movimento de baixa. Abaixo dos 28,69 pode buscar suportes 28,05 ou 27,41. Teria sinal de repique altista fechando acima dos 29,79 mirando resistências em 30,75 ou 32,02.</t>
  </si>
  <si>
    <t>SMTO3 está em tendência de alta no longo prazo, teve uma correção no curto prazo, mas pode estar retomando sinal de altas. Acima dos 17,96 pode buscar 21,38 ou 24,01. Abaixo dos 17,11 retomaria sinal de realização mirando suportes em 15,79 ou 14,47.</t>
  </si>
  <si>
    <t>SHUL4 apesar de estar em tendência de baixa no longo prazo pela média de 200 dias, no curto prazo está com sinal de recuperação favorecendo repiques de alta. Acima dos 4,47 pode seguir repique altista na direção resistências nos 4,63 ou 4,9. Caso perca os 4,36 teria sinal de baixa projetando de 4,2 a 4,11. O padrão de volume favorece a alta.</t>
  </si>
  <si>
    <t>SEER3 está em tendência de alta no longo prazo, teve uma correção no curto prazo, mas pode estar retomando sinal de altas. Acima dos 14,4 pode buscar 15,43 ou 17,1. Abaixo dos 13,36 retomaria sinal de realização mirando suportes em 12,73 ou 12,21.</t>
  </si>
  <si>
    <t>CSNA3 está em tendência de baixa pelas médias de 21 e 200 dias, mas começa a dar sinais de repiques de alta. Acima dos 5,82 teria sinal de repique altista mirando resistências nos 7,26 ou 8,5. Já uma perda dos 5,25 traria de volta o sinal de baixa projetando de 4,62 a 4.</t>
  </si>
  <si>
    <t>Sigma Lithium Corp</t>
  </si>
  <si>
    <t>S2GM34</t>
  </si>
  <si>
    <t>S2GM34 está em clara tendência de baixa pelas médias de 21 e 200 dias e segue em movimento de baixa. Abaixo dos 15,2 pode buscar suportes 13,09 ou 10,99. Teria sinal de repique altista fechando acima dos 17,32 mirando resistências em 22 ou 26,2.</t>
  </si>
  <si>
    <t>SIMH3 está em tendência de alta pelas médias de 21 e 200 dias e vai mantendo sinal de força altista. Acima dos 9,8 pode buscar projeções nos 11,59 ou 14,5. Teria sinal de realização na perda dos 8,82 mirando os 6,89 ou 5,99. O padrão de volume favorece a alta. O IFR sobrecomprado alerta realizações se perder 8,82.</t>
  </si>
  <si>
    <t>SLCE3 está em tendência de alta no longo prazo, teve uma correção no curto prazo, mas pode estar retomando sinal de altas. Acima dos 17,1 pode buscar 18,7 ou 20,33. Abaixo dos 16,7 retomaria sinal de realização mirando suportes em 16,05 ou 15,23.</t>
  </si>
  <si>
    <t>SMFT3 apesar de estar em tendência de baixa no longo prazo pela média de 200 dias, no curto prazo está com sinal de recuperação favorecendo repiques de alta. Acima dos 17,56 pode seguir repique altista na direção resistências nos 18,68 ou 19,99. Caso perca os 16,55 teria sinal de baixa projetando de 15,89 a 15,23. O padrão de volume favorece a alta.</t>
  </si>
  <si>
    <t>SPCX34 apesar de estar em tendência de baixa no longo prazo pela média de 200 dias, no curto prazo está com sinal de recuperação favorecendo repiques de alta. Acima dos 53,96 pode seguir repique altista na direção resistências nos 58,11 ou 64,83. Caso perca os 51,08 teria sinal de baixa projetando de 47,24 a 45,16.</t>
  </si>
  <si>
    <t>STOC34 está em clara tendência de baixa pelas médias de 21 e 200 dias e segue em movimento de baixa. Abaixo dos 47,03 pode buscar suportes 44,61 ou 42,2. Teria sinal de repique altista fechando acima dos 49,11 mirando resistências em 54,83 ou 59,65.</t>
  </si>
  <si>
    <t>M2ST34 está em tendência de alta pelas médias de 21 e 200 dias, mas começa a dar sinal de possível realização. Abaixo dos 11,25 poderia realizar na direção dos suportes 8,87 ou 7,74. Caso supere os 12,52 retomaria sinal de alta com projeções nos 14,77 ou 18,42.</t>
  </si>
  <si>
    <t>SUZB3 está em clara tendência de baixa pelas médias de 21 e 200 dias e segue em movimento de baixa. Abaixo dos 43,92 pode buscar suportes 42,44 ou 40,97. Teria sinal de repique altista fechando acima dos 45,02 mirando resistências em 48,69 ou 51,63.</t>
  </si>
  <si>
    <t>Syn Prop Tec</t>
  </si>
  <si>
    <t>SYNE3</t>
  </si>
  <si>
    <t>SYNE3 está em tendência de baixa pelas médias de 21 e 200 dias, mas começa a dar sinais de repiques de alta. Acima dos 3,63 teria sinal de repique altista mirando resistências nos 3,96 ou 4,27. Já uma perda dos 3,45 traria de volta o sinal de baixa projetando de 3,29 a 3,13.</t>
  </si>
  <si>
    <t>TAEE4 está em tendência de alta pelas médias de 21 e 200 dias e vai mantendo sinal de força altista. Acima dos 14,21 pode buscar projeções nos 14,77 ou 15,68. Teria sinal de realização na perda dos 13,75 mirando os 13,3 ou 13,01. O padrão de volume favorece a alta.</t>
  </si>
  <si>
    <t>TAEE11 está em tendência de alta pelas médias de 21 e 200 dias e vai mantendo sinal de força altista. Acima dos 42,41 pode buscar projeções nos 44,04 ou 46,68. Teria sinal de realização na perda dos 40,92 mirando os 39,77 ou 38,95. O padrão de volume favorece a alta.</t>
  </si>
  <si>
    <t>TSMC34 está em tendência de alta pelas médias de 21 e 200 dias, mas começa a dar sinal de possível realização. Abaixo dos 294,56 poderia realizar na direção dos suportes 259,76 ou 247,47. Caso supere os 299,52 retomaria sinal de alta com projeções nos 324,09 ou 363,85.</t>
  </si>
  <si>
    <t>TASA4 está em tendência de alta pelas médias de 21 e 200 dias e vai mantendo sinal de força altista. Acima dos 8,34 pode buscar projeções nos 9,49 ou 12,02. Teria sinal de realização na perda dos 7,87 mirando os 5,39 ou 4,12. O padrão de volume favorece a alta.</t>
  </si>
  <si>
    <t>TGMA3 está em tendência de alta pelas médias de 21 e 200 dias e vai mantendo sinal de força altista. Acima dos 38,27 pode buscar projeções nos 41,15 ou 45,82. Teria sinal de realização na perda dos 36,86 mirando os 33,6 ou 32,15. O padrão de volume favorece a alta. O IFR sobrecomprado alerta realizações se perder 36,86.</t>
  </si>
  <si>
    <t>VIVT3 está em tendência de baixa pelas médias de 21 e 200 dias, mas começa a dar sinais de repiques de alta. Acima dos 30,48 teria sinal de repique altista mirando resistências nos 31,12 ou 32,2. Já uma perda dos 29,36 traria de volta o sinal de baixa projetando de 28,81 a 28,27.</t>
  </si>
  <si>
    <t>TEND3 está em clara tendência de baixa pelas médias de 21 e 200 dias e segue em movimento de baixa. Abaixo dos 25,8 pode buscar suportes 22,76 ou 19,72. Teria sinal de repique altista fechando acima dos 28,3 mirando resistências em 35,63 ou 41,7. O IFR sobrevendido alerta para recuperações se superar 28,3</t>
  </si>
  <si>
    <t>TSLA34 está em clara tendência de baixa pelas médias de 21 e 200 dias e segue em movimento de baixa. Abaixo dos 56,03 pode buscar suportes 53,93 ou 51,84. Teria sinal de repique altista fechando acima dos 57,33 mirando resistências em 62,8 ou 66,98.</t>
  </si>
  <si>
    <t>GSGI34 está em clara tendência de baixa pelas médias de 21 e 200 dias e segue em movimento de baixa. Abaixo dos 155,33 pode buscar suportes 148,19 ou 141,05. Teria sinal de repique altista fechando acima dos 160,5 mirando resistências em 178,43 ou 192,7. O IFR sobrevendido alerta para recuperações se superar 160,5</t>
  </si>
  <si>
    <t>TIMS3 está em clara tendência de baixa pelas médias de 21 e 200 dias e segue em movimento de baixa. Abaixo dos 18,33 pode buscar suportes 17,95 ou 17,58. Teria sinal de repique altista fechando acima dos 19,08 mirando resistências em 19,54 ou 20,28.</t>
  </si>
  <si>
    <t>TOTS3 está em clara tendência de baixa pelas médias de 21 e 200 dias e segue em movimento de baixa. Abaixo dos 33,19 pode buscar suportes 31,89 ou 30,56. Teria sinal de repique altista fechando acima dos 36,18 mirando resistências em 38,83 ou 43,12.</t>
  </si>
  <si>
    <t>TFCO4 apesar de estar em tendência de baixa no longo prazo pela média de 200 dias, no curto prazo está com sinal de recuperação favorecendo repiques de alta. Acima dos 13,28 pode seguir repique altista na direção resistências nos 13,74 ou 14,67. Caso perca os 13 teria sinal de baixa projetando de 12,22 a 11,75. O padrão de volume favorece a alta.</t>
  </si>
  <si>
    <t>Trisul</t>
  </si>
  <si>
    <t>TRIS3</t>
  </si>
  <si>
    <t>TRIS3 apesar de estar em tendência de baixa no longo prazo pela média de 200 dias, no curto prazo está com sinal de recuperação favorecendo repiques de alta. Acima dos 5,16 pode seguir repique altista na direção resistências nos 5,41 ou 5,83. Caso perca os 4,93 teria sinal de baixa projetando de 4,74 a 4,61. O padrão de volume favorece a alta.</t>
  </si>
  <si>
    <t>TUPY3 está em tendência de alta pelas médias de 21 e 200 dias e vai mantendo sinal de força altista. Acima dos 16,88 pode buscar projeções nos 17,9 ou 19,56. Teria sinal de realização na perda dos 16,38 mirando os 15,22 ou 14,7. O padrão de volume favorece a alta.</t>
  </si>
  <si>
    <t>U1BE34 está em clara tendência de baixa pelas médias de 21 e 200 dias e segue em movimento de baixa. Abaixo dos 88,24 pode buscar suportes 84,59 ou 80,94. Teria sinal de repique altista fechando acima dos 91,57 mirando resistências em 100,05 ou 107,34.</t>
  </si>
  <si>
    <t>UGPA3 apesar de estar em tendência de alta no longo prazo pela média de 200 dias, no curto prazo está em realização. Abaixo dos 37,6 pode seguir em baixa no curto prazo mirando suportes em 35,45 ou 33,97. Teria sinal de retomada altista fechando acima dos 38,89 mirando resistências em 40,22 ou 43,16.</t>
  </si>
  <si>
    <t>FIQE3 está em tendência de baixa pelas médias de 21 e 200 dias, mas começa a dar sinais de repiques de alta. Acima dos 5,08 teria sinal de repique altista mirando resistências nos 5,26 ou 5,52. Já uma perda dos 4,98 traria de volta o sinal de baixa projetando de 4,83 a 4,69.</t>
  </si>
  <si>
    <t>UNIP6 está em tendência de baixa pelas médias de 21 e 200 dias, mas começa a dar sinais de repiques de alta. Acima dos 57,14 teria sinal de repique altista mirando resistências nos 58,88 ou 60,97. Já uma perda dos 55,49 traria de volta o sinal de baixa projetando de 54,44 a 53,39.</t>
  </si>
  <si>
    <t>USIM3 está em tendência de baixa pelas médias de 21 e 200 dias, mas começa a dar sinais de repiques de alta. Acima dos 6,64 teria sinal de repique altista mirando resistências nos 7,44 ou 8,19. Já uma perda dos 6,22 traria de volta o sinal de baixa projetando de 5,84 a 5,46.</t>
  </si>
  <si>
    <t>USIM5 está em tendência de baixa pelas médias de 21 e 200 dias, mas começa a dar sinais de repiques de alta. Acima dos 7,11 teria sinal de repique altista mirando resistências nos 8,08 ou 8,94. Já uma perda dos 6,68 traria de volta o sinal de baixa projetando de 6,24 a 5,81.</t>
  </si>
  <si>
    <t>VALE3 está em tendência de baixa pelas médias de 21 e 200 dias, mas começa a dar sinais de repiques de alta. Acima dos 70,88 teria sinal de repique altista mirando resistências nos 81,99 ou 89,83. Já uma perda dos 69,29 traria de volta o sinal de baixa projetando de 65,36 a 61,44. O IFR sobrevendido alerta para recuperações se superar 70,88</t>
  </si>
  <si>
    <t>VLID3 está em tendência de baixa pelas médias de 21 e 200 dias, mas começa a dar sinais de repiques de alta. Acima dos 17,71 teria sinal de repique altista mirando resistências nos 18,31 ou 19,1. Já uma perda dos 17,03 traria de volta o sinal de baixa projetando de 16,63 a 16,23.</t>
  </si>
  <si>
    <t>VAMO3 está em tendência de alta pelas médias de 21 e 200 dias e vai mantendo sinal de força altista. Acima dos 4,3 pode buscar projeções nos 5,09 ou 6,38. Teria sinal de realização na perda dos 4,01 mirando os 3,01 ou 2,61. O padrão de volume favorece a alta. O IFR sobrecomprado alerta realizações se perder 4,01.</t>
  </si>
  <si>
    <t>VBBR3 apesar de estar em tendência de alta no longo prazo pela média de 200 dias, no curto prazo está em realização. Abaixo dos 36,58 pode seguir em baixa no curto prazo mirando suportes em 34,7 ou 32,91. Teria sinal de retomada altista fechando acima dos 38,6 mirando resistências em 40,48 ou 44,05.</t>
  </si>
  <si>
    <t>Visa Inc</t>
  </si>
  <si>
    <t>VISA34</t>
  </si>
  <si>
    <t>VISA34 apesar de estar em tendência de alta no longo prazo pela média de 200 dias, no curto prazo está em realização. Abaixo dos 92,11 pode seguir em baixa no curto prazo mirando suportes em 90,36 ou 88,61. Teria sinal de retomada altista fechando acima dos 95,81 mirando resistências em 97,77 ou 101,26.</t>
  </si>
  <si>
    <t>VTRU3 está em tendência de alta pelas médias de 21 e 200 dias e vai mantendo sinal de força altista. Acima dos 15,6 pode buscar projeções nos 16,57 ou 18,15. Teria sinal de realização na perda dos 14,94 mirando os 14,02 ou 13,53. O padrão de volume favorece a alta.</t>
  </si>
  <si>
    <t>VIVA3 apesar de estar em tendência de baixa no longo prazo pela média de 200 dias, no curto prazo está com sinal de recuperação favorecendo repiques de alta. Acima dos 23,64 pode seguir repique altista na direção resistências nos 24,88 ou 27,14. Caso perca os 22,82 teria sinal de baixa projetando de 21,21 a 20,07. O padrão de volume favorece a alta.</t>
  </si>
  <si>
    <t>VULC3 apesar de estar em tendência de baixa no longo prazo pela média de 200 dias, no curto prazo está com sinal de recuperação favorecendo repiques de alta. Acima dos 14,12 pode seguir repique altista na direção resistências nos 14,98 ou 16,38. Caso perca os 13,42 teria sinal de baixa projetando de 12,72 a 12,28.</t>
  </si>
  <si>
    <t>Walmart Inc</t>
  </si>
  <si>
    <t>WALM34</t>
  </si>
  <si>
    <t>WALM34 está em clara tendência de baixa pelas médias de 21 e 200 dias e segue em movimento de baixa. Abaixo dos 33,53 pode buscar suportes 32,76 ou 31,99. Teria sinal de repique altista fechando acima dos 34,68 mirando resistências em 36,01 ou 37,54.</t>
  </si>
  <si>
    <t>WEGE3 apesar de estar em tendência de alta no longo prazo pela média de 200 dias, no curto prazo está em realização. Abaixo dos 49,25 pode seguir em baixa no curto prazo mirando suportes em 48,12 ou 47. Teria sinal de retomada altista fechando acima dos 51,11 mirando resistências em 52,88 ou 55,12.</t>
  </si>
  <si>
    <t>W1DC34 está em tendência de alta pelas médias de 21 e 200 dias e vai mantendo sinal de força altista. Acima dos 2400,31 pode buscar projeções nos 2520,32 ou 2780,07. Teria sinal de realização na perda dos 2328,56 mirando os 2100 ou 1970,12.</t>
  </si>
  <si>
    <t>WIZC3 está em tendência de baixa pelas médias de 21 e 200 dias, mas começa a dar sinais de repiques de alta. Acima dos 7,94 teria sinal de repique altista mirando resistências nos 8,25 ou 8,6. Já uma perda dos 7,67 traria de volta o sinal de baixa projetando de 7,49 a 7,31.</t>
  </si>
  <si>
    <t>YDUQ3 está em tendência de alta pelas médias de 21 e 200 dias e vai mantendo sinal de força altista. Acima dos 11,64 pode buscar projeções nos 13,4 ou 16,25. Teria sinal de realização na perda dos 10,5 mirando os 8,79 ou 7,9.</t>
  </si>
  <si>
    <t>Z2SC34 está em tendência de alta pelas médias de 21 e 200 dias e vai mantendo sinal de força altista. Acima dos 34,77 pode buscar projeções nos 39 ou 46,23. Teria sinal de realização na perda dos 34,52 mirando os 27,3 ou 23,68. O padrão de volume favorece a alta.</t>
  </si>
  <si>
    <t>BDEF11 está em tendência de alta pelas médias de 21 e 200 dias e vai mantendo sinal de força altista. Acima dos 168,59 pode buscar projeções nos 171,82 ou 177,51. Teria sinal de realização na perda dos 168,59 mirando os 162,6 ou 159,75. O padrão de volume favorece a alta.</t>
  </si>
  <si>
    <t>DOLA11 está em tendência de alta pelas médias de 21 e 200 dias, mas começa a dar sinal de possível realização. Abaixo dos 10,26 poderia realizar na direção dos suportes 10,07 ou 9,96. Caso supere os 10,42 retomaria sinal de alta com projeções nos 10,63 ou 10,98.</t>
  </si>
  <si>
    <t>BBOV11 está em tendência de alta pelas médias de 21 e 200 dias e vai mantendo sinal de força altista. Acima dos 99,5 pode buscar projeções nos 102,34 ou 106,94. Teria sinal de realização na perda dos 97,41 mirando os 94,9 ou 93,47. O padrão de volume favorece a alta.</t>
  </si>
  <si>
    <t>SPBZ11 está em tendência de alta pelas médias de 21 e 200 dias, mas começa a dar sinal de possível realização. Abaixo dos 122,92 poderia realizar na direção dos suportes 120 ou 118,65. Caso supere os 123,1 retomaria sinal de alta com projeções nos 124,36 ou 127,05.</t>
  </si>
  <si>
    <t>GOLB11 está em clara tendência de baixa pelas médias de 21 e 200 dias e segue em movimento de baixa. Abaixo dos 104,32 pode buscar suportes 101,27 ou 98,23. Teria sinal de repique altista fechando acima dos 106,6 mirando resistências em 114,17 ou 120,25.</t>
  </si>
  <si>
    <t>AUVP11 está em tendência de alta pelas médias de 21 e 200 dias e vai mantendo sinal de força altista. Acima dos 134,29 pode buscar projeções nos 139,87 ou 148,91. Teria sinal de realização na perda dos 131,37 mirando os 125,25 ou 122,45.</t>
  </si>
  <si>
    <t>COIN11 está em tendência de alta pelas médias de 21 e 200 dias e vai mantendo sinal de força altista. Acima dos 46,68 pode buscar projeções nos 50,11 ou 55,67. Teria sinal de realização na perda dos 45,73 mirando os 41,12 ou 39,4.</t>
  </si>
  <si>
    <t>Etf BV Xbci</t>
  </si>
  <si>
    <t>XBCI11</t>
  </si>
  <si>
    <t>XBCI11 está em tendência de baixa pela média de 200 dias, a parece ter completado movimento de repique de alta de curto prazo e pode estar retomando o movimento baixista. Abaixo dos 102,02 pode seguir em queda na direção dos suportes 87,91 ou 82,19. Teria sinal de repique altista fechando acima dos 106,4 mirando resistências em 117,82 ou 136,31.</t>
  </si>
  <si>
    <t>QQQI11 está em tendência de alta pelas médias de 21 e 200 dias, mas começa a dar sinal de possível realização. Abaixo dos 98,16 poderia realizar na direção dos suportes 93,1 ou 91,21. Caso supere os 99,19 retomaria sinal de alta com projeções nos 102,95 ou 109,04.</t>
  </si>
  <si>
    <t>BITH11 está em tendência de alta pelas médias de 21 e 200 dias e vai mantendo sinal de força altista. Acima dos 99,88 pode buscar projeções nos 108,04 ou 121,25. Teria sinal de realização na perda dos 97,01 mirando os 86,67 ou 82,58.</t>
  </si>
  <si>
    <t>ETHE11 está em tendência de alta pelas médias de 21 e 200 dias, mas começa a dar sinal de possível realização. Abaixo dos 39,8 poderia realizar na direção dos suportes 35,05 ou 33,06. Caso supere os 41,49 retomaria sinal de alta com projeções nos 45,46 ou 51,9.</t>
  </si>
  <si>
    <t>HASH11 está em tendência de alta pelas médias de 21 e 200 dias, mas começa a dar sinal de possível realização. Abaixo dos 56,57 poderia realizar na direção dos suportes 50,32 ou 47,93. Caso supere os 58,05 retomaria sinal de alta com projeções nos 62,82 ou 70,55.</t>
  </si>
  <si>
    <t>CHIP11 está em tendência de alta pelas médias de 21 e 200 dias, mas começa a dar sinal de possível realização. Abaixo dos 38,58 poderia realizar na direção dos suportes 33,88 ou 32,16. Caso supere os 39,44 retomaria sinal de alta com projeções nos 42,87 ou 48,43. O IFR sobrecomprado alerta realizações se perder 38,58.</t>
  </si>
  <si>
    <t>WRLD11 apesar de estar em tendência de alta no longo prazo pela média de 200 dias, no curto prazo está em realização. Abaixo dos 147,81 pode seguir em baixa no curto prazo mirando suportes em 146 ou 144,42. Teria sinal de retomada altista fechando acima dos 151,1 mirando resistências em 154,25 ou 159,35.</t>
  </si>
  <si>
    <t>GPUS11 está em tendência de alta pelas médias de 21 e 200 dias, mas começa a dar sinal de possível realização. Abaixo dos 119,77 poderia realizar na direção dos suportes 116,86 ou 115,19. Caso supere os 122,25 retomaria sinal de alta com projeções nos 125,58 ou 130,97.</t>
  </si>
  <si>
    <t>UTLL11 está em tendência de alta pelas médias de 21 e 200 dias e vai mantendo sinal de força altista. Acima dos 126,41 pode buscar projeções nos 130 ou 136,03. Teria sinal de realização na perda dos 124,27 mirando os 120,24 ou 117,22.</t>
  </si>
  <si>
    <t>Investovwra</t>
  </si>
  <si>
    <t>VWRA11</t>
  </si>
  <si>
    <t>VWRA11 está em tendência de alta pelas médias de 21 e 200 dias, mas começa a dar sinal de possível realização. Abaixo dos 114,02 poderia realizar na direção dos suportes 112 ou 110,76. Caso supere os 116 retomaria sinal de alta com projeções nos 118,47 ou 122,47.</t>
  </si>
  <si>
    <t>iShares 20 Year Treasury</t>
  </si>
  <si>
    <t>BTLT39</t>
  </si>
  <si>
    <t>BTLT39 está em clara tendência de baixa pelas médias de 21 e 200 dias e segue em movimento de baixa. Abaixo dos 26,78 pode buscar suportes 26,15 ou 25,53. Teria sinal de repique altista fechando acima dos 27,11 mirando resistências em 28,79 ou 30,03.</t>
  </si>
  <si>
    <t>IBIT39 está em tendência de alta pelas médias de 21 e 200 dias, mas começa a dar sinal de possível realização. Abaixo dos 81,51 poderia realizar na direção dos suportes 72,89 ou 69,46. Caso supere os 83,99 retomaria sinal de alta com projeções nos 90,84 ou 101,94.</t>
  </si>
  <si>
    <t>BOVA11 está em tendência de alta pelas médias de 21 e 200 dias e vai mantendo sinal de força altista. Acima dos 186,6 pode buscar projeções nos 192,29 ou 201,51. Teria sinal de realização na perda dos 181,89 mirando os 177,38 ou 174,53.</t>
  </si>
  <si>
    <t>iShares Gold Trust</t>
  </si>
  <si>
    <t>BIAU39</t>
  </si>
  <si>
    <t>BIAU39 está em clara tendência de baixa pelas médias de 21 e 200 dias e segue em movimento de baixa. Abaixo dos 100,77 pode buscar suportes 98,53 ou 96,3. Teria sinal de repique altista fechando acima dos 102,59 mirando resistências em 108 ou 112,46.</t>
  </si>
  <si>
    <t>BEWY39 apesar de estar em tendência de alta no longo prazo pela média de 200 dias, no curto prazo está em realização. Abaixo dos 117,5 pode seguir em baixa no curto prazo mirando suportes em 112,21 ou 108,76. Teria sinal de retomada altista fechando acima dos 120,2 mirando resistências em 123,35 ou 130,23.</t>
  </si>
  <si>
    <t>IVVB11 está em tendência de alta pelas médias de 21 e 200 dias, mas começa a dar sinal de possível realização. Abaixo dos 447,37 poderia realizar na direção dos suportes 431,35 ou 424,14. Caso supere os 454,67 retomaria sinal de alta com projeções nos 469,08 ou 492,4.</t>
  </si>
  <si>
    <t>BSLV39 está em clara tendência de baixa pelas médias de 21 e 200 dias e segue em movimento de baixa. Abaixo dos 93,5 pode buscar suportes 90,01 ou 86,53. Teria sinal de repique altista fechando acima dos 96 mirando resistências em 104,77 ou 111,73.</t>
  </si>
  <si>
    <t>SMAL11 apesar de estar em tendência de baixa no longo prazo pela média de 200 dias, no curto prazo está com sinal de recuperação favorecendo repiques de alta. Acima dos 113,66 pode seguir repique altista na direção resistências nos 117,66 ou 124,14. Caso perca os 110,08 teria sinal de baixa projetando de 107,18 a 105,17. O padrão de volume favorece a alta.</t>
  </si>
  <si>
    <t>It Now Divd</t>
  </si>
  <si>
    <t>DIVD11</t>
  </si>
  <si>
    <t>DIVD11 está em tendência de alta pelas médias de 21 e 200 dias e vai mantendo sinal de força altista. Acima dos 64,67 pode buscar projeções nos 65,7 ou 67,78. Teria sinal de realização na perda dos 63,61 mirando os 62,32 ou 61,27. O padrão de volume favorece a alta.</t>
  </si>
  <si>
    <t>BOVV11 está em tendência de alta pelas médias de 21 e 200 dias e vai mantendo sinal de força altista. Acima dos 195,77 pode buscar projeções nos 201,72 ou 211,35. Teria sinal de realização na perda dos 190,92 mirando os 186,14 ou 183,16. O padrão de volume favorece a alta.</t>
  </si>
  <si>
    <t>DIVO11 está em tendência de alta pelas médias de 21 e 200 dias e vai mantendo sinal de força altista. Acima dos 135,38 pode buscar projeções nos 139,45 ou 146,04. Teria sinal de realização na perda dos 131,52 mirando os 128,79 ou 126,75. O padrão de volume favorece a alta.</t>
  </si>
  <si>
    <t>It Now Ifnc Fundo de Indice</t>
  </si>
  <si>
    <t>FIND11</t>
  </si>
  <si>
    <t>FIND11 está em tendência de alta pelas médias de 21 e 200 dias e vai mantendo sinal de força altista. Acima dos 196,37 pode buscar projeções nos 206,48 ou 222,85. Teria sinal de realização na perda dos 191,91 mirando os 180 ou 174,94. O padrão de volume favorece a alta.</t>
  </si>
  <si>
    <t>It Now Imat</t>
  </si>
  <si>
    <t>MATB11</t>
  </si>
  <si>
    <t>MATB11 está em tendência de baixa pelas médias de 21 e 200 dias, mas começa a dar sinais de repiques de alta. Acima dos 61,73 teria sinal de repique altista mirando resistências nos 67,75 ou 71,98. Já uma perda dos 60,9 traria de volta o sinal de baixa projetando de 58,78 a 56,66.</t>
  </si>
  <si>
    <t>It Now Small</t>
  </si>
  <si>
    <t>SMAC11</t>
  </si>
  <si>
    <t>SMAC11 apesar de estar em tendência de baixa no longo prazo pela média de 200 dias, no curto prazo está com sinal de recuperação favorecendo repiques de alta. Acima dos 58,99 pode seguir repique altista na direção resistências nos 60,73 ou 63,56. Caso perca os 57,57 teria sinal de baixa projetando de 56,16 a 55,28. O padrão de volume favorece a alta.</t>
  </si>
  <si>
    <t>SPXR11 apesar de estar em tendência de alta no longo prazo pela média de 200 dias, no curto prazo está em realização. Abaixo dos 75,47 pode seguir em baixa no curto prazo mirando suportes em 73,75 ou 72,74. Teria sinal de retomada altista fechando acima dos 76,23 mirando resistências em 77 ou 79.</t>
  </si>
  <si>
    <t>SPXI11 está em tendência de alta pelas médias de 21 e 200 dias, mas começa a dar sinal de possível realização. Abaixo dos 54,17 poderia realizar na direção dos suportes 53,11 ou 52,37. Caso supere os 55 retomaria sinal de alta com projeções nos 55,48 ou 56,94.</t>
  </si>
  <si>
    <t>TECK11 está em tendência de alta pelas médias de 21 e 200 dias, mas começa a dar sinal de possível realização. Abaixo dos 128,75 poderia realizar na direção dos suportes 121,79 ou 118,88. Caso supere os 131,19 retomaria sinal de alta com projeções nos 136,99 ou 146,39.</t>
  </si>
  <si>
    <t>It Now Util</t>
  </si>
  <si>
    <t>UTLI11</t>
  </si>
  <si>
    <t>UTLI11 apesar de estar em tendência de baixa no longo prazo pela média de 200 dias, no curto prazo está com sinal de recuperação favorecendo repiques de alta. Acima dos 53,55 pode seguir repique altista na direção resistências nos 55,5 ou 58,66. Caso perca os 51,58 teria sinal de baixa projetando de 50,39 a 49,41. O padrão de volume favorece a alta.</t>
  </si>
  <si>
    <t>HIGH11 apesar de estar em tendência de baixa no longo prazo pela média de 200 dias, no curto prazo está com sinal de recuperação favorecendo repiques de alta. Acima dos 88,09 pode seguir repique altista na direção resistências nos 92,86 ou 100,59. Caso perca os 83,65 teria sinal de baixa projetando de 80,36 a 77,97. O padrão de volume favorece a alta. O IFR sobrecomprado alerta realizações se perder 83,65.</t>
  </si>
  <si>
    <t>Nuibovlowvol</t>
  </si>
  <si>
    <t>LVOL11</t>
  </si>
  <si>
    <t>LVOL11 está em tendência de alta no longo prazo, teve uma correção no curto prazo, mas pode estar retomando sinal de altas. Acima dos 142,04 pode buscar 144,98 ou 149,51. Abaixo dos 140,01 retomaria sinal de realização mirando suportes em 137,64 ou 135,37.</t>
  </si>
  <si>
    <t>IBOB11 está em tendência de alta pelas médias de 21 e 200 dias e vai mantendo sinal de força altista. Acima dos 155,94 pode buscar projeções nos 160,71 ou 168,43. Teria sinal de realização na perda dos 152,48 mirando os 148,22 ou 145,83. O padrão de volume favorece a alta.</t>
  </si>
  <si>
    <t>PIBB11 está em tendência de alta pelas médias de 21 e 200 dias e vai mantendo sinal de força altista. Acima dos 336,32 pode buscar projeções nos 350,77 ou 367,53. Teria sinal de realização na perda dos 330,25 mirando os 323,65 ou 315,26. O padrão de volume favorece a alta.</t>
  </si>
  <si>
    <t>QBTC11 está em tendência de alta pelas médias de 21 e 200 dias, mas começa a dar sinal de possível realização. Abaixo dos 25,72 poderia realizar na direção dos suportes 23,37 ou 22,28. Caso supere os 26,87 retomaria sinal de alta com projeções nos 29,03 ou 32,53.</t>
  </si>
  <si>
    <t>Solana Hash</t>
  </si>
  <si>
    <t>SOLH11</t>
  </si>
  <si>
    <t>SOLH11 está em tendência de alta pelas médias de 21 e 200 dias, mas começa a dar sinal de possível realização. Abaixo dos 16,95 poderia realizar na direção dos suportes 13,74 ou 12,42. Caso supere os 18 retomaria sinal de alta com projeções nos 20,63 ou 24,89.</t>
  </si>
  <si>
    <t>ACWI11 apesar de estar em tendência de alta no longo prazo pela média de 200 dias, no curto prazo está em realização. Abaixo dos 17,31 pode seguir em baixa no curto prazo mirando suportes em 17 ou 16,73. Teria sinal de retomada altista fechando acima dos 17,52 mirando resistências em 17,87 ou 18,4.</t>
  </si>
  <si>
    <t>BOVX11 está em tendência de alta pelas médias de 21 e 200 dias e vai mantendo sinal de força altista. Acima dos 19,47 pode buscar projeções nos 20,05 ou 20,99. Teria sinal de realização na perda dos 19,03 mirando os 18,53 ou 18,23. O padrão de volume favorece a alta.</t>
  </si>
  <si>
    <t>NASD11 está em tendência de alta pelas médias de 21 e 200 dias, mas começa a dar sinal de possível realização. Abaixo dos 21,88 poderia realizar na direção dos suportes 20,66 ou 20,17. Caso supere os 22,22 retomaria sinal de alta com projeções nos 23,18 ou 24,74.</t>
  </si>
  <si>
    <t>GOLD11 está em clara tendência de baixa pelas médias de 21 e 200 dias e segue em movimento de baixa. Abaixo dos 22,22 pode buscar suportes 21,69 ou 21,16. Teria sinal de repique altista fechando acima dos 22,6 mirando resistências em 23,92 ou 24,97.</t>
  </si>
  <si>
    <t>GOLX11 está em clara tendência de baixa pelas médias de 21 e 200 dias e segue em movimento de baixa. Abaixo dos 49,19 pode buscar suportes 47,32 ou 45,45. Teria sinal de repique altista fechando acima dos 50,19 mirando resistências em 55,24 ou 58,97.</t>
  </si>
  <si>
    <t>Trend SP Brl</t>
  </si>
  <si>
    <t>SPXH11</t>
  </si>
  <si>
    <t>SPXH11 apesar de estar em tendência de baixa no longo prazo pela média de 200 dias, no curto prazo está com sinal de recuperação favorecendo repiques de alta. Acima dos 59,49 pode seguir repique altista na direção resistências nos 60,98 ou 62,98. Caso perca os 59,09 teria sinal de baixa projetando de 57,74 a 56,73.</t>
  </si>
  <si>
    <t>Trend Us Tec</t>
  </si>
  <si>
    <t>UTEC11</t>
  </si>
  <si>
    <t>UTEC11 está em tendência de alta pelas médias de 21 e 200 dias, mas começa a dar sinal de possível realização. Abaixo dos 30,86 poderia realizar na direção dos suportes 28,74 ou 27,96. Caso supere os 31,25 retomaria sinal de alta com projeções nos 32,8 ou 35,31. O IFR sobrecomprado alerta realizações se perder 30,86.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</si>
</sst>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C17" sqref="C17:R315"/>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147</v>
      </c>
      <c r="X3" s="50">
        <f>X7-X10</f>
        <v>97</v>
      </c>
      <c r="Y3" s="51">
        <f>W3/(X3+W3)</f>
        <v>0.60245901639344257</v>
      </c>
      <c r="Z3" s="35" t="s">
        <v>11</v>
      </c>
    </row>
    <row r="4" spans="2:28" ht="15" customHeight="1" x14ac:dyDescent="0.25">
      <c r="B4" s="3"/>
      <c r="C4" s="26"/>
      <c r="D4" s="27"/>
      <c r="E4" s="27"/>
      <c r="F4" s="27"/>
      <c r="G4" s="27"/>
      <c r="H4" s="27"/>
      <c r="I4" s="27"/>
      <c r="J4" s="27"/>
      <c r="K4" s="27"/>
      <c r="L4" s="27"/>
      <c r="M4" s="27"/>
      <c r="N4" s="27"/>
      <c r="O4" s="28"/>
      <c r="P4" s="53"/>
      <c r="Q4" s="27"/>
      <c r="R4" s="29"/>
      <c r="S4" s="20"/>
      <c r="Y4" s="52">
        <f>U10</f>
        <v>0.52941176470588236</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174</v>
      </c>
      <c r="X7" s="33">
        <f>COUNTIF($Q$17:$Q$352,"Baixa")</f>
        <v>121</v>
      </c>
      <c r="Y7" s="33"/>
      <c r="Z7" s="33">
        <f>W7+X7</f>
        <v>295</v>
      </c>
    </row>
    <row r="8" spans="2:28" ht="15" customHeight="1" x14ac:dyDescent="0.25">
      <c r="B8" s="3"/>
      <c r="C8" s="26"/>
      <c r="D8" s="27"/>
      <c r="E8" s="27"/>
      <c r="F8" s="27"/>
      <c r="G8" s="27"/>
      <c r="H8" s="27"/>
      <c r="I8" s="27"/>
      <c r="J8" s="27"/>
      <c r="K8" s="27"/>
      <c r="L8" s="27"/>
      <c r="M8" s="27"/>
      <c r="N8" s="27"/>
      <c r="O8" s="28"/>
      <c r="P8" s="53"/>
      <c r="Q8" s="27"/>
      <c r="R8" s="29"/>
      <c r="S8" s="20"/>
      <c r="W8" s="34">
        <f>W7/Z7</f>
        <v>0.5898305084745763</v>
      </c>
      <c r="X8" s="34">
        <f>X7/Z7</f>
        <v>0.4101694915254237</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51</v>
      </c>
      <c r="V9" s="49" t="s">
        <v>14</v>
      </c>
      <c r="W9" s="45">
        <f>SUMIF(D17:D352,"=*34*",E17:E352)/U9</f>
        <v>4.9411764705882355</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0.52941176470588236</v>
      </c>
      <c r="V10" s="44" t="s">
        <v>9</v>
      </c>
      <c r="W10" s="47">
        <f>COUNTIFS(D17:D352,"=*34*",Q17:Q352,"Alta")</f>
        <v>27</v>
      </c>
      <c r="X10" s="48">
        <f>U9-W10</f>
        <v>24</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46296</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clara tendência de baixa pelas médias de 21 e 200 dias e segue em movimento de baixa. Abaixo dos 16,78 pode buscar suportes 16,25 ou 15,42. Teria sinal de repique altista fechando acima dos 17,08 mirando resistências em 18,93 ou 20,58.</v>
      </c>
    </row>
    <row r="17" spans="2:260" s="12" customFormat="1" ht="65.099999999999994" customHeight="1" x14ac:dyDescent="0.25">
      <c r="B17" s="3"/>
      <c r="C17" s="9" t="s">
        <v>24</v>
      </c>
      <c r="D17" s="16" t="s">
        <v>25</v>
      </c>
      <c r="E17" s="16">
        <v>0</v>
      </c>
      <c r="F17" s="15">
        <v>10.18</v>
      </c>
      <c r="G17" s="15">
        <v>8.23</v>
      </c>
      <c r="H17" s="15">
        <v>6.28</v>
      </c>
      <c r="I17" s="14"/>
      <c r="J17" s="15">
        <v>10.46</v>
      </c>
      <c r="K17" s="15">
        <v>14.35</v>
      </c>
      <c r="L17" s="15">
        <v>20.65</v>
      </c>
      <c r="M17" s="54"/>
      <c r="N17" s="15">
        <v>37.725610592000002</v>
      </c>
      <c r="O17" s="15">
        <v>20.397213237999999</v>
      </c>
      <c r="P17" s="15" t="s">
        <v>26</v>
      </c>
      <c r="Q17" s="16" t="s">
        <v>26</v>
      </c>
      <c r="R17" s="37" t="s">
        <v>549</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10</v>
      </c>
      <c r="F18" s="14">
        <v>25.24</v>
      </c>
      <c r="G18" s="14">
        <v>24</v>
      </c>
      <c r="H18" s="14">
        <v>22.76</v>
      </c>
      <c r="I18" s="14"/>
      <c r="J18" s="14">
        <v>26.11</v>
      </c>
      <c r="K18" s="14">
        <v>28.58</v>
      </c>
      <c r="L18" s="14">
        <v>32.58</v>
      </c>
      <c r="M18" s="54"/>
      <c r="N18" s="14">
        <v>74.194496721999997</v>
      </c>
      <c r="O18" s="31">
        <v>13.899189522999999</v>
      </c>
      <c r="P18" s="31" t="s">
        <v>27</v>
      </c>
      <c r="Q18" s="17" t="s">
        <v>27</v>
      </c>
      <c r="R18" s="38" t="s">
        <v>550</v>
      </c>
      <c r="S18" s="10"/>
      <c r="T18" s="11"/>
      <c r="U18" s="11"/>
      <c r="V18" s="11"/>
      <c r="W18" s="36">
        <f>SUM(E17:E352)/X18</f>
        <v>5.591973244147157</v>
      </c>
      <c r="X18" s="11">
        <f>COUNT(E17:E352)</f>
        <v>299</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8</v>
      </c>
      <c r="F19" s="15">
        <v>387.8</v>
      </c>
      <c r="G19" s="15">
        <v>343.41</v>
      </c>
      <c r="H19" s="15">
        <v>299.02999999999997</v>
      </c>
      <c r="I19" s="14"/>
      <c r="J19" s="15">
        <v>416.13</v>
      </c>
      <c r="K19" s="15">
        <v>504.89</v>
      </c>
      <c r="L19" s="15">
        <v>648.52</v>
      </c>
      <c r="M19" s="54"/>
      <c r="N19" s="15">
        <v>70.893371002999999</v>
      </c>
      <c r="O19" s="15">
        <v>29.642480116999998</v>
      </c>
      <c r="P19" s="15" t="s">
        <v>27</v>
      </c>
      <c r="Q19" s="16" t="s">
        <v>27</v>
      </c>
      <c r="R19" s="37" t="s">
        <v>551</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501</v>
      </c>
      <c r="D20" s="17" t="s">
        <v>502</v>
      </c>
      <c r="E20" s="17">
        <v>1</v>
      </c>
      <c r="F20" s="14">
        <v>46.01</v>
      </c>
      <c r="G20" s="14">
        <v>37.94</v>
      </c>
      <c r="H20" s="14">
        <v>29.87</v>
      </c>
      <c r="I20" s="14"/>
      <c r="J20" s="14">
        <v>48.64</v>
      </c>
      <c r="K20" s="14">
        <v>64.77</v>
      </c>
      <c r="L20" s="14">
        <v>90.88</v>
      </c>
      <c r="M20" s="54"/>
      <c r="N20" s="14">
        <v>43.342744046999996</v>
      </c>
      <c r="O20" s="31">
        <v>1.6113447452</v>
      </c>
      <c r="P20" s="31" t="s">
        <v>26</v>
      </c>
      <c r="Q20" s="17" t="s">
        <v>26</v>
      </c>
      <c r="R20" s="38" t="s">
        <v>552</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v>0</v>
      </c>
      <c r="F21" s="15">
        <v>19.91</v>
      </c>
      <c r="G21" s="15">
        <v>17.68</v>
      </c>
      <c r="H21" s="15">
        <v>15.45</v>
      </c>
      <c r="I21" s="14"/>
      <c r="J21" s="15">
        <v>20.23</v>
      </c>
      <c r="K21" s="15">
        <v>24.68</v>
      </c>
      <c r="L21" s="15">
        <v>31.89</v>
      </c>
      <c r="M21" s="54"/>
      <c r="N21" s="15">
        <v>39.820447803999997</v>
      </c>
      <c r="O21" s="15">
        <v>4.9080273119000006</v>
      </c>
      <c r="P21" s="15" t="s">
        <v>26</v>
      </c>
      <c r="Q21" s="16" t="s">
        <v>26</v>
      </c>
      <c r="R21" s="37" t="s">
        <v>553</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554</v>
      </c>
      <c r="D22" s="17" t="s">
        <v>555</v>
      </c>
      <c r="E22" s="17">
        <v>6</v>
      </c>
      <c r="F22" s="14">
        <v>5.22</v>
      </c>
      <c r="G22" s="14">
        <v>4.75</v>
      </c>
      <c r="H22" s="14">
        <v>4.28</v>
      </c>
      <c r="I22" s="14"/>
      <c r="J22" s="14">
        <v>5.45</v>
      </c>
      <c r="K22" s="14">
        <v>6.38</v>
      </c>
      <c r="L22" s="14">
        <v>7.9</v>
      </c>
      <c r="M22" s="54"/>
      <c r="N22" s="14">
        <v>71.995894645999996</v>
      </c>
      <c r="O22" s="31">
        <v>2.9316281905000001</v>
      </c>
      <c r="P22" s="31" t="s">
        <v>26</v>
      </c>
      <c r="Q22" s="17" t="s">
        <v>27</v>
      </c>
      <c r="R22" s="38" t="s">
        <v>556</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34</v>
      </c>
      <c r="D23" s="16" t="s">
        <v>35</v>
      </c>
      <c r="E23" s="16">
        <v>10</v>
      </c>
      <c r="F23" s="15">
        <v>29.01</v>
      </c>
      <c r="G23" s="15">
        <v>27.43</v>
      </c>
      <c r="H23" s="15">
        <v>25.86</v>
      </c>
      <c r="I23" s="14"/>
      <c r="J23" s="15">
        <v>29.76</v>
      </c>
      <c r="K23" s="15">
        <v>32.9</v>
      </c>
      <c r="L23" s="15">
        <v>37.99</v>
      </c>
      <c r="M23" s="54"/>
      <c r="N23" s="15">
        <v>66.205677856999998</v>
      </c>
      <c r="O23" s="15">
        <v>160.91240213999998</v>
      </c>
      <c r="P23" s="15" t="s">
        <v>27</v>
      </c>
      <c r="Q23" s="16" t="s">
        <v>27</v>
      </c>
      <c r="R23" s="37" t="s">
        <v>557</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36</v>
      </c>
      <c r="D24" s="17" t="s">
        <v>37</v>
      </c>
      <c r="E24" s="17">
        <v>9</v>
      </c>
      <c r="F24" s="14">
        <v>13.9</v>
      </c>
      <c r="G24" s="14">
        <v>12.55</v>
      </c>
      <c r="H24" s="14">
        <v>11.21</v>
      </c>
      <c r="I24" s="14"/>
      <c r="J24" s="14">
        <v>14.43</v>
      </c>
      <c r="K24" s="14">
        <v>17.11</v>
      </c>
      <c r="L24" s="14">
        <v>21.46</v>
      </c>
      <c r="M24" s="54"/>
      <c r="N24" s="14">
        <v>62.389579236000003</v>
      </c>
      <c r="O24" s="31">
        <v>34.046454523999998</v>
      </c>
      <c r="P24" s="31" t="s">
        <v>27</v>
      </c>
      <c r="Q24" s="17" t="s">
        <v>27</v>
      </c>
      <c r="R24" s="38" t="s">
        <v>558</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38</v>
      </c>
      <c r="D25" s="16" t="s">
        <v>39</v>
      </c>
      <c r="E25" s="16">
        <v>10</v>
      </c>
      <c r="F25" s="15">
        <v>147.4</v>
      </c>
      <c r="G25" s="15">
        <v>137.87</v>
      </c>
      <c r="H25" s="15">
        <v>128.34</v>
      </c>
      <c r="I25" s="14"/>
      <c r="J25" s="15">
        <v>155.27000000000001</v>
      </c>
      <c r="K25" s="15">
        <v>174.32</v>
      </c>
      <c r="L25" s="15">
        <v>205.16</v>
      </c>
      <c r="M25" s="54"/>
      <c r="N25" s="15">
        <v>61.534119724999996</v>
      </c>
      <c r="O25" s="15">
        <v>46.625608355999994</v>
      </c>
      <c r="P25" s="15" t="s">
        <v>27</v>
      </c>
      <c r="Q25" s="16" t="s">
        <v>27</v>
      </c>
      <c r="R25" s="37" t="s">
        <v>559</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40</v>
      </c>
      <c r="D26" s="17" t="s">
        <v>41</v>
      </c>
      <c r="E26" s="17">
        <v>2</v>
      </c>
      <c r="F26" s="14">
        <v>31.95</v>
      </c>
      <c r="G26" s="14">
        <v>30.86</v>
      </c>
      <c r="H26" s="14">
        <v>29.77</v>
      </c>
      <c r="I26" s="14"/>
      <c r="J26" s="14">
        <v>32.6</v>
      </c>
      <c r="K26" s="14">
        <v>34.770000000000003</v>
      </c>
      <c r="L26" s="14">
        <v>38.29</v>
      </c>
      <c r="M26" s="54"/>
      <c r="N26" s="14">
        <v>50.444095406000002</v>
      </c>
      <c r="O26" s="31">
        <v>35.716406667000001</v>
      </c>
      <c r="P26" s="31" t="s">
        <v>26</v>
      </c>
      <c r="Q26" s="17" t="s">
        <v>26</v>
      </c>
      <c r="R26" s="38" t="s">
        <v>560</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42</v>
      </c>
      <c r="D27" s="16" t="s">
        <v>43</v>
      </c>
      <c r="E27" s="16">
        <v>6</v>
      </c>
      <c r="F27" s="15">
        <v>63.79</v>
      </c>
      <c r="G27" s="15">
        <v>59.2</v>
      </c>
      <c r="H27" s="15">
        <v>54.61</v>
      </c>
      <c r="I27" s="14"/>
      <c r="J27" s="15">
        <v>65.31</v>
      </c>
      <c r="K27" s="15">
        <v>74.48</v>
      </c>
      <c r="L27" s="15">
        <v>89.32</v>
      </c>
      <c r="M27" s="54"/>
      <c r="N27" s="15">
        <v>46.629289475</v>
      </c>
      <c r="O27" s="15">
        <v>42.103715526000002</v>
      </c>
      <c r="P27" s="15" t="s">
        <v>27</v>
      </c>
      <c r="Q27" s="16" t="s">
        <v>26</v>
      </c>
      <c r="R27" s="37" t="s">
        <v>561</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44</v>
      </c>
      <c r="D28" s="17" t="s">
        <v>45</v>
      </c>
      <c r="E28" s="17">
        <v>5</v>
      </c>
      <c r="F28" s="14">
        <v>15.31</v>
      </c>
      <c r="G28" s="14">
        <v>14.61</v>
      </c>
      <c r="H28" s="14">
        <v>13.91</v>
      </c>
      <c r="I28" s="14"/>
      <c r="J28" s="14">
        <v>15.59</v>
      </c>
      <c r="K28" s="14">
        <v>16.98</v>
      </c>
      <c r="L28" s="14">
        <v>19.22</v>
      </c>
      <c r="M28" s="54"/>
      <c r="N28" s="14">
        <v>48.758707299000001</v>
      </c>
      <c r="O28" s="31">
        <v>399.82030638000003</v>
      </c>
      <c r="P28" s="31" t="s">
        <v>27</v>
      </c>
      <c r="Q28" s="17" t="s">
        <v>26</v>
      </c>
      <c r="R28" s="38" t="s">
        <v>562</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46</v>
      </c>
      <c r="D29" s="16" t="s">
        <v>47</v>
      </c>
      <c r="E29" s="16">
        <v>10</v>
      </c>
      <c r="F29" s="15">
        <v>5.12</v>
      </c>
      <c r="G29" s="15">
        <v>4.4000000000000004</v>
      </c>
      <c r="H29" s="15">
        <v>3.69</v>
      </c>
      <c r="I29" s="14"/>
      <c r="J29" s="15">
        <v>5.68</v>
      </c>
      <c r="K29" s="15">
        <v>7.1</v>
      </c>
      <c r="L29" s="15">
        <v>9.41</v>
      </c>
      <c r="M29" s="54"/>
      <c r="N29" s="15">
        <v>66.944933082999995</v>
      </c>
      <c r="O29" s="15">
        <v>7.4756511904999998</v>
      </c>
      <c r="P29" s="15" t="s">
        <v>27</v>
      </c>
      <c r="Q29" s="16" t="s">
        <v>27</v>
      </c>
      <c r="R29" s="37" t="s">
        <v>563</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48</v>
      </c>
      <c r="D30" s="17" t="s">
        <v>49</v>
      </c>
      <c r="E30" s="17">
        <v>6</v>
      </c>
      <c r="F30" s="14">
        <v>2.85</v>
      </c>
      <c r="G30" s="14">
        <v>2.39</v>
      </c>
      <c r="H30" s="14">
        <v>1.93</v>
      </c>
      <c r="I30" s="14"/>
      <c r="J30" s="14">
        <v>3.07</v>
      </c>
      <c r="K30" s="14">
        <v>3.98</v>
      </c>
      <c r="L30" s="14">
        <v>5.46</v>
      </c>
      <c r="M30" s="54"/>
      <c r="N30" s="14">
        <v>60.906747109999998</v>
      </c>
      <c r="O30" s="31">
        <v>17.456678189999998</v>
      </c>
      <c r="P30" s="31" t="s">
        <v>26</v>
      </c>
      <c r="Q30" s="17" t="s">
        <v>27</v>
      </c>
      <c r="R30" s="38" t="s">
        <v>564</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50</v>
      </c>
      <c r="D31" s="16" t="s">
        <v>51</v>
      </c>
      <c r="E31" s="16">
        <v>9</v>
      </c>
      <c r="F31" s="15">
        <v>85.38</v>
      </c>
      <c r="G31" s="15">
        <v>79.64</v>
      </c>
      <c r="H31" s="15">
        <v>73.900000000000006</v>
      </c>
      <c r="I31" s="14"/>
      <c r="J31" s="15">
        <v>89.4</v>
      </c>
      <c r="K31" s="15">
        <v>100.87</v>
      </c>
      <c r="L31" s="15">
        <v>119.44</v>
      </c>
      <c r="M31" s="54"/>
      <c r="N31" s="15">
        <v>55.663110961999998</v>
      </c>
      <c r="O31" s="15">
        <v>26.262616789999999</v>
      </c>
      <c r="P31" s="15" t="s">
        <v>27</v>
      </c>
      <c r="Q31" s="16" t="s">
        <v>27</v>
      </c>
      <c r="R31" s="37" t="s">
        <v>565</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v>
      </c>
      <c r="D32" s="17" t="s">
        <v>53</v>
      </c>
      <c r="E32" s="17">
        <v>8</v>
      </c>
      <c r="F32" s="14">
        <v>4.01</v>
      </c>
      <c r="G32" s="14">
        <v>3.36</v>
      </c>
      <c r="H32" s="14">
        <v>2.71</v>
      </c>
      <c r="I32" s="14"/>
      <c r="J32" s="14">
        <v>4.75</v>
      </c>
      <c r="K32" s="14">
        <v>6.04</v>
      </c>
      <c r="L32" s="14">
        <v>8.1300000000000008</v>
      </c>
      <c r="M32" s="54"/>
      <c r="N32" s="14">
        <v>57.674614876</v>
      </c>
      <c r="O32" s="31">
        <v>5.1386762380999995</v>
      </c>
      <c r="P32" s="31" t="s">
        <v>27</v>
      </c>
      <c r="Q32" s="17" t="s">
        <v>27</v>
      </c>
      <c r="R32" s="38" t="s">
        <v>566</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464</v>
      </c>
      <c r="D33" s="16" t="s">
        <v>465</v>
      </c>
      <c r="E33" s="16">
        <v>7</v>
      </c>
      <c r="F33" s="15">
        <v>170.33</v>
      </c>
      <c r="G33" s="15">
        <v>155.71</v>
      </c>
      <c r="H33" s="15">
        <v>141.09</v>
      </c>
      <c r="I33" s="14"/>
      <c r="J33" s="15">
        <v>174.78</v>
      </c>
      <c r="K33" s="15">
        <v>204.01</v>
      </c>
      <c r="L33" s="15">
        <v>251.32</v>
      </c>
      <c r="M33" s="54"/>
      <c r="N33" s="15">
        <v>68.198298320000006</v>
      </c>
      <c r="O33" s="15">
        <v>6.0622954847999999</v>
      </c>
      <c r="P33" s="15" t="s">
        <v>27</v>
      </c>
      <c r="Q33" s="16" t="s">
        <v>27</v>
      </c>
      <c r="R33" s="37" t="s">
        <v>567</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54</v>
      </c>
      <c r="D34" s="17" t="s">
        <v>55</v>
      </c>
      <c r="E34" s="17">
        <v>10</v>
      </c>
      <c r="F34" s="14">
        <v>10.53</v>
      </c>
      <c r="G34" s="14">
        <v>9.4700000000000006</v>
      </c>
      <c r="H34" s="14">
        <v>8.42</v>
      </c>
      <c r="I34" s="14"/>
      <c r="J34" s="14">
        <v>11</v>
      </c>
      <c r="K34" s="14">
        <v>13.1</v>
      </c>
      <c r="L34" s="14">
        <v>16.510000000000002</v>
      </c>
      <c r="M34" s="54"/>
      <c r="N34" s="14">
        <v>76.366563983999995</v>
      </c>
      <c r="O34" s="31">
        <v>126.24140076</v>
      </c>
      <c r="P34" s="31" t="s">
        <v>27</v>
      </c>
      <c r="Q34" s="17" t="s">
        <v>27</v>
      </c>
      <c r="R34" s="38" t="s">
        <v>568</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56</v>
      </c>
      <c r="D35" s="16" t="s">
        <v>57</v>
      </c>
      <c r="E35" s="16">
        <v>3</v>
      </c>
      <c r="F35" s="15">
        <v>136</v>
      </c>
      <c r="G35" s="15">
        <v>111.64</v>
      </c>
      <c r="H35" s="15">
        <v>87.28</v>
      </c>
      <c r="I35" s="14"/>
      <c r="J35" s="15">
        <v>143.5</v>
      </c>
      <c r="K35" s="15">
        <v>192.21</v>
      </c>
      <c r="L35" s="15">
        <v>271.05</v>
      </c>
      <c r="M35" s="54"/>
      <c r="N35" s="15">
        <v>38.425366535999999</v>
      </c>
      <c r="O35" s="15">
        <v>127.82518346000001</v>
      </c>
      <c r="P35" s="15" t="s">
        <v>27</v>
      </c>
      <c r="Q35" s="16" t="s">
        <v>26</v>
      </c>
      <c r="R35" s="37" t="s">
        <v>569</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59</v>
      </c>
      <c r="E36" s="17">
        <v>10</v>
      </c>
      <c r="F36" s="14">
        <v>12.64</v>
      </c>
      <c r="G36" s="14">
        <v>11.69</v>
      </c>
      <c r="H36" s="14">
        <v>10.75</v>
      </c>
      <c r="I36" s="14"/>
      <c r="J36" s="14">
        <v>13.02</v>
      </c>
      <c r="K36" s="14">
        <v>14.9</v>
      </c>
      <c r="L36" s="14">
        <v>17.95</v>
      </c>
      <c r="M36" s="54"/>
      <c r="N36" s="14">
        <v>69.466708479000005</v>
      </c>
      <c r="O36" s="31">
        <v>38.582728951999997</v>
      </c>
      <c r="P36" s="31" t="s">
        <v>27</v>
      </c>
      <c r="Q36" s="17" t="s">
        <v>27</v>
      </c>
      <c r="R36" s="38" t="s">
        <v>570</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60</v>
      </c>
      <c r="D37" s="16" t="s">
        <v>61</v>
      </c>
      <c r="E37" s="16">
        <v>10</v>
      </c>
      <c r="F37" s="15">
        <v>54.62</v>
      </c>
      <c r="G37" s="15">
        <v>51.95</v>
      </c>
      <c r="H37" s="15">
        <v>49.28</v>
      </c>
      <c r="I37" s="14"/>
      <c r="J37" s="15">
        <v>57.27</v>
      </c>
      <c r="K37" s="15">
        <v>62.6</v>
      </c>
      <c r="L37" s="15">
        <v>71.23</v>
      </c>
      <c r="M37" s="54"/>
      <c r="N37" s="15">
        <v>56.998715193999999</v>
      </c>
      <c r="O37" s="15">
        <v>770.88409271</v>
      </c>
      <c r="P37" s="15" t="s">
        <v>27</v>
      </c>
      <c r="Q37" s="16" t="s">
        <v>27</v>
      </c>
      <c r="R37" s="37" t="s">
        <v>571</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62</v>
      </c>
      <c r="E38" s="17">
        <v>6</v>
      </c>
      <c r="F38" s="14">
        <v>54.82</v>
      </c>
      <c r="G38" s="14">
        <v>51.94</v>
      </c>
      <c r="H38" s="14">
        <v>49.06</v>
      </c>
      <c r="I38" s="14"/>
      <c r="J38" s="14">
        <v>57.33</v>
      </c>
      <c r="K38" s="14">
        <v>63.08</v>
      </c>
      <c r="L38" s="14">
        <v>72.400000000000006</v>
      </c>
      <c r="M38" s="54"/>
      <c r="N38" s="14">
        <v>55.463574156</v>
      </c>
      <c r="O38" s="31">
        <v>128.35941609</v>
      </c>
      <c r="P38" s="31" t="s">
        <v>26</v>
      </c>
      <c r="Q38" s="17" t="s">
        <v>27</v>
      </c>
      <c r="R38" s="38" t="s">
        <v>572</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63</v>
      </c>
      <c r="D39" s="16" t="s">
        <v>64</v>
      </c>
      <c r="E39" s="16">
        <v>3</v>
      </c>
      <c r="F39" s="15">
        <v>6.8</v>
      </c>
      <c r="G39" s="15">
        <v>2.54</v>
      </c>
      <c r="H39" s="15">
        <v>-1.7</v>
      </c>
      <c r="I39" s="14"/>
      <c r="J39" s="15">
        <v>7.44</v>
      </c>
      <c r="K39" s="15">
        <v>15.94</v>
      </c>
      <c r="L39" s="15">
        <v>29.71</v>
      </c>
      <c r="M39" s="54"/>
      <c r="N39" s="15">
        <v>46.322459238999997</v>
      </c>
      <c r="O39" s="15">
        <v>7.7708990475999995</v>
      </c>
      <c r="P39" s="15" t="s">
        <v>27</v>
      </c>
      <c r="Q39" s="16" t="s">
        <v>26</v>
      </c>
      <c r="R39" s="37" t="s">
        <v>573</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63</v>
      </c>
      <c r="D40" s="17" t="s">
        <v>509</v>
      </c>
      <c r="E40" s="17">
        <v>3</v>
      </c>
      <c r="F40" s="14">
        <v>1.1499999999999999</v>
      </c>
      <c r="G40" s="14">
        <v>0.62</v>
      </c>
      <c r="H40" s="14">
        <v>0.09</v>
      </c>
      <c r="I40" s="14"/>
      <c r="J40" s="14">
        <v>1.22</v>
      </c>
      <c r="K40" s="14">
        <v>2.27</v>
      </c>
      <c r="L40" s="14">
        <v>3.98</v>
      </c>
      <c r="M40" s="54"/>
      <c r="N40" s="14">
        <v>38.098149251999999</v>
      </c>
      <c r="O40" s="31">
        <v>2.9436815714</v>
      </c>
      <c r="P40" s="31" t="s">
        <v>26</v>
      </c>
      <c r="Q40" s="17" t="s">
        <v>26</v>
      </c>
      <c r="R40" s="38" t="s">
        <v>574</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482</v>
      </c>
      <c r="D41" s="16" t="s">
        <v>483</v>
      </c>
      <c r="E41" s="16">
        <v>7</v>
      </c>
      <c r="F41" s="15">
        <v>18.010000000000002</v>
      </c>
      <c r="G41" s="15">
        <v>14.84</v>
      </c>
      <c r="H41" s="15">
        <v>11.68</v>
      </c>
      <c r="I41" s="14"/>
      <c r="J41" s="15">
        <v>20.29</v>
      </c>
      <c r="K41" s="15">
        <v>26.61</v>
      </c>
      <c r="L41" s="15">
        <v>36.840000000000003</v>
      </c>
      <c r="M41" s="54"/>
      <c r="N41" s="15">
        <v>67.694523630999996</v>
      </c>
      <c r="O41" s="15">
        <v>2.1659238571000001</v>
      </c>
      <c r="P41" s="15" t="s">
        <v>26</v>
      </c>
      <c r="Q41" s="16" t="s">
        <v>27</v>
      </c>
      <c r="R41" s="37" t="s">
        <v>575</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65</v>
      </c>
      <c r="D42" s="17" t="s">
        <v>66</v>
      </c>
      <c r="E42" s="17">
        <v>7</v>
      </c>
      <c r="F42" s="14">
        <v>16.690000000000001</v>
      </c>
      <c r="G42" s="14">
        <v>14.68</v>
      </c>
      <c r="H42" s="14">
        <v>12.67</v>
      </c>
      <c r="I42" s="14"/>
      <c r="J42" s="14">
        <v>18.28</v>
      </c>
      <c r="K42" s="14">
        <v>22.29</v>
      </c>
      <c r="L42" s="14">
        <v>28.78</v>
      </c>
      <c r="M42" s="54"/>
      <c r="N42" s="14">
        <v>65.074439256999995</v>
      </c>
      <c r="O42" s="31">
        <v>66.810173523999993</v>
      </c>
      <c r="P42" s="31" t="s">
        <v>26</v>
      </c>
      <c r="Q42" s="17" t="s">
        <v>27</v>
      </c>
      <c r="R42" s="38" t="s">
        <v>576</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67</v>
      </c>
      <c r="D43" s="16" t="s">
        <v>68</v>
      </c>
      <c r="E43" s="16">
        <v>9</v>
      </c>
      <c r="F43" s="15">
        <v>18.09</v>
      </c>
      <c r="G43" s="15">
        <v>16.61</v>
      </c>
      <c r="H43" s="15">
        <v>15.14</v>
      </c>
      <c r="I43" s="14"/>
      <c r="J43" s="15">
        <v>18.600000000000001</v>
      </c>
      <c r="K43" s="15">
        <v>21.54</v>
      </c>
      <c r="L43" s="15">
        <v>26.32</v>
      </c>
      <c r="M43" s="54"/>
      <c r="N43" s="15">
        <v>70.675500838000005</v>
      </c>
      <c r="O43" s="15">
        <v>803.85724880999999</v>
      </c>
      <c r="P43" s="15" t="s">
        <v>27</v>
      </c>
      <c r="Q43" s="16" t="s">
        <v>27</v>
      </c>
      <c r="R43" s="37" t="s">
        <v>577</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69</v>
      </c>
      <c r="D44" s="17" t="s">
        <v>70</v>
      </c>
      <c r="E44" s="17">
        <v>10</v>
      </c>
      <c r="F44" s="14">
        <v>6.1</v>
      </c>
      <c r="G44" s="14">
        <v>5.58</v>
      </c>
      <c r="H44" s="14">
        <v>5.07</v>
      </c>
      <c r="I44" s="14"/>
      <c r="J44" s="14">
        <v>6.38</v>
      </c>
      <c r="K44" s="14">
        <v>7.4</v>
      </c>
      <c r="L44" s="14">
        <v>9.0500000000000007</v>
      </c>
      <c r="M44" s="54"/>
      <c r="N44" s="14">
        <v>75.550552210999996</v>
      </c>
      <c r="O44" s="31">
        <v>9.4471912857000007</v>
      </c>
      <c r="P44" s="31" t="s">
        <v>27</v>
      </c>
      <c r="Q44" s="17" t="s">
        <v>27</v>
      </c>
      <c r="R44" s="38" t="s">
        <v>578</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579</v>
      </c>
      <c r="D45" s="16" t="s">
        <v>580</v>
      </c>
      <c r="E45" s="16">
        <v>0</v>
      </c>
      <c r="F45" s="15">
        <v>70.33</v>
      </c>
      <c r="G45" s="15">
        <v>63.7</v>
      </c>
      <c r="H45" s="15">
        <v>57.08</v>
      </c>
      <c r="I45" s="14"/>
      <c r="J45" s="15">
        <v>71.89</v>
      </c>
      <c r="K45" s="15">
        <v>85.13</v>
      </c>
      <c r="L45" s="15">
        <v>106.55</v>
      </c>
      <c r="M45" s="54"/>
      <c r="N45" s="15">
        <v>24.728452547</v>
      </c>
      <c r="O45" s="15">
        <v>1.8846319971000001</v>
      </c>
      <c r="P45" s="15" t="s">
        <v>26</v>
      </c>
      <c r="Q45" s="16" t="s">
        <v>26</v>
      </c>
      <c r="R45" s="37" t="s">
        <v>581</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71</v>
      </c>
      <c r="D46" s="17" t="s">
        <v>72</v>
      </c>
      <c r="E46" s="17">
        <v>9</v>
      </c>
      <c r="F46" s="14">
        <v>15.25</v>
      </c>
      <c r="G46" s="14">
        <v>14.27</v>
      </c>
      <c r="H46" s="14">
        <v>13.29</v>
      </c>
      <c r="I46" s="14"/>
      <c r="J46" s="14">
        <v>15.99</v>
      </c>
      <c r="K46" s="14">
        <v>17.940000000000001</v>
      </c>
      <c r="L46" s="14">
        <v>21.09</v>
      </c>
      <c r="M46" s="54"/>
      <c r="N46" s="14">
        <v>73.984362802999996</v>
      </c>
      <c r="O46" s="31">
        <v>46.756625667000002</v>
      </c>
      <c r="P46" s="31" t="s">
        <v>27</v>
      </c>
      <c r="Q46" s="17" t="s">
        <v>27</v>
      </c>
      <c r="R46" s="38" t="s">
        <v>582</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73</v>
      </c>
      <c r="D47" s="16" t="s">
        <v>74</v>
      </c>
      <c r="E47" s="16">
        <v>5</v>
      </c>
      <c r="F47" s="15">
        <v>38.92</v>
      </c>
      <c r="G47" s="15">
        <v>35.78</v>
      </c>
      <c r="H47" s="15">
        <v>32.65</v>
      </c>
      <c r="I47" s="14"/>
      <c r="J47" s="15">
        <v>39.49</v>
      </c>
      <c r="K47" s="15">
        <v>45.75</v>
      </c>
      <c r="L47" s="15">
        <v>55.88</v>
      </c>
      <c r="M47" s="54"/>
      <c r="N47" s="15">
        <v>46.068735795999999</v>
      </c>
      <c r="O47" s="15">
        <v>247.82413518999999</v>
      </c>
      <c r="P47" s="15" t="s">
        <v>27</v>
      </c>
      <c r="Q47" s="16" t="s">
        <v>26</v>
      </c>
      <c r="R47" s="37" t="s">
        <v>583</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75</v>
      </c>
      <c r="D48" s="17" t="s">
        <v>76</v>
      </c>
      <c r="E48" s="17">
        <v>10</v>
      </c>
      <c r="F48" s="14">
        <v>27.78</v>
      </c>
      <c r="G48" s="14">
        <v>25.71</v>
      </c>
      <c r="H48" s="14">
        <v>23.65</v>
      </c>
      <c r="I48" s="14"/>
      <c r="J48" s="14">
        <v>28.68</v>
      </c>
      <c r="K48" s="14">
        <v>32.799999999999997</v>
      </c>
      <c r="L48" s="14">
        <v>39.479999999999997</v>
      </c>
      <c r="M48" s="54"/>
      <c r="N48" s="14">
        <v>66.964644092</v>
      </c>
      <c r="O48" s="31">
        <v>21.371888857000002</v>
      </c>
      <c r="P48" s="31" t="s">
        <v>27</v>
      </c>
      <c r="Q48" s="17" t="s">
        <v>27</v>
      </c>
      <c r="R48" s="38" t="s">
        <v>584</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77</v>
      </c>
      <c r="D49" s="16" t="s">
        <v>78</v>
      </c>
      <c r="E49" s="16">
        <v>4</v>
      </c>
      <c r="F49" s="15">
        <v>128.75</v>
      </c>
      <c r="G49" s="15">
        <v>122.67</v>
      </c>
      <c r="H49" s="15">
        <v>116.6</v>
      </c>
      <c r="I49" s="14"/>
      <c r="J49" s="15">
        <v>130.33000000000001</v>
      </c>
      <c r="K49" s="15">
        <v>142.47</v>
      </c>
      <c r="L49" s="15">
        <v>162.13</v>
      </c>
      <c r="M49" s="54"/>
      <c r="N49" s="15">
        <v>42.797573935999999</v>
      </c>
      <c r="O49" s="15">
        <v>6.5433111933000001</v>
      </c>
      <c r="P49" s="15" t="s">
        <v>27</v>
      </c>
      <c r="Q49" s="16" t="s">
        <v>26</v>
      </c>
      <c r="R49" s="37" t="s">
        <v>585</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79</v>
      </c>
      <c r="D50" s="17" t="s">
        <v>80</v>
      </c>
      <c r="E50" s="17">
        <v>10</v>
      </c>
      <c r="F50" s="14">
        <v>10.39</v>
      </c>
      <c r="G50" s="14">
        <v>9.4600000000000009</v>
      </c>
      <c r="H50" s="14">
        <v>8.5299999999999994</v>
      </c>
      <c r="I50" s="14"/>
      <c r="J50" s="14">
        <v>10.88</v>
      </c>
      <c r="K50" s="14">
        <v>12.73</v>
      </c>
      <c r="L50" s="14">
        <v>15.73</v>
      </c>
      <c r="M50" s="54"/>
      <c r="N50" s="14">
        <v>72.25182058</v>
      </c>
      <c r="O50" s="31">
        <v>2.8260750951999998</v>
      </c>
      <c r="P50" s="31" t="s">
        <v>27</v>
      </c>
      <c r="Q50" s="17" t="s">
        <v>27</v>
      </c>
      <c r="R50" s="38" t="s">
        <v>586</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81</v>
      </c>
      <c r="D51" s="16" t="s">
        <v>82</v>
      </c>
      <c r="E51" s="16">
        <v>4</v>
      </c>
      <c r="F51" s="15">
        <v>7.55</v>
      </c>
      <c r="G51" s="15">
        <v>6.53</v>
      </c>
      <c r="H51" s="15">
        <v>5.51</v>
      </c>
      <c r="I51" s="14"/>
      <c r="J51" s="15">
        <v>7.79</v>
      </c>
      <c r="K51" s="15">
        <v>9.82</v>
      </c>
      <c r="L51" s="15">
        <v>13.12</v>
      </c>
      <c r="M51" s="54"/>
      <c r="N51" s="15">
        <v>47.856533779999999</v>
      </c>
      <c r="O51" s="15">
        <v>6.2345727619</v>
      </c>
      <c r="P51" s="15" t="s">
        <v>27</v>
      </c>
      <c r="Q51" s="16" t="s">
        <v>26</v>
      </c>
      <c r="R51" s="37" t="s">
        <v>587</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83</v>
      </c>
      <c r="D52" s="17" t="s">
        <v>84</v>
      </c>
      <c r="E52" s="17">
        <v>4</v>
      </c>
      <c r="F52" s="14">
        <v>14.6</v>
      </c>
      <c r="G52" s="14">
        <v>13.25</v>
      </c>
      <c r="H52" s="14">
        <v>11.91</v>
      </c>
      <c r="I52" s="14"/>
      <c r="J52" s="14">
        <v>14.99</v>
      </c>
      <c r="K52" s="14">
        <v>17.670000000000002</v>
      </c>
      <c r="L52" s="14">
        <v>22.02</v>
      </c>
      <c r="M52" s="54"/>
      <c r="N52" s="14">
        <v>56.547521484000001</v>
      </c>
      <c r="O52" s="31">
        <v>4.3391201905000001</v>
      </c>
      <c r="P52" s="31" t="s">
        <v>26</v>
      </c>
      <c r="Q52" s="17" t="s">
        <v>27</v>
      </c>
      <c r="R52" s="38" t="s">
        <v>588</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85</v>
      </c>
      <c r="D53" s="16" t="s">
        <v>86</v>
      </c>
      <c r="E53" s="16">
        <v>9</v>
      </c>
      <c r="F53" s="15">
        <v>15.87</v>
      </c>
      <c r="G53" s="15">
        <v>14.99</v>
      </c>
      <c r="H53" s="15">
        <v>14.12</v>
      </c>
      <c r="I53" s="14"/>
      <c r="J53" s="15">
        <v>16.440000000000001</v>
      </c>
      <c r="K53" s="15">
        <v>18.18</v>
      </c>
      <c r="L53" s="15">
        <v>21.01</v>
      </c>
      <c r="M53" s="54"/>
      <c r="N53" s="15">
        <v>61.126935916000001</v>
      </c>
      <c r="O53" s="15">
        <v>129.73618628</v>
      </c>
      <c r="P53" s="15" t="s">
        <v>27</v>
      </c>
      <c r="Q53" s="16" t="s">
        <v>27</v>
      </c>
      <c r="R53" s="37" t="s">
        <v>589</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85</v>
      </c>
      <c r="D54" s="17" t="s">
        <v>87</v>
      </c>
      <c r="E54" s="17">
        <v>9</v>
      </c>
      <c r="F54" s="14">
        <v>17.97</v>
      </c>
      <c r="G54" s="14">
        <v>16.91</v>
      </c>
      <c r="H54" s="14">
        <v>15.85</v>
      </c>
      <c r="I54" s="14"/>
      <c r="J54" s="14">
        <v>18.66</v>
      </c>
      <c r="K54" s="14">
        <v>20.77</v>
      </c>
      <c r="L54" s="14">
        <v>24.19</v>
      </c>
      <c r="M54" s="54"/>
      <c r="N54" s="14">
        <v>63.111208490000003</v>
      </c>
      <c r="O54" s="31">
        <v>782.60359199999994</v>
      </c>
      <c r="P54" s="31" t="s">
        <v>27</v>
      </c>
      <c r="Q54" s="17" t="s">
        <v>27</v>
      </c>
      <c r="R54" s="38" t="s">
        <v>590</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88</v>
      </c>
      <c r="D55" s="16" t="s">
        <v>89</v>
      </c>
      <c r="E55" s="16">
        <v>0</v>
      </c>
      <c r="F55" s="15">
        <v>20.21</v>
      </c>
      <c r="G55" s="15">
        <v>19.04</v>
      </c>
      <c r="H55" s="15">
        <v>17.87</v>
      </c>
      <c r="I55" s="14"/>
      <c r="J55" s="15">
        <v>20.56</v>
      </c>
      <c r="K55" s="15">
        <v>22.89</v>
      </c>
      <c r="L55" s="15">
        <v>26.67</v>
      </c>
      <c r="M55" s="54"/>
      <c r="N55" s="15">
        <v>34.923240411999998</v>
      </c>
      <c r="O55" s="15">
        <v>51.228311380999997</v>
      </c>
      <c r="P55" s="15" t="s">
        <v>26</v>
      </c>
      <c r="Q55" s="16" t="s">
        <v>26</v>
      </c>
      <c r="R55" s="37" t="s">
        <v>591</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90</v>
      </c>
      <c r="D56" s="17" t="s">
        <v>91</v>
      </c>
      <c r="E56" s="17">
        <v>2</v>
      </c>
      <c r="F56" s="14">
        <v>13.1</v>
      </c>
      <c r="G56" s="14">
        <v>11.83</v>
      </c>
      <c r="H56" s="14">
        <v>10.57</v>
      </c>
      <c r="I56" s="14"/>
      <c r="J56" s="14">
        <v>13.52</v>
      </c>
      <c r="K56" s="14">
        <v>16.04</v>
      </c>
      <c r="L56" s="14">
        <v>20.12</v>
      </c>
      <c r="M56" s="54"/>
      <c r="N56" s="14">
        <v>33.699075106999999</v>
      </c>
      <c r="O56" s="31">
        <v>110.64093247</v>
      </c>
      <c r="P56" s="31" t="s">
        <v>26</v>
      </c>
      <c r="Q56" s="17" t="s">
        <v>26</v>
      </c>
      <c r="R56" s="38" t="s">
        <v>592</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11</v>
      </c>
      <c r="D57" s="16" t="s">
        <v>92</v>
      </c>
      <c r="E57" s="16">
        <v>10</v>
      </c>
      <c r="F57" s="15">
        <v>22.23</v>
      </c>
      <c r="G57" s="15">
        <v>20.46</v>
      </c>
      <c r="H57" s="15">
        <v>18.7</v>
      </c>
      <c r="I57" s="14"/>
      <c r="J57" s="15">
        <v>23.38</v>
      </c>
      <c r="K57" s="15">
        <v>26.9</v>
      </c>
      <c r="L57" s="15">
        <v>32.61</v>
      </c>
      <c r="M57" s="54"/>
      <c r="N57" s="15">
        <v>65.103260966999997</v>
      </c>
      <c r="O57" s="15">
        <v>843.39058805000002</v>
      </c>
      <c r="P57" s="15" t="s">
        <v>27</v>
      </c>
      <c r="Q57" s="16" t="s">
        <v>27</v>
      </c>
      <c r="R57" s="37" t="s">
        <v>593</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93</v>
      </c>
      <c r="D58" s="17" t="s">
        <v>94</v>
      </c>
      <c r="E58" s="17">
        <v>0</v>
      </c>
      <c r="F58" s="14">
        <v>17.54</v>
      </c>
      <c r="G58" s="14">
        <v>16.78</v>
      </c>
      <c r="H58" s="14">
        <v>16.03</v>
      </c>
      <c r="I58" s="14"/>
      <c r="J58" s="14">
        <v>17.829999999999998</v>
      </c>
      <c r="K58" s="14">
        <v>19.329999999999998</v>
      </c>
      <c r="L58" s="14">
        <v>21.76</v>
      </c>
      <c r="M58" s="54"/>
      <c r="N58" s="14">
        <v>23.195091985000001</v>
      </c>
      <c r="O58" s="31">
        <v>4.6243351429000006</v>
      </c>
      <c r="P58" s="31" t="s">
        <v>26</v>
      </c>
      <c r="Q58" s="17" t="s">
        <v>26</v>
      </c>
      <c r="R58" s="38" t="s">
        <v>594</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95</v>
      </c>
      <c r="D59" s="16" t="s">
        <v>96</v>
      </c>
      <c r="E59" s="16">
        <v>2</v>
      </c>
      <c r="F59" s="15">
        <v>3.73</v>
      </c>
      <c r="G59" s="15">
        <v>1.27</v>
      </c>
      <c r="H59" s="15">
        <v>-1.17</v>
      </c>
      <c r="I59" s="14"/>
      <c r="J59" s="15">
        <v>4.24</v>
      </c>
      <c r="K59" s="15">
        <v>9.14</v>
      </c>
      <c r="L59" s="15">
        <v>17.079999999999998</v>
      </c>
      <c r="M59" s="54"/>
      <c r="N59" s="15">
        <v>46.740767132999999</v>
      </c>
      <c r="O59" s="15">
        <v>23.783710143</v>
      </c>
      <c r="P59" s="15" t="s">
        <v>26</v>
      </c>
      <c r="Q59" s="16" t="s">
        <v>26</v>
      </c>
      <c r="R59" s="37" t="s">
        <v>595</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97</v>
      </c>
      <c r="D60" s="17" t="s">
        <v>98</v>
      </c>
      <c r="E60" s="17">
        <v>4</v>
      </c>
      <c r="F60" s="14">
        <v>18.12</v>
      </c>
      <c r="G60" s="14">
        <v>16.72</v>
      </c>
      <c r="H60" s="14">
        <v>15.32</v>
      </c>
      <c r="I60" s="14"/>
      <c r="J60" s="14">
        <v>19.2</v>
      </c>
      <c r="K60" s="14">
        <v>21.99</v>
      </c>
      <c r="L60" s="14">
        <v>26.52</v>
      </c>
      <c r="M60" s="54"/>
      <c r="N60" s="14">
        <v>54.523729643999999</v>
      </c>
      <c r="O60" s="31">
        <v>62.733961094999998</v>
      </c>
      <c r="P60" s="31" t="s">
        <v>26</v>
      </c>
      <c r="Q60" s="17" t="s">
        <v>27</v>
      </c>
      <c r="R60" s="38" t="s">
        <v>596</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99</v>
      </c>
      <c r="D61" s="16" t="s">
        <v>100</v>
      </c>
      <c r="E61" s="16">
        <v>1</v>
      </c>
      <c r="F61" s="15">
        <v>26</v>
      </c>
      <c r="G61" s="15">
        <v>22.63</v>
      </c>
      <c r="H61" s="15">
        <v>19.27</v>
      </c>
      <c r="I61" s="14"/>
      <c r="J61" s="15">
        <v>26.63</v>
      </c>
      <c r="K61" s="15">
        <v>33.35</v>
      </c>
      <c r="L61" s="15">
        <v>44.23</v>
      </c>
      <c r="M61" s="54"/>
      <c r="N61" s="15">
        <v>45.571964311999999</v>
      </c>
      <c r="O61" s="15">
        <v>7.5517637828999993</v>
      </c>
      <c r="P61" s="15" t="s">
        <v>26</v>
      </c>
      <c r="Q61" s="16" t="s">
        <v>26</v>
      </c>
      <c r="R61" s="37" t="s">
        <v>597</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101</v>
      </c>
      <c r="D62" s="17" t="s">
        <v>102</v>
      </c>
      <c r="E62" s="17">
        <v>10</v>
      </c>
      <c r="F62" s="14">
        <v>63.23</v>
      </c>
      <c r="G62" s="14">
        <v>58.09</v>
      </c>
      <c r="H62" s="14">
        <v>52.96</v>
      </c>
      <c r="I62" s="14"/>
      <c r="J62" s="14">
        <v>64.64</v>
      </c>
      <c r="K62" s="14">
        <v>74.900000000000006</v>
      </c>
      <c r="L62" s="14">
        <v>91.51</v>
      </c>
      <c r="M62" s="54"/>
      <c r="N62" s="14">
        <v>73.333615940000001</v>
      </c>
      <c r="O62" s="31">
        <v>636.63258181000003</v>
      </c>
      <c r="P62" s="31" t="s">
        <v>27</v>
      </c>
      <c r="Q62" s="17" t="s">
        <v>27</v>
      </c>
      <c r="R62" s="38" t="s">
        <v>598</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103</v>
      </c>
      <c r="D63" s="16" t="s">
        <v>104</v>
      </c>
      <c r="E63" s="16">
        <v>3</v>
      </c>
      <c r="F63" s="15">
        <v>19.86</v>
      </c>
      <c r="G63" s="15">
        <v>18.25</v>
      </c>
      <c r="H63" s="15">
        <v>16.649999999999999</v>
      </c>
      <c r="I63" s="14"/>
      <c r="J63" s="15">
        <v>20.350000000000001</v>
      </c>
      <c r="K63" s="15">
        <v>23.55</v>
      </c>
      <c r="L63" s="15">
        <v>28.74</v>
      </c>
      <c r="M63" s="54"/>
      <c r="N63" s="15">
        <v>43.355426868999999</v>
      </c>
      <c r="O63" s="15">
        <v>114.03051652000001</v>
      </c>
      <c r="P63" s="15" t="s">
        <v>27</v>
      </c>
      <c r="Q63" s="16" t="s">
        <v>26</v>
      </c>
      <c r="R63" s="37" t="s">
        <v>599</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105</v>
      </c>
      <c r="D64" s="17" t="s">
        <v>106</v>
      </c>
      <c r="E64" s="17">
        <v>6</v>
      </c>
      <c r="F64" s="14">
        <v>5.19</v>
      </c>
      <c r="G64" s="14">
        <v>4.68</v>
      </c>
      <c r="H64" s="14">
        <v>4.17</v>
      </c>
      <c r="I64" s="14"/>
      <c r="J64" s="14">
        <v>5.38</v>
      </c>
      <c r="K64" s="14">
        <v>6.39</v>
      </c>
      <c r="L64" s="14">
        <v>8.0299999999999994</v>
      </c>
      <c r="M64" s="54"/>
      <c r="N64" s="14">
        <v>64.914415426000005</v>
      </c>
      <c r="O64" s="31">
        <v>4.6931618570999998</v>
      </c>
      <c r="P64" s="31" t="s">
        <v>26</v>
      </c>
      <c r="Q64" s="17" t="s">
        <v>27</v>
      </c>
      <c r="R64" s="38" t="s">
        <v>600</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107</v>
      </c>
      <c r="D65" s="16" t="s">
        <v>108</v>
      </c>
      <c r="E65" s="16">
        <v>7</v>
      </c>
      <c r="F65" s="15">
        <v>1.04</v>
      </c>
      <c r="G65" s="15">
        <v>0.68</v>
      </c>
      <c r="H65" s="15">
        <v>0.32</v>
      </c>
      <c r="I65" s="14"/>
      <c r="J65" s="15">
        <v>1.3</v>
      </c>
      <c r="K65" s="15">
        <v>2.0099999999999998</v>
      </c>
      <c r="L65" s="15">
        <v>3.16</v>
      </c>
      <c r="M65" s="54"/>
      <c r="N65" s="15">
        <v>81.486618487000001</v>
      </c>
      <c r="O65" s="15">
        <v>12.018150904000001</v>
      </c>
      <c r="P65" s="15" t="s">
        <v>26</v>
      </c>
      <c r="Q65" s="16" t="s">
        <v>27</v>
      </c>
      <c r="R65" s="37" t="s">
        <v>601</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109</v>
      </c>
      <c r="D66" s="17" t="s">
        <v>110</v>
      </c>
      <c r="E66" s="17">
        <v>10</v>
      </c>
      <c r="F66" s="14">
        <v>11.2</v>
      </c>
      <c r="G66" s="14">
        <v>11</v>
      </c>
      <c r="H66" s="14">
        <v>10.8</v>
      </c>
      <c r="I66" s="14"/>
      <c r="J66" s="14">
        <v>11.29</v>
      </c>
      <c r="K66" s="14">
        <v>11.68</v>
      </c>
      <c r="L66" s="14">
        <v>12.32</v>
      </c>
      <c r="M66" s="54"/>
      <c r="N66" s="14">
        <v>52.751653576999999</v>
      </c>
      <c r="O66" s="31">
        <v>23.427037713999997</v>
      </c>
      <c r="P66" s="31" t="s">
        <v>27</v>
      </c>
      <c r="Q66" s="17" t="s">
        <v>27</v>
      </c>
      <c r="R66" s="38" t="s">
        <v>602</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111</v>
      </c>
      <c r="D67" s="16" t="s">
        <v>112</v>
      </c>
      <c r="E67" s="16">
        <v>7</v>
      </c>
      <c r="F67" s="15">
        <v>9.64</v>
      </c>
      <c r="G67" s="15">
        <v>8.2200000000000006</v>
      </c>
      <c r="H67" s="15">
        <v>6.8</v>
      </c>
      <c r="I67" s="14"/>
      <c r="J67" s="15">
        <v>10.199999999999999</v>
      </c>
      <c r="K67" s="15">
        <v>13.03</v>
      </c>
      <c r="L67" s="15">
        <v>17.61</v>
      </c>
      <c r="M67" s="54"/>
      <c r="N67" s="15">
        <v>74.049731292000004</v>
      </c>
      <c r="O67" s="15">
        <v>83.177857571000004</v>
      </c>
      <c r="P67" s="15" t="s">
        <v>26</v>
      </c>
      <c r="Q67" s="16" t="s">
        <v>27</v>
      </c>
      <c r="R67" s="37" t="s">
        <v>603</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113</v>
      </c>
      <c r="D68" s="17" t="s">
        <v>488</v>
      </c>
      <c r="E68" s="17">
        <v>6</v>
      </c>
      <c r="F68" s="14">
        <v>16.61</v>
      </c>
      <c r="G68" s="14">
        <v>15.64</v>
      </c>
      <c r="H68" s="14">
        <v>14.68</v>
      </c>
      <c r="I68" s="14"/>
      <c r="J68" s="14">
        <v>16.95</v>
      </c>
      <c r="K68" s="14">
        <v>18.87</v>
      </c>
      <c r="L68" s="14">
        <v>21.97</v>
      </c>
      <c r="M68" s="54"/>
      <c r="N68" s="14">
        <v>45.954054577000001</v>
      </c>
      <c r="O68" s="31">
        <v>2.3611861905000002</v>
      </c>
      <c r="P68" s="31" t="s">
        <v>27</v>
      </c>
      <c r="Q68" s="17" t="s">
        <v>26</v>
      </c>
      <c r="R68" s="38" t="s">
        <v>604</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113</v>
      </c>
      <c r="D69" s="16" t="s">
        <v>114</v>
      </c>
      <c r="E69" s="16">
        <v>9</v>
      </c>
      <c r="F69" s="15">
        <v>11.03</v>
      </c>
      <c r="G69" s="15">
        <v>10.44</v>
      </c>
      <c r="H69" s="15">
        <v>9.85</v>
      </c>
      <c r="I69" s="14"/>
      <c r="J69" s="15">
        <v>11.71</v>
      </c>
      <c r="K69" s="15">
        <v>12.88</v>
      </c>
      <c r="L69" s="15">
        <v>14.79</v>
      </c>
      <c r="M69" s="54"/>
      <c r="N69" s="15">
        <v>56.468674440000001</v>
      </c>
      <c r="O69" s="15">
        <v>175.38233990000001</v>
      </c>
      <c r="P69" s="15" t="s">
        <v>27</v>
      </c>
      <c r="Q69" s="16" t="s">
        <v>27</v>
      </c>
      <c r="R69" s="37" t="s">
        <v>605</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606</v>
      </c>
      <c r="D70" s="17" t="s">
        <v>607</v>
      </c>
      <c r="E70" s="17">
        <v>3</v>
      </c>
      <c r="F70" s="14">
        <v>111.21</v>
      </c>
      <c r="G70" s="14">
        <v>103.88</v>
      </c>
      <c r="H70" s="14">
        <v>96.56</v>
      </c>
      <c r="I70" s="14"/>
      <c r="J70" s="14">
        <v>113.03</v>
      </c>
      <c r="K70" s="14">
        <v>127.67</v>
      </c>
      <c r="L70" s="14">
        <v>151.37</v>
      </c>
      <c r="M70" s="54"/>
      <c r="N70" s="14">
        <v>38.352869847000001</v>
      </c>
      <c r="O70" s="31">
        <v>1.8358555367</v>
      </c>
      <c r="P70" s="31" t="s">
        <v>27</v>
      </c>
      <c r="Q70" s="17" t="s">
        <v>26</v>
      </c>
      <c r="R70" s="38" t="s">
        <v>608</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493</v>
      </c>
      <c r="D71" s="16" t="s">
        <v>494</v>
      </c>
      <c r="E71" s="16">
        <v>7</v>
      </c>
      <c r="F71" s="15">
        <v>100.21</v>
      </c>
      <c r="G71" s="15">
        <v>85.48</v>
      </c>
      <c r="H71" s="15">
        <v>70.75</v>
      </c>
      <c r="I71" s="14"/>
      <c r="J71" s="15">
        <v>105.5</v>
      </c>
      <c r="K71" s="15">
        <v>134.94999999999999</v>
      </c>
      <c r="L71" s="15">
        <v>182.61</v>
      </c>
      <c r="M71" s="54"/>
      <c r="N71" s="15">
        <v>59.436672524999999</v>
      </c>
      <c r="O71" s="15">
        <v>3.5750711676</v>
      </c>
      <c r="P71" s="15" t="s">
        <v>27</v>
      </c>
      <c r="Q71" s="16" t="s">
        <v>27</v>
      </c>
      <c r="R71" s="37" t="s">
        <v>609</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476</v>
      </c>
      <c r="D72" s="17" t="s">
        <v>477</v>
      </c>
      <c r="E72" s="17">
        <v>3</v>
      </c>
      <c r="F72" s="14">
        <v>74.25</v>
      </c>
      <c r="G72" s="14">
        <v>69.58</v>
      </c>
      <c r="H72" s="14">
        <v>64.92</v>
      </c>
      <c r="I72" s="14"/>
      <c r="J72" s="14">
        <v>75.650000000000006</v>
      </c>
      <c r="K72" s="14">
        <v>84.97</v>
      </c>
      <c r="L72" s="14">
        <v>100.05</v>
      </c>
      <c r="M72" s="54"/>
      <c r="N72" s="14">
        <v>39.993359896999998</v>
      </c>
      <c r="O72" s="31">
        <v>2.4092756689999999</v>
      </c>
      <c r="P72" s="31" t="s">
        <v>27</v>
      </c>
      <c r="Q72" s="17" t="s">
        <v>26</v>
      </c>
      <c r="R72" s="38" t="s">
        <v>610</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115</v>
      </c>
      <c r="D73" s="16" t="s">
        <v>116</v>
      </c>
      <c r="E73" s="16">
        <v>3</v>
      </c>
      <c r="F73" s="15">
        <v>2.17</v>
      </c>
      <c r="G73" s="15">
        <v>1.98</v>
      </c>
      <c r="H73" s="15">
        <v>1.79</v>
      </c>
      <c r="I73" s="14"/>
      <c r="J73" s="15">
        <v>2.34</v>
      </c>
      <c r="K73" s="15">
        <v>2.71</v>
      </c>
      <c r="L73" s="15">
        <v>3.31</v>
      </c>
      <c r="M73" s="54"/>
      <c r="N73" s="15">
        <v>55.155252670000003</v>
      </c>
      <c r="O73" s="15">
        <v>82.865110952000009</v>
      </c>
      <c r="P73" s="15" t="s">
        <v>26</v>
      </c>
      <c r="Q73" s="16" t="s">
        <v>26</v>
      </c>
      <c r="R73" s="37" t="s">
        <v>611</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612</v>
      </c>
      <c r="D74" s="17" t="s">
        <v>613</v>
      </c>
      <c r="E74" s="17">
        <v>4</v>
      </c>
      <c r="F74" s="14">
        <v>38.200000000000003</v>
      </c>
      <c r="G74" s="14">
        <v>33.9</v>
      </c>
      <c r="H74" s="14">
        <v>29.61</v>
      </c>
      <c r="I74" s="14"/>
      <c r="J74" s="14">
        <v>42.54</v>
      </c>
      <c r="K74" s="14">
        <v>51.12</v>
      </c>
      <c r="L74" s="14">
        <v>65.010000000000005</v>
      </c>
      <c r="M74" s="54"/>
      <c r="N74" s="14">
        <v>49.880755739999998</v>
      </c>
      <c r="O74" s="31">
        <v>8.5901251367000011</v>
      </c>
      <c r="P74" s="31" t="s">
        <v>26</v>
      </c>
      <c r="Q74" s="17" t="s">
        <v>27</v>
      </c>
      <c r="R74" s="38" t="s">
        <v>614</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117</v>
      </c>
      <c r="D75" s="16" t="s">
        <v>118</v>
      </c>
      <c r="E75" s="16">
        <v>3</v>
      </c>
      <c r="F75" s="15" t="s">
        <v>119</v>
      </c>
      <c r="G75" s="15" t="s">
        <v>119</v>
      </c>
      <c r="H75" s="15" t="s">
        <v>119</v>
      </c>
      <c r="I75" s="14"/>
      <c r="J75" s="15" t="s">
        <v>119</v>
      </c>
      <c r="K75" s="15" t="s">
        <v>119</v>
      </c>
      <c r="L75" s="15" t="s">
        <v>119</v>
      </c>
      <c r="M75" s="54"/>
      <c r="N75" s="15" t="s">
        <v>119</v>
      </c>
      <c r="O75" s="15" t="s">
        <v>119</v>
      </c>
      <c r="P75" s="15" t="s">
        <v>119</v>
      </c>
      <c r="Q75" s="16" t="s">
        <v>119</v>
      </c>
      <c r="R75" s="37" t="s">
        <v>120</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121</v>
      </c>
      <c r="D76" s="17" t="s">
        <v>122</v>
      </c>
      <c r="E76" s="17">
        <v>4</v>
      </c>
      <c r="F76" s="14">
        <v>56.31</v>
      </c>
      <c r="G76" s="14">
        <v>50.69</v>
      </c>
      <c r="H76" s="14">
        <v>45.08</v>
      </c>
      <c r="I76" s="14"/>
      <c r="J76" s="14">
        <v>58.06</v>
      </c>
      <c r="K76" s="14">
        <v>69.28</v>
      </c>
      <c r="L76" s="14">
        <v>87.43</v>
      </c>
      <c r="M76" s="54"/>
      <c r="N76" s="14">
        <v>47.878049859999997</v>
      </c>
      <c r="O76" s="31">
        <v>213.29951180999998</v>
      </c>
      <c r="P76" s="31" t="s">
        <v>27</v>
      </c>
      <c r="Q76" s="17" t="s">
        <v>26</v>
      </c>
      <c r="R76" s="38" t="s">
        <v>615</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123</v>
      </c>
      <c r="D77" s="16" t="s">
        <v>124</v>
      </c>
      <c r="E77" s="16">
        <v>10</v>
      </c>
      <c r="F77" s="15">
        <v>15.82</v>
      </c>
      <c r="G77" s="15">
        <v>14.93</v>
      </c>
      <c r="H77" s="15">
        <v>14.05</v>
      </c>
      <c r="I77" s="14"/>
      <c r="J77" s="15">
        <v>16.260000000000002</v>
      </c>
      <c r="K77" s="15">
        <v>18.02</v>
      </c>
      <c r="L77" s="15">
        <v>20.87</v>
      </c>
      <c r="M77" s="54"/>
      <c r="N77" s="15">
        <v>60.953936145999997</v>
      </c>
      <c r="O77" s="15">
        <v>286.02506605000002</v>
      </c>
      <c r="P77" s="15" t="s">
        <v>27</v>
      </c>
      <c r="Q77" s="16" t="s">
        <v>27</v>
      </c>
      <c r="R77" s="37" t="s">
        <v>616</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125</v>
      </c>
      <c r="D78" s="17" t="s">
        <v>126</v>
      </c>
      <c r="E78" s="17">
        <v>6</v>
      </c>
      <c r="F78" s="14">
        <v>3.75</v>
      </c>
      <c r="G78" s="14">
        <v>3.41</v>
      </c>
      <c r="H78" s="14">
        <v>3.07</v>
      </c>
      <c r="I78" s="14"/>
      <c r="J78" s="14">
        <v>4.03</v>
      </c>
      <c r="K78" s="14">
        <v>4.7</v>
      </c>
      <c r="L78" s="14">
        <v>5.8</v>
      </c>
      <c r="M78" s="54"/>
      <c r="N78" s="14">
        <v>63.714234812000001</v>
      </c>
      <c r="O78" s="31">
        <v>130.35923285000001</v>
      </c>
      <c r="P78" s="31" t="s">
        <v>26</v>
      </c>
      <c r="Q78" s="17" t="s">
        <v>27</v>
      </c>
      <c r="R78" s="38" t="s">
        <v>617</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127</v>
      </c>
      <c r="D79" s="16" t="s">
        <v>128</v>
      </c>
      <c r="E79" s="16">
        <v>5</v>
      </c>
      <c r="F79" s="15">
        <v>44.96</v>
      </c>
      <c r="G79" s="15">
        <v>42.59</v>
      </c>
      <c r="H79" s="15">
        <v>40.229999999999997</v>
      </c>
      <c r="I79" s="14"/>
      <c r="J79" s="15">
        <v>47.77</v>
      </c>
      <c r="K79" s="15">
        <v>52.49</v>
      </c>
      <c r="L79" s="15">
        <v>60.13</v>
      </c>
      <c r="M79" s="54"/>
      <c r="N79" s="15">
        <v>56.585824170999999</v>
      </c>
      <c r="O79" s="15">
        <v>88.488683237999993</v>
      </c>
      <c r="P79" s="15" t="s">
        <v>26</v>
      </c>
      <c r="Q79" s="16" t="s">
        <v>27</v>
      </c>
      <c r="R79" s="37" t="s">
        <v>618</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466</v>
      </c>
      <c r="D80" s="17" t="s">
        <v>467</v>
      </c>
      <c r="E80" s="17">
        <v>10</v>
      </c>
      <c r="F80" s="14">
        <v>61.75</v>
      </c>
      <c r="G80" s="14">
        <v>53.52</v>
      </c>
      <c r="H80" s="14">
        <v>45.3</v>
      </c>
      <c r="I80" s="14"/>
      <c r="J80" s="14">
        <v>63.11</v>
      </c>
      <c r="K80" s="14">
        <v>79.55</v>
      </c>
      <c r="L80" s="14">
        <v>106.17</v>
      </c>
      <c r="M80" s="54"/>
      <c r="N80" s="14">
        <v>67.895255430999995</v>
      </c>
      <c r="O80" s="31">
        <v>5.7032618910000004</v>
      </c>
      <c r="P80" s="31" t="s">
        <v>27</v>
      </c>
      <c r="Q80" s="17" t="s">
        <v>27</v>
      </c>
      <c r="R80" s="38" t="s">
        <v>619</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473</v>
      </c>
      <c r="D81" s="16" t="s">
        <v>474</v>
      </c>
      <c r="E81" s="16">
        <v>5</v>
      </c>
      <c r="F81" s="15">
        <v>5.09</v>
      </c>
      <c r="G81" s="15">
        <v>4.37</v>
      </c>
      <c r="H81" s="15">
        <v>3.66</v>
      </c>
      <c r="I81" s="14"/>
      <c r="J81" s="15">
        <v>5.3</v>
      </c>
      <c r="K81" s="15">
        <v>6.72</v>
      </c>
      <c r="L81" s="15">
        <v>9.02</v>
      </c>
      <c r="M81" s="54"/>
      <c r="N81" s="15">
        <v>53.457197151999999</v>
      </c>
      <c r="O81" s="15">
        <v>2.0639642381000001</v>
      </c>
      <c r="P81" s="15" t="s">
        <v>27</v>
      </c>
      <c r="Q81" s="16" t="s">
        <v>26</v>
      </c>
      <c r="R81" s="37" t="s">
        <v>620</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129</v>
      </c>
      <c r="D82" s="17" t="s">
        <v>130</v>
      </c>
      <c r="E82" s="17">
        <v>2</v>
      </c>
      <c r="F82" s="14">
        <v>4.8</v>
      </c>
      <c r="G82" s="14">
        <v>3.87</v>
      </c>
      <c r="H82" s="14">
        <v>2.95</v>
      </c>
      <c r="I82" s="14"/>
      <c r="J82" s="14">
        <v>5.07</v>
      </c>
      <c r="K82" s="14">
        <v>6.91</v>
      </c>
      <c r="L82" s="14">
        <v>9.9</v>
      </c>
      <c r="M82" s="54"/>
      <c r="N82" s="14">
        <v>33.342782233000001</v>
      </c>
      <c r="O82" s="31">
        <v>55.682853000000001</v>
      </c>
      <c r="P82" s="31" t="s">
        <v>26</v>
      </c>
      <c r="Q82" s="17" t="s">
        <v>26</v>
      </c>
      <c r="R82" s="38" t="s">
        <v>621</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131</v>
      </c>
      <c r="D83" s="16" t="s">
        <v>132</v>
      </c>
      <c r="E83" s="16">
        <v>0</v>
      </c>
      <c r="F83" s="15">
        <v>27.55</v>
      </c>
      <c r="G83" s="15">
        <v>24.89</v>
      </c>
      <c r="H83" s="15">
        <v>22.24</v>
      </c>
      <c r="I83" s="14"/>
      <c r="J83" s="15">
        <v>29.38</v>
      </c>
      <c r="K83" s="15">
        <v>34.68</v>
      </c>
      <c r="L83" s="15">
        <v>43.28</v>
      </c>
      <c r="M83" s="54"/>
      <c r="N83" s="15">
        <v>35.479079558999999</v>
      </c>
      <c r="O83" s="15">
        <v>128.26791181000002</v>
      </c>
      <c r="P83" s="15" t="s">
        <v>26</v>
      </c>
      <c r="Q83" s="16" t="s">
        <v>26</v>
      </c>
      <c r="R83" s="37" t="s">
        <v>622</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133</v>
      </c>
      <c r="D84" s="17" t="s">
        <v>134</v>
      </c>
      <c r="E84" s="17">
        <v>2</v>
      </c>
      <c r="F84" s="14">
        <v>1.41</v>
      </c>
      <c r="G84" s="14">
        <v>1.1299999999999999</v>
      </c>
      <c r="H84" s="14">
        <v>0.86</v>
      </c>
      <c r="I84" s="14"/>
      <c r="J84" s="14">
        <v>1.49</v>
      </c>
      <c r="K84" s="14">
        <v>2.0299999999999998</v>
      </c>
      <c r="L84" s="14">
        <v>2.91</v>
      </c>
      <c r="M84" s="54"/>
      <c r="N84" s="14">
        <v>49.535985474999997</v>
      </c>
      <c r="O84" s="31">
        <v>22.206736476</v>
      </c>
      <c r="P84" s="31" t="s">
        <v>26</v>
      </c>
      <c r="Q84" s="17" t="s">
        <v>26</v>
      </c>
      <c r="R84" s="38" t="s">
        <v>623</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135</v>
      </c>
      <c r="D85" s="16" t="s">
        <v>136</v>
      </c>
      <c r="E85" s="16">
        <v>9</v>
      </c>
      <c r="F85" s="15">
        <v>26.93</v>
      </c>
      <c r="G85" s="15">
        <v>24.39</v>
      </c>
      <c r="H85" s="15">
        <v>21.86</v>
      </c>
      <c r="I85" s="14"/>
      <c r="J85" s="15">
        <v>27.95</v>
      </c>
      <c r="K85" s="15">
        <v>33.01</v>
      </c>
      <c r="L85" s="15">
        <v>41.2</v>
      </c>
      <c r="M85" s="54"/>
      <c r="N85" s="15">
        <v>61.281994787000002</v>
      </c>
      <c r="O85" s="15">
        <v>209.89997995000002</v>
      </c>
      <c r="P85" s="15" t="s">
        <v>27</v>
      </c>
      <c r="Q85" s="16" t="s">
        <v>27</v>
      </c>
      <c r="R85" s="37" t="s">
        <v>624</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135</v>
      </c>
      <c r="D86" s="17" t="s">
        <v>137</v>
      </c>
      <c r="E86" s="17">
        <v>4</v>
      </c>
      <c r="F86" s="14">
        <v>25.45</v>
      </c>
      <c r="G86" s="14">
        <v>22.91</v>
      </c>
      <c r="H86" s="14">
        <v>20.37</v>
      </c>
      <c r="I86" s="14"/>
      <c r="J86" s="14">
        <v>26.35</v>
      </c>
      <c r="K86" s="14">
        <v>31.42</v>
      </c>
      <c r="L86" s="14">
        <v>39.630000000000003</v>
      </c>
      <c r="M86" s="54"/>
      <c r="N86" s="14">
        <v>60.143576050999997</v>
      </c>
      <c r="O86" s="31">
        <v>7.5033598095</v>
      </c>
      <c r="P86" s="31" t="s">
        <v>26</v>
      </c>
      <c r="Q86" s="17" t="s">
        <v>27</v>
      </c>
      <c r="R86" s="38" t="s">
        <v>625</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138</v>
      </c>
      <c r="D87" s="16" t="s">
        <v>139</v>
      </c>
      <c r="E87" s="16">
        <v>10</v>
      </c>
      <c r="F87" s="15">
        <v>3.88</v>
      </c>
      <c r="G87" s="15">
        <v>3.22</v>
      </c>
      <c r="H87" s="15">
        <v>2.57</v>
      </c>
      <c r="I87" s="14"/>
      <c r="J87" s="15">
        <v>4.1100000000000003</v>
      </c>
      <c r="K87" s="15">
        <v>5.41</v>
      </c>
      <c r="L87" s="15">
        <v>7.52</v>
      </c>
      <c r="M87" s="54"/>
      <c r="N87" s="15">
        <v>82.314921998000003</v>
      </c>
      <c r="O87" s="15">
        <v>3.4737440952000003</v>
      </c>
      <c r="P87" s="15" t="s">
        <v>27</v>
      </c>
      <c r="Q87" s="16" t="s">
        <v>27</v>
      </c>
      <c r="R87" s="37" t="s">
        <v>626</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140</v>
      </c>
      <c r="D88" s="17" t="s">
        <v>141</v>
      </c>
      <c r="E88" s="17">
        <v>7</v>
      </c>
      <c r="F88" s="14">
        <v>111</v>
      </c>
      <c r="G88" s="14">
        <v>92.68</v>
      </c>
      <c r="H88" s="14">
        <v>74.37</v>
      </c>
      <c r="I88" s="14"/>
      <c r="J88" s="14">
        <v>122.66</v>
      </c>
      <c r="K88" s="14">
        <v>159.28</v>
      </c>
      <c r="L88" s="14">
        <v>218.54</v>
      </c>
      <c r="M88" s="54"/>
      <c r="N88" s="14">
        <v>49.705754749999997</v>
      </c>
      <c r="O88" s="31">
        <v>4.6413178010000005</v>
      </c>
      <c r="P88" s="31" t="s">
        <v>27</v>
      </c>
      <c r="Q88" s="17" t="s">
        <v>27</v>
      </c>
      <c r="R88" s="38" t="s">
        <v>627</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142</v>
      </c>
      <c r="D89" s="16" t="s">
        <v>143</v>
      </c>
      <c r="E89" s="16">
        <v>10</v>
      </c>
      <c r="F89" s="15">
        <v>19.28</v>
      </c>
      <c r="G89" s="15">
        <v>18.510000000000002</v>
      </c>
      <c r="H89" s="15">
        <v>17.739999999999998</v>
      </c>
      <c r="I89" s="14"/>
      <c r="J89" s="15">
        <v>19.59</v>
      </c>
      <c r="K89" s="15">
        <v>21.12</v>
      </c>
      <c r="L89" s="15">
        <v>23.59</v>
      </c>
      <c r="M89" s="54"/>
      <c r="N89" s="15">
        <v>64.322841636000007</v>
      </c>
      <c r="O89" s="15">
        <v>12.471158903999999</v>
      </c>
      <c r="P89" s="15" t="s">
        <v>27</v>
      </c>
      <c r="Q89" s="16" t="s">
        <v>27</v>
      </c>
      <c r="R89" s="37" t="s">
        <v>628</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144</v>
      </c>
      <c r="D90" s="17" t="s">
        <v>145</v>
      </c>
      <c r="E90" s="17">
        <v>10</v>
      </c>
      <c r="F90" s="14">
        <v>5.63</v>
      </c>
      <c r="G90" s="14">
        <v>5.21</v>
      </c>
      <c r="H90" s="14">
        <v>4.79</v>
      </c>
      <c r="I90" s="14"/>
      <c r="J90" s="14">
        <v>5.88</v>
      </c>
      <c r="K90" s="14">
        <v>6.71</v>
      </c>
      <c r="L90" s="14">
        <v>8.06</v>
      </c>
      <c r="M90" s="54"/>
      <c r="N90" s="14">
        <v>72.825092812999998</v>
      </c>
      <c r="O90" s="31">
        <v>10.188482238000001</v>
      </c>
      <c r="P90" s="31" t="s">
        <v>27</v>
      </c>
      <c r="Q90" s="17" t="s">
        <v>27</v>
      </c>
      <c r="R90" s="38" t="s">
        <v>629</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146</v>
      </c>
      <c r="D91" s="16" t="s">
        <v>147</v>
      </c>
      <c r="E91" s="16">
        <v>5</v>
      </c>
      <c r="F91" s="15">
        <v>12.27</v>
      </c>
      <c r="G91" s="15">
        <v>11.26</v>
      </c>
      <c r="H91" s="15">
        <v>10.25</v>
      </c>
      <c r="I91" s="14"/>
      <c r="J91" s="15">
        <v>12.7</v>
      </c>
      <c r="K91" s="15">
        <v>14.71</v>
      </c>
      <c r="L91" s="15">
        <v>17.97</v>
      </c>
      <c r="M91" s="54"/>
      <c r="N91" s="15">
        <v>54.177678675999999</v>
      </c>
      <c r="O91" s="15">
        <v>11.999022476</v>
      </c>
      <c r="P91" s="15" t="s">
        <v>27</v>
      </c>
      <c r="Q91" s="16" t="s">
        <v>26</v>
      </c>
      <c r="R91" s="37" t="s">
        <v>630</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148</v>
      </c>
      <c r="D92" s="17" t="s">
        <v>149</v>
      </c>
      <c r="E92" s="17">
        <v>0</v>
      </c>
      <c r="F92" s="14">
        <v>9.77</v>
      </c>
      <c r="G92" s="14">
        <v>8.26</v>
      </c>
      <c r="H92" s="14">
        <v>6.76</v>
      </c>
      <c r="I92" s="14"/>
      <c r="J92" s="14">
        <v>10.38</v>
      </c>
      <c r="K92" s="14">
        <v>13.38</v>
      </c>
      <c r="L92" s="14">
        <v>18.239999999999998</v>
      </c>
      <c r="M92" s="54"/>
      <c r="N92" s="14">
        <v>45.556929320000002</v>
      </c>
      <c r="O92" s="31">
        <v>121.44596257000001</v>
      </c>
      <c r="P92" s="31" t="s">
        <v>26</v>
      </c>
      <c r="Q92" s="17" t="s">
        <v>26</v>
      </c>
      <c r="R92" s="38" t="s">
        <v>631</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150</v>
      </c>
      <c r="D93" s="16" t="s">
        <v>151</v>
      </c>
      <c r="E93" s="16">
        <v>10</v>
      </c>
      <c r="F93" s="15">
        <v>8.7200000000000006</v>
      </c>
      <c r="G93" s="15">
        <v>7.67</v>
      </c>
      <c r="H93" s="15">
        <v>6.63</v>
      </c>
      <c r="I93" s="14"/>
      <c r="J93" s="15">
        <v>9.2200000000000006</v>
      </c>
      <c r="K93" s="15">
        <v>11.3</v>
      </c>
      <c r="L93" s="15">
        <v>14.68</v>
      </c>
      <c r="M93" s="54"/>
      <c r="N93" s="15">
        <v>70.561359550000006</v>
      </c>
      <c r="O93" s="15">
        <v>83.656992190000011</v>
      </c>
      <c r="P93" s="15" t="s">
        <v>27</v>
      </c>
      <c r="Q93" s="16" t="s">
        <v>27</v>
      </c>
      <c r="R93" s="37" t="s">
        <v>632</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152</v>
      </c>
      <c r="D94" s="17" t="s">
        <v>153</v>
      </c>
      <c r="E94" s="17">
        <v>7</v>
      </c>
      <c r="F94" s="14">
        <v>199.32</v>
      </c>
      <c r="G94" s="14">
        <v>184.82</v>
      </c>
      <c r="H94" s="14">
        <v>170.33</v>
      </c>
      <c r="I94" s="14"/>
      <c r="J94" s="14">
        <v>209.26</v>
      </c>
      <c r="K94" s="14">
        <v>238.24</v>
      </c>
      <c r="L94" s="14">
        <v>285.13</v>
      </c>
      <c r="M94" s="54"/>
      <c r="N94" s="14">
        <v>47.081653008000004</v>
      </c>
      <c r="O94" s="31">
        <v>5.6572781518999999</v>
      </c>
      <c r="P94" s="31" t="s">
        <v>27</v>
      </c>
      <c r="Q94" s="17" t="s">
        <v>27</v>
      </c>
      <c r="R94" s="38" t="s">
        <v>633</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154</v>
      </c>
      <c r="D95" s="16" t="s">
        <v>155</v>
      </c>
      <c r="E95" s="16">
        <v>4</v>
      </c>
      <c r="F95" s="15">
        <v>150</v>
      </c>
      <c r="G95" s="15" t="s">
        <v>119</v>
      </c>
      <c r="H95" s="15" t="s">
        <v>119</v>
      </c>
      <c r="I95" s="14"/>
      <c r="J95" s="15" t="s">
        <v>119</v>
      </c>
      <c r="K95" s="15" t="s">
        <v>119</v>
      </c>
      <c r="L95" s="15" t="s">
        <v>119</v>
      </c>
      <c r="M95" s="54"/>
      <c r="N95" s="15">
        <v>94.064508982000007</v>
      </c>
      <c r="O95" s="15">
        <v>1.0764285713999999</v>
      </c>
      <c r="P95" s="15" t="s">
        <v>26</v>
      </c>
      <c r="Q95" s="16" t="s">
        <v>27</v>
      </c>
      <c r="R95" s="37" t="s">
        <v>119</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156</v>
      </c>
      <c r="D96" s="17" t="s">
        <v>157</v>
      </c>
      <c r="E96" s="17">
        <v>7</v>
      </c>
      <c r="F96" s="14">
        <v>97.3</v>
      </c>
      <c r="G96" s="14">
        <v>86.82</v>
      </c>
      <c r="H96" s="14">
        <v>76.349999999999994</v>
      </c>
      <c r="I96" s="14"/>
      <c r="J96" s="14">
        <v>102.25</v>
      </c>
      <c r="K96" s="14">
        <v>123.19</v>
      </c>
      <c r="L96" s="14">
        <v>157.08000000000001</v>
      </c>
      <c r="M96" s="54"/>
      <c r="N96" s="14">
        <v>47.797445590999999</v>
      </c>
      <c r="O96" s="31">
        <v>494.28710051999997</v>
      </c>
      <c r="P96" s="31" t="s">
        <v>27</v>
      </c>
      <c r="Q96" s="17" t="s">
        <v>27</v>
      </c>
      <c r="R96" s="38" t="s">
        <v>634</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158</v>
      </c>
      <c r="D97" s="16" t="s">
        <v>159</v>
      </c>
      <c r="E97" s="16">
        <v>9</v>
      </c>
      <c r="F97" s="15">
        <v>52.16</v>
      </c>
      <c r="G97" s="15">
        <v>48.76</v>
      </c>
      <c r="H97" s="15">
        <v>45.37</v>
      </c>
      <c r="I97" s="14"/>
      <c r="J97" s="15">
        <v>53.36</v>
      </c>
      <c r="K97" s="15">
        <v>60.14</v>
      </c>
      <c r="L97" s="15">
        <v>71.12</v>
      </c>
      <c r="M97" s="54"/>
      <c r="N97" s="15">
        <v>65.770591160999999</v>
      </c>
      <c r="O97" s="15">
        <v>170.23301362000001</v>
      </c>
      <c r="P97" s="15" t="s">
        <v>27</v>
      </c>
      <c r="Q97" s="16" t="s">
        <v>27</v>
      </c>
      <c r="R97" s="37" t="s">
        <v>635</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160</v>
      </c>
      <c r="D98" s="17" t="s">
        <v>161</v>
      </c>
      <c r="E98" s="17">
        <v>9</v>
      </c>
      <c r="F98" s="14">
        <v>27.18</v>
      </c>
      <c r="G98" s="14">
        <v>25.76</v>
      </c>
      <c r="H98" s="14">
        <v>24.34</v>
      </c>
      <c r="I98" s="14"/>
      <c r="J98" s="14">
        <v>28.15</v>
      </c>
      <c r="K98" s="14">
        <v>30.98</v>
      </c>
      <c r="L98" s="14">
        <v>35.57</v>
      </c>
      <c r="M98" s="54"/>
      <c r="N98" s="14">
        <v>59.483742743999997</v>
      </c>
      <c r="O98" s="31">
        <v>271.43326404999999</v>
      </c>
      <c r="P98" s="31" t="s">
        <v>27</v>
      </c>
      <c r="Q98" s="17" t="s">
        <v>27</v>
      </c>
      <c r="R98" s="38" t="s">
        <v>636</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162</v>
      </c>
      <c r="D99" s="16" t="s">
        <v>163</v>
      </c>
      <c r="E99" s="16">
        <v>2</v>
      </c>
      <c r="F99" s="15">
        <v>29.16</v>
      </c>
      <c r="G99" s="15">
        <v>26.55</v>
      </c>
      <c r="H99" s="15">
        <v>23.94</v>
      </c>
      <c r="I99" s="14"/>
      <c r="J99" s="15">
        <v>29.8</v>
      </c>
      <c r="K99" s="15">
        <v>35.01</v>
      </c>
      <c r="L99" s="15">
        <v>43.45</v>
      </c>
      <c r="M99" s="54"/>
      <c r="N99" s="15">
        <v>46.249937045000003</v>
      </c>
      <c r="O99" s="15">
        <v>97.479758713999999</v>
      </c>
      <c r="P99" s="15" t="s">
        <v>26</v>
      </c>
      <c r="Q99" s="16" t="s">
        <v>26</v>
      </c>
      <c r="R99" s="37" t="s">
        <v>637</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164</v>
      </c>
      <c r="D100" s="17" t="s">
        <v>165</v>
      </c>
      <c r="E100" s="17">
        <v>10</v>
      </c>
      <c r="F100" s="14">
        <v>40.119999999999997</v>
      </c>
      <c r="G100" s="14">
        <v>37.799999999999997</v>
      </c>
      <c r="H100" s="14">
        <v>35.49</v>
      </c>
      <c r="I100" s="14"/>
      <c r="J100" s="14">
        <v>41.05</v>
      </c>
      <c r="K100" s="14">
        <v>45.67</v>
      </c>
      <c r="L100" s="14">
        <v>53.15</v>
      </c>
      <c r="M100" s="54"/>
      <c r="N100" s="14">
        <v>65.257193663999999</v>
      </c>
      <c r="O100" s="31">
        <v>348.53143856999998</v>
      </c>
      <c r="P100" s="31" t="s">
        <v>27</v>
      </c>
      <c r="Q100" s="17" t="s">
        <v>27</v>
      </c>
      <c r="R100" s="38" t="s">
        <v>638</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505</v>
      </c>
      <c r="D101" s="16" t="s">
        <v>506</v>
      </c>
      <c r="E101" s="16">
        <v>10</v>
      </c>
      <c r="F101" s="15">
        <v>21.99</v>
      </c>
      <c r="G101" s="15">
        <v>19.239999999999998</v>
      </c>
      <c r="H101" s="15">
        <v>16.5</v>
      </c>
      <c r="I101" s="14"/>
      <c r="J101" s="15">
        <v>22.7</v>
      </c>
      <c r="K101" s="15">
        <v>28.18</v>
      </c>
      <c r="L101" s="15">
        <v>37.06</v>
      </c>
      <c r="M101" s="54"/>
      <c r="N101" s="15">
        <v>61.800041518999997</v>
      </c>
      <c r="O101" s="15">
        <v>1.4521459999999999</v>
      </c>
      <c r="P101" s="15" t="s">
        <v>27</v>
      </c>
      <c r="Q101" s="16" t="s">
        <v>27</v>
      </c>
      <c r="R101" s="37" t="s">
        <v>639</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166</v>
      </c>
      <c r="D102" s="17" t="s">
        <v>167</v>
      </c>
      <c r="E102" s="17">
        <v>4</v>
      </c>
      <c r="F102" s="14">
        <v>4.6399999999999997</v>
      </c>
      <c r="G102" s="14">
        <v>4</v>
      </c>
      <c r="H102" s="14">
        <v>3.37</v>
      </c>
      <c r="I102" s="14"/>
      <c r="J102" s="14">
        <v>4.99</v>
      </c>
      <c r="K102" s="14">
        <v>6.25</v>
      </c>
      <c r="L102" s="14">
        <v>8.2899999999999991</v>
      </c>
      <c r="M102" s="54"/>
      <c r="N102" s="14">
        <v>62.422308133999998</v>
      </c>
      <c r="O102" s="31">
        <v>6.2331552381000002</v>
      </c>
      <c r="P102" s="31" t="s">
        <v>26</v>
      </c>
      <c r="Q102" s="17" t="s">
        <v>27</v>
      </c>
      <c r="R102" s="38" t="s">
        <v>640</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641</v>
      </c>
      <c r="D103" s="16" t="s">
        <v>642</v>
      </c>
      <c r="E103" s="16">
        <v>10</v>
      </c>
      <c r="F103" s="15">
        <v>104.78</v>
      </c>
      <c r="G103" s="15">
        <v>97.19</v>
      </c>
      <c r="H103" s="15">
        <v>89.6</v>
      </c>
      <c r="I103" s="14"/>
      <c r="J103" s="15">
        <v>109.5</v>
      </c>
      <c r="K103" s="15">
        <v>124.67</v>
      </c>
      <c r="L103" s="15">
        <v>149.22999999999999</v>
      </c>
      <c r="M103" s="54"/>
      <c r="N103" s="15">
        <v>52.813212034000003</v>
      </c>
      <c r="O103" s="15">
        <v>2.0874925828999999</v>
      </c>
      <c r="P103" s="15" t="s">
        <v>27</v>
      </c>
      <c r="Q103" s="16" t="s">
        <v>27</v>
      </c>
      <c r="R103" s="37" t="s">
        <v>643</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168</v>
      </c>
      <c r="D104" s="17" t="s">
        <v>169</v>
      </c>
      <c r="E104" s="17">
        <v>9</v>
      </c>
      <c r="F104" s="14">
        <v>13.55</v>
      </c>
      <c r="G104" s="14">
        <v>12.29</v>
      </c>
      <c r="H104" s="14">
        <v>11.03</v>
      </c>
      <c r="I104" s="14"/>
      <c r="J104" s="14">
        <v>14.13</v>
      </c>
      <c r="K104" s="14">
        <v>16.64</v>
      </c>
      <c r="L104" s="14">
        <v>20.71</v>
      </c>
      <c r="M104" s="54"/>
      <c r="N104" s="14">
        <v>67.134632623000002</v>
      </c>
      <c r="O104" s="31">
        <v>48.999449143</v>
      </c>
      <c r="P104" s="31" t="s">
        <v>27</v>
      </c>
      <c r="Q104" s="17" t="s">
        <v>27</v>
      </c>
      <c r="R104" s="38" t="s">
        <v>644</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170</v>
      </c>
      <c r="D105" s="16" t="s">
        <v>171</v>
      </c>
      <c r="E105" s="16">
        <v>0</v>
      </c>
      <c r="F105" s="15">
        <v>5.28</v>
      </c>
      <c r="G105" s="15">
        <v>4.74</v>
      </c>
      <c r="H105" s="15">
        <v>4.2</v>
      </c>
      <c r="I105" s="14"/>
      <c r="J105" s="15">
        <v>5.43</v>
      </c>
      <c r="K105" s="15">
        <v>6.5</v>
      </c>
      <c r="L105" s="15">
        <v>8.24</v>
      </c>
      <c r="M105" s="54"/>
      <c r="N105" s="15">
        <v>34.343043371</v>
      </c>
      <c r="O105" s="15">
        <v>6.8667688094999999</v>
      </c>
      <c r="P105" s="15" t="s">
        <v>26</v>
      </c>
      <c r="Q105" s="16" t="s">
        <v>26</v>
      </c>
      <c r="R105" s="37" t="s">
        <v>645</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172</v>
      </c>
      <c r="D106" s="17" t="s">
        <v>173</v>
      </c>
      <c r="E106" s="17">
        <v>10</v>
      </c>
      <c r="F106" s="14">
        <v>22.17</v>
      </c>
      <c r="G106" s="14">
        <v>19.37</v>
      </c>
      <c r="H106" s="14">
        <v>16.57</v>
      </c>
      <c r="I106" s="14"/>
      <c r="J106" s="14">
        <v>23.06</v>
      </c>
      <c r="K106" s="14">
        <v>28.65</v>
      </c>
      <c r="L106" s="14">
        <v>37.71</v>
      </c>
      <c r="M106" s="54"/>
      <c r="N106" s="14">
        <v>76.549841068000006</v>
      </c>
      <c r="O106" s="31">
        <v>85.915931381000007</v>
      </c>
      <c r="P106" s="31" t="s">
        <v>27</v>
      </c>
      <c r="Q106" s="17" t="s">
        <v>27</v>
      </c>
      <c r="R106" s="38" t="s">
        <v>646</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468</v>
      </c>
      <c r="D107" s="16" t="s">
        <v>469</v>
      </c>
      <c r="E107" s="16">
        <v>10</v>
      </c>
      <c r="F107" s="15">
        <v>76.48</v>
      </c>
      <c r="G107" s="15">
        <v>68.92</v>
      </c>
      <c r="H107" s="15">
        <v>61.36</v>
      </c>
      <c r="I107" s="14"/>
      <c r="J107" s="15">
        <v>78.41</v>
      </c>
      <c r="K107" s="15">
        <v>93.52</v>
      </c>
      <c r="L107" s="15">
        <v>117.99</v>
      </c>
      <c r="M107" s="54"/>
      <c r="N107" s="15">
        <v>61.647650167999998</v>
      </c>
      <c r="O107" s="15">
        <v>2.8139655051999997</v>
      </c>
      <c r="P107" s="15" t="s">
        <v>27</v>
      </c>
      <c r="Q107" s="16" t="s">
        <v>27</v>
      </c>
      <c r="R107" s="37" t="s">
        <v>647</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174</v>
      </c>
      <c r="D108" s="17" t="s">
        <v>175</v>
      </c>
      <c r="E108" s="17">
        <v>5</v>
      </c>
      <c r="F108" s="14">
        <v>22.38</v>
      </c>
      <c r="G108" s="14">
        <v>20.8</v>
      </c>
      <c r="H108" s="14">
        <v>19.23</v>
      </c>
      <c r="I108" s="14"/>
      <c r="J108" s="14">
        <v>22.91</v>
      </c>
      <c r="K108" s="14">
        <v>26.05</v>
      </c>
      <c r="L108" s="14">
        <v>31.13</v>
      </c>
      <c r="M108" s="54"/>
      <c r="N108" s="14">
        <v>40.190081356999997</v>
      </c>
      <c r="O108" s="31">
        <v>4.8573701429000007</v>
      </c>
      <c r="P108" s="31" t="s">
        <v>27</v>
      </c>
      <c r="Q108" s="17" t="s">
        <v>26</v>
      </c>
      <c r="R108" s="38" t="s">
        <v>648</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521</v>
      </c>
      <c r="D109" s="16" t="s">
        <v>522</v>
      </c>
      <c r="E109" s="16">
        <v>3</v>
      </c>
      <c r="F109" s="15">
        <v>120.8</v>
      </c>
      <c r="G109" s="15">
        <v>108.05</v>
      </c>
      <c r="H109" s="15">
        <v>95.3</v>
      </c>
      <c r="I109" s="14"/>
      <c r="J109" s="15">
        <v>127.92</v>
      </c>
      <c r="K109" s="15">
        <v>153.41</v>
      </c>
      <c r="L109" s="15">
        <v>194.66</v>
      </c>
      <c r="M109" s="54"/>
      <c r="N109" s="15">
        <v>41.781525866999999</v>
      </c>
      <c r="O109" s="15">
        <v>2.3987648671000001</v>
      </c>
      <c r="P109" s="15" t="s">
        <v>27</v>
      </c>
      <c r="Q109" s="16" t="s">
        <v>26</v>
      </c>
      <c r="R109" s="37" t="s">
        <v>649</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176</v>
      </c>
      <c r="D110" s="17" t="s">
        <v>177</v>
      </c>
      <c r="E110" s="17">
        <v>6</v>
      </c>
      <c r="F110" s="14">
        <v>24.04</v>
      </c>
      <c r="G110" s="14">
        <v>22.18</v>
      </c>
      <c r="H110" s="14">
        <v>20.329999999999998</v>
      </c>
      <c r="I110" s="14"/>
      <c r="J110" s="14">
        <v>24.77</v>
      </c>
      <c r="K110" s="14">
        <v>28.47</v>
      </c>
      <c r="L110" s="14">
        <v>34.47</v>
      </c>
      <c r="M110" s="54"/>
      <c r="N110" s="14">
        <v>39.039852248999999</v>
      </c>
      <c r="O110" s="31">
        <v>216.02903724000001</v>
      </c>
      <c r="P110" s="31" t="s">
        <v>27</v>
      </c>
      <c r="Q110" s="17" t="s">
        <v>26</v>
      </c>
      <c r="R110" s="38" t="s">
        <v>650</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178</v>
      </c>
      <c r="D111" s="16" t="s">
        <v>179</v>
      </c>
      <c r="E111" s="16">
        <v>5</v>
      </c>
      <c r="F111" s="15">
        <v>10.74</v>
      </c>
      <c r="G111" s="15">
        <v>9.86</v>
      </c>
      <c r="H111" s="15">
        <v>8.98</v>
      </c>
      <c r="I111" s="14"/>
      <c r="J111" s="15">
        <v>11.05</v>
      </c>
      <c r="K111" s="15">
        <v>12.8</v>
      </c>
      <c r="L111" s="15">
        <v>15.63</v>
      </c>
      <c r="M111" s="54"/>
      <c r="N111" s="15">
        <v>42.173084305000003</v>
      </c>
      <c r="O111" s="15">
        <v>101.85116599999999</v>
      </c>
      <c r="P111" s="15" t="s">
        <v>27</v>
      </c>
      <c r="Q111" s="16" t="s">
        <v>26</v>
      </c>
      <c r="R111" s="37" t="s">
        <v>651</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180</v>
      </c>
      <c r="D112" s="17" t="s">
        <v>181</v>
      </c>
      <c r="E112" s="17">
        <v>3</v>
      </c>
      <c r="F112" s="14">
        <v>12.18</v>
      </c>
      <c r="G112" s="14">
        <v>11.38</v>
      </c>
      <c r="H112" s="14">
        <v>10.59</v>
      </c>
      <c r="I112" s="14"/>
      <c r="J112" s="14">
        <v>12.61</v>
      </c>
      <c r="K112" s="14">
        <v>14.19</v>
      </c>
      <c r="L112" s="14">
        <v>16.760000000000002</v>
      </c>
      <c r="M112" s="54"/>
      <c r="N112" s="14">
        <v>48.684447077999998</v>
      </c>
      <c r="O112" s="31">
        <v>43.071437476</v>
      </c>
      <c r="P112" s="31" t="s">
        <v>26</v>
      </c>
      <c r="Q112" s="17" t="s">
        <v>26</v>
      </c>
      <c r="R112" s="38" t="s">
        <v>652</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182</v>
      </c>
      <c r="D113" s="16" t="s">
        <v>183</v>
      </c>
      <c r="E113" s="16">
        <v>4</v>
      </c>
      <c r="F113" s="15">
        <v>3.8</v>
      </c>
      <c r="G113" s="15">
        <v>3.59</v>
      </c>
      <c r="H113" s="15">
        <v>3.38</v>
      </c>
      <c r="I113" s="14"/>
      <c r="J113" s="15">
        <v>3.87</v>
      </c>
      <c r="K113" s="15">
        <v>4.28</v>
      </c>
      <c r="L113" s="15">
        <v>4.96</v>
      </c>
      <c r="M113" s="54"/>
      <c r="N113" s="15">
        <v>63.077734018000001</v>
      </c>
      <c r="O113" s="15">
        <v>9.5799952381000004</v>
      </c>
      <c r="P113" s="15" t="s">
        <v>26</v>
      </c>
      <c r="Q113" s="16" t="s">
        <v>27</v>
      </c>
      <c r="R113" s="37" t="s">
        <v>653</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184</v>
      </c>
      <c r="D114" s="17" t="s">
        <v>185</v>
      </c>
      <c r="E114" s="17">
        <v>9</v>
      </c>
      <c r="F114" s="14">
        <v>4.96</v>
      </c>
      <c r="G114" s="14">
        <v>4.4400000000000004</v>
      </c>
      <c r="H114" s="14">
        <v>3.92</v>
      </c>
      <c r="I114" s="14"/>
      <c r="J114" s="14">
        <v>5.0999999999999996</v>
      </c>
      <c r="K114" s="14">
        <v>6.13</v>
      </c>
      <c r="L114" s="14">
        <v>7.8</v>
      </c>
      <c r="M114" s="54"/>
      <c r="N114" s="14">
        <v>69.782912605000007</v>
      </c>
      <c r="O114" s="31">
        <v>19.460950429</v>
      </c>
      <c r="P114" s="31" t="s">
        <v>27</v>
      </c>
      <c r="Q114" s="17" t="s">
        <v>27</v>
      </c>
      <c r="R114" s="38" t="s">
        <v>654</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186</v>
      </c>
      <c r="D115" s="16" t="s">
        <v>187</v>
      </c>
      <c r="E115" s="16">
        <v>3</v>
      </c>
      <c r="F115" s="15">
        <v>7.76</v>
      </c>
      <c r="G115" s="15">
        <v>6.41</v>
      </c>
      <c r="H115" s="15">
        <v>5.07</v>
      </c>
      <c r="I115" s="14"/>
      <c r="J115" s="15">
        <v>8.3000000000000007</v>
      </c>
      <c r="K115" s="15">
        <v>10.98</v>
      </c>
      <c r="L115" s="15">
        <v>15.33</v>
      </c>
      <c r="M115" s="54"/>
      <c r="N115" s="15">
        <v>47.950395530999998</v>
      </c>
      <c r="O115" s="15">
        <v>28.422654857000001</v>
      </c>
      <c r="P115" s="15" t="s">
        <v>26</v>
      </c>
      <c r="Q115" s="16" t="s">
        <v>26</v>
      </c>
      <c r="R115" s="37" t="s">
        <v>655</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188</v>
      </c>
      <c r="D116" s="17" t="s">
        <v>189</v>
      </c>
      <c r="E116" s="17">
        <v>2</v>
      </c>
      <c r="F116" s="14" t="s">
        <v>119</v>
      </c>
      <c r="G116" s="14" t="s">
        <v>119</v>
      </c>
      <c r="H116" s="14" t="s">
        <v>119</v>
      </c>
      <c r="I116" s="14"/>
      <c r="J116" s="14" t="s">
        <v>119</v>
      </c>
      <c r="K116" s="14" t="s">
        <v>119</v>
      </c>
      <c r="L116" s="14" t="s">
        <v>119</v>
      </c>
      <c r="M116" s="54"/>
      <c r="N116" s="14" t="s">
        <v>119</v>
      </c>
      <c r="O116" s="31" t="s">
        <v>119</v>
      </c>
      <c r="P116" s="31" t="s">
        <v>119</v>
      </c>
      <c r="Q116" s="17" t="s">
        <v>119</v>
      </c>
      <c r="R116" s="38" t="s">
        <v>120</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510</v>
      </c>
      <c r="D117" s="16" t="s">
        <v>511</v>
      </c>
      <c r="E117" s="16">
        <v>7</v>
      </c>
      <c r="F117" s="15">
        <v>2.61</v>
      </c>
      <c r="G117" s="15">
        <v>2.3199999999999998</v>
      </c>
      <c r="H117" s="15">
        <v>2.04</v>
      </c>
      <c r="I117" s="14"/>
      <c r="J117" s="15">
        <v>2.85</v>
      </c>
      <c r="K117" s="15">
        <v>3.41</v>
      </c>
      <c r="L117" s="15">
        <v>4.33</v>
      </c>
      <c r="M117" s="54"/>
      <c r="N117" s="15">
        <v>57.196558439999997</v>
      </c>
      <c r="O117" s="15">
        <v>1.1102226666999999</v>
      </c>
      <c r="P117" s="15" t="s">
        <v>26</v>
      </c>
      <c r="Q117" s="16" t="s">
        <v>27</v>
      </c>
      <c r="R117" s="37" t="s">
        <v>656</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657</v>
      </c>
      <c r="D118" s="17" t="s">
        <v>658</v>
      </c>
      <c r="E118" s="17">
        <v>6</v>
      </c>
      <c r="F118" s="14">
        <v>2.13</v>
      </c>
      <c r="G118" s="14">
        <v>1.85</v>
      </c>
      <c r="H118" s="14">
        <v>1.57</v>
      </c>
      <c r="I118" s="14"/>
      <c r="J118" s="14">
        <v>2.36</v>
      </c>
      <c r="K118" s="14">
        <v>2.91</v>
      </c>
      <c r="L118" s="14">
        <v>3.8</v>
      </c>
      <c r="M118" s="54"/>
      <c r="N118" s="14">
        <v>53.288075685999999</v>
      </c>
      <c r="O118" s="31">
        <v>1.3139859048</v>
      </c>
      <c r="P118" s="31" t="s">
        <v>26</v>
      </c>
      <c r="Q118" s="17" t="s">
        <v>27</v>
      </c>
      <c r="R118" s="38" t="s">
        <v>659</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190</v>
      </c>
      <c r="D119" s="16" t="s">
        <v>191</v>
      </c>
      <c r="E119" s="16">
        <v>0</v>
      </c>
      <c r="F119" s="15">
        <v>3.27</v>
      </c>
      <c r="G119" s="15">
        <v>3.01</v>
      </c>
      <c r="H119" s="15">
        <v>2.76</v>
      </c>
      <c r="I119" s="14"/>
      <c r="J119" s="15">
        <v>3.38</v>
      </c>
      <c r="K119" s="15">
        <v>3.88</v>
      </c>
      <c r="L119" s="15">
        <v>4.6900000000000004</v>
      </c>
      <c r="M119" s="54"/>
      <c r="N119" s="15">
        <v>44.128790563999999</v>
      </c>
      <c r="O119" s="15">
        <v>5.4987163333</v>
      </c>
      <c r="P119" s="15" t="s">
        <v>26</v>
      </c>
      <c r="Q119" s="16" t="s">
        <v>26</v>
      </c>
      <c r="R119" s="37" t="s">
        <v>660</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192</v>
      </c>
      <c r="D120" s="17" t="s">
        <v>193</v>
      </c>
      <c r="E120" s="17">
        <v>10</v>
      </c>
      <c r="F120" s="14">
        <v>23.74</v>
      </c>
      <c r="G120" s="14">
        <v>22.06</v>
      </c>
      <c r="H120" s="14">
        <v>20.39</v>
      </c>
      <c r="I120" s="14"/>
      <c r="J120" s="14">
        <v>24.84</v>
      </c>
      <c r="K120" s="14">
        <v>28.18</v>
      </c>
      <c r="L120" s="14">
        <v>33.590000000000003</v>
      </c>
      <c r="M120" s="54"/>
      <c r="N120" s="14">
        <v>64.543970822999995</v>
      </c>
      <c r="O120" s="31">
        <v>77.245137810000003</v>
      </c>
      <c r="P120" s="31" t="s">
        <v>27</v>
      </c>
      <c r="Q120" s="17" t="s">
        <v>27</v>
      </c>
      <c r="R120" s="38" t="s">
        <v>661</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194</v>
      </c>
      <c r="D121" s="16" t="s">
        <v>195</v>
      </c>
      <c r="E121" s="16">
        <v>10</v>
      </c>
      <c r="F121" s="15">
        <v>26.26</v>
      </c>
      <c r="G121" s="15">
        <v>24.78</v>
      </c>
      <c r="H121" s="15">
        <v>23.31</v>
      </c>
      <c r="I121" s="14"/>
      <c r="J121" s="15">
        <v>27.33</v>
      </c>
      <c r="K121" s="15">
        <v>30.27</v>
      </c>
      <c r="L121" s="15">
        <v>35.03</v>
      </c>
      <c r="M121" s="54"/>
      <c r="N121" s="15">
        <v>61.966869985000002</v>
      </c>
      <c r="O121" s="15">
        <v>76.117684999999994</v>
      </c>
      <c r="P121" s="15" t="s">
        <v>27</v>
      </c>
      <c r="Q121" s="16" t="s">
        <v>27</v>
      </c>
      <c r="R121" s="37" t="s">
        <v>662</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196</v>
      </c>
      <c r="D122" s="17" t="s">
        <v>197</v>
      </c>
      <c r="E122" s="17">
        <v>9</v>
      </c>
      <c r="F122" s="14">
        <v>100.1</v>
      </c>
      <c r="G122" s="14">
        <v>83.8</v>
      </c>
      <c r="H122" s="14">
        <v>67.510000000000005</v>
      </c>
      <c r="I122" s="14"/>
      <c r="J122" s="14">
        <v>111.1</v>
      </c>
      <c r="K122" s="14">
        <v>143.68</v>
      </c>
      <c r="L122" s="14">
        <v>196.41</v>
      </c>
      <c r="M122" s="54"/>
      <c r="N122" s="14">
        <v>64.756280312000001</v>
      </c>
      <c r="O122" s="31">
        <v>42.242471720000005</v>
      </c>
      <c r="P122" s="31" t="s">
        <v>27</v>
      </c>
      <c r="Q122" s="17" t="s">
        <v>27</v>
      </c>
      <c r="R122" s="38" t="s">
        <v>663</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198</v>
      </c>
      <c r="D123" s="16" t="s">
        <v>199</v>
      </c>
      <c r="E123" s="16">
        <v>3</v>
      </c>
      <c r="F123" s="15">
        <v>14.15</v>
      </c>
      <c r="G123" s="15">
        <v>13.08</v>
      </c>
      <c r="H123" s="15">
        <v>12.02</v>
      </c>
      <c r="I123" s="14"/>
      <c r="J123" s="15">
        <v>14.78</v>
      </c>
      <c r="K123" s="15">
        <v>16.899999999999999</v>
      </c>
      <c r="L123" s="15">
        <v>20.350000000000001</v>
      </c>
      <c r="M123" s="54"/>
      <c r="N123" s="15">
        <v>43.109250682000003</v>
      </c>
      <c r="O123" s="15">
        <v>16.090209286</v>
      </c>
      <c r="P123" s="15" t="s">
        <v>27</v>
      </c>
      <c r="Q123" s="16" t="s">
        <v>26</v>
      </c>
      <c r="R123" s="37" t="s">
        <v>664</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200</v>
      </c>
      <c r="D124" s="17" t="s">
        <v>201</v>
      </c>
      <c r="E124" s="17">
        <v>2</v>
      </c>
      <c r="F124" s="14">
        <v>26.46</v>
      </c>
      <c r="G124" s="14">
        <v>24.26</v>
      </c>
      <c r="H124" s="14">
        <v>22.07</v>
      </c>
      <c r="I124" s="14"/>
      <c r="J124" s="14">
        <v>27.7</v>
      </c>
      <c r="K124" s="14">
        <v>32.08</v>
      </c>
      <c r="L124" s="14">
        <v>39.18</v>
      </c>
      <c r="M124" s="54"/>
      <c r="N124" s="14">
        <v>49.563486255000001</v>
      </c>
      <c r="O124" s="31">
        <v>79.593523136999991</v>
      </c>
      <c r="P124" s="31" t="s">
        <v>26</v>
      </c>
      <c r="Q124" s="17" t="s">
        <v>26</v>
      </c>
      <c r="R124" s="38" t="s">
        <v>665</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202</v>
      </c>
      <c r="D125" s="16" t="s">
        <v>203</v>
      </c>
      <c r="E125" s="16">
        <v>2</v>
      </c>
      <c r="F125" s="15">
        <v>9.17</v>
      </c>
      <c r="G125" s="15">
        <v>8.7200000000000006</v>
      </c>
      <c r="H125" s="15">
        <v>8.27</v>
      </c>
      <c r="I125" s="14"/>
      <c r="J125" s="15">
        <v>9.4</v>
      </c>
      <c r="K125" s="15">
        <v>10.29</v>
      </c>
      <c r="L125" s="15">
        <v>11.74</v>
      </c>
      <c r="M125" s="54"/>
      <c r="N125" s="15">
        <v>43.477661148000003</v>
      </c>
      <c r="O125" s="15">
        <v>7.4678060951999994</v>
      </c>
      <c r="P125" s="15" t="s">
        <v>26</v>
      </c>
      <c r="Q125" s="16" t="s">
        <v>26</v>
      </c>
      <c r="R125" s="37" t="s">
        <v>666</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204</v>
      </c>
      <c r="D126" s="17" t="s">
        <v>205</v>
      </c>
      <c r="E126" s="17">
        <v>0</v>
      </c>
      <c r="F126" s="14">
        <v>7.76</v>
      </c>
      <c r="G126" s="14">
        <v>7.42</v>
      </c>
      <c r="H126" s="14">
        <v>7.08</v>
      </c>
      <c r="I126" s="14"/>
      <c r="J126" s="14">
        <v>7.86</v>
      </c>
      <c r="K126" s="14">
        <v>8.5299999999999994</v>
      </c>
      <c r="L126" s="14">
        <v>9.61</v>
      </c>
      <c r="M126" s="54"/>
      <c r="N126" s="14">
        <v>40.483601614999998</v>
      </c>
      <c r="O126" s="31">
        <v>4.9909848094999996</v>
      </c>
      <c r="P126" s="31" t="s">
        <v>26</v>
      </c>
      <c r="Q126" s="17" t="s">
        <v>26</v>
      </c>
      <c r="R126" s="38" t="s">
        <v>667</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206</v>
      </c>
      <c r="D127" s="16" t="s">
        <v>207</v>
      </c>
      <c r="E127" s="16">
        <v>7</v>
      </c>
      <c r="F127" s="15">
        <v>61.03</v>
      </c>
      <c r="G127" s="15">
        <v>55.95</v>
      </c>
      <c r="H127" s="15">
        <v>50.88</v>
      </c>
      <c r="I127" s="14"/>
      <c r="J127" s="15">
        <v>65.05</v>
      </c>
      <c r="K127" s="15">
        <v>75.19</v>
      </c>
      <c r="L127" s="15">
        <v>91.6</v>
      </c>
      <c r="M127" s="54"/>
      <c r="N127" s="15">
        <v>55.132045120999997</v>
      </c>
      <c r="O127" s="15">
        <v>61.145215571000001</v>
      </c>
      <c r="P127" s="15" t="s">
        <v>27</v>
      </c>
      <c r="Q127" s="16" t="s">
        <v>27</v>
      </c>
      <c r="R127" s="37" t="s">
        <v>668</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208</v>
      </c>
      <c r="D128" s="17" t="s">
        <v>209</v>
      </c>
      <c r="E128" s="17">
        <v>6</v>
      </c>
      <c r="F128" s="14">
        <v>26.88</v>
      </c>
      <c r="G128" s="14">
        <v>25.28</v>
      </c>
      <c r="H128" s="14">
        <v>23.68</v>
      </c>
      <c r="I128" s="14"/>
      <c r="J128" s="14">
        <v>28.28</v>
      </c>
      <c r="K128" s="14">
        <v>31.47</v>
      </c>
      <c r="L128" s="14">
        <v>36.64</v>
      </c>
      <c r="M128" s="54"/>
      <c r="N128" s="14">
        <v>62.246606669999998</v>
      </c>
      <c r="O128" s="31">
        <v>119.98211970999999</v>
      </c>
      <c r="P128" s="31" t="s">
        <v>26</v>
      </c>
      <c r="Q128" s="17" t="s">
        <v>27</v>
      </c>
      <c r="R128" s="38" t="s">
        <v>669</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210</v>
      </c>
      <c r="D129" s="16" t="s">
        <v>462</v>
      </c>
      <c r="E129" s="16">
        <v>10</v>
      </c>
      <c r="F129" s="15">
        <v>14.38</v>
      </c>
      <c r="G129" s="15">
        <v>13.62</v>
      </c>
      <c r="H129" s="15">
        <v>12.87</v>
      </c>
      <c r="I129" s="14"/>
      <c r="J129" s="15">
        <v>14.81</v>
      </c>
      <c r="K129" s="15">
        <v>16.309999999999999</v>
      </c>
      <c r="L129" s="15">
        <v>18.739999999999998</v>
      </c>
      <c r="M129" s="54"/>
      <c r="N129" s="15">
        <v>71.865301337999995</v>
      </c>
      <c r="O129" s="15">
        <v>1.9580659048</v>
      </c>
      <c r="P129" s="15" t="s">
        <v>27</v>
      </c>
      <c r="Q129" s="16" t="s">
        <v>27</v>
      </c>
      <c r="R129" s="37" t="s">
        <v>670</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210</v>
      </c>
      <c r="D130" s="17" t="s">
        <v>211</v>
      </c>
      <c r="E130" s="17">
        <v>10</v>
      </c>
      <c r="F130" s="14">
        <v>14.31</v>
      </c>
      <c r="G130" s="14">
        <v>13.49</v>
      </c>
      <c r="H130" s="14">
        <v>12.67</v>
      </c>
      <c r="I130" s="14"/>
      <c r="J130" s="14">
        <v>14.75</v>
      </c>
      <c r="K130" s="14">
        <v>16.38</v>
      </c>
      <c r="L130" s="14">
        <v>19.04</v>
      </c>
      <c r="M130" s="54"/>
      <c r="N130" s="14">
        <v>70.914845873000004</v>
      </c>
      <c r="O130" s="31">
        <v>366.57544066999998</v>
      </c>
      <c r="P130" s="31" t="s">
        <v>27</v>
      </c>
      <c r="Q130" s="17" t="s">
        <v>27</v>
      </c>
      <c r="R130" s="38" t="s">
        <v>671</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212</v>
      </c>
      <c r="D131" s="16" t="s">
        <v>213</v>
      </c>
      <c r="E131" s="16">
        <v>10</v>
      </c>
      <c r="F131" s="15">
        <v>47.11</v>
      </c>
      <c r="G131" s="15">
        <v>44.1</v>
      </c>
      <c r="H131" s="15">
        <v>41.1</v>
      </c>
      <c r="I131" s="14"/>
      <c r="J131" s="15">
        <v>48.94</v>
      </c>
      <c r="K131" s="15">
        <v>54.94</v>
      </c>
      <c r="L131" s="15">
        <v>64.650000000000006</v>
      </c>
      <c r="M131" s="54"/>
      <c r="N131" s="15">
        <v>73.071077024999994</v>
      </c>
      <c r="O131" s="15">
        <v>84.498397048000001</v>
      </c>
      <c r="P131" s="15" t="s">
        <v>27</v>
      </c>
      <c r="Q131" s="16" t="s">
        <v>27</v>
      </c>
      <c r="R131" s="37" t="s">
        <v>672</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212</v>
      </c>
      <c r="D132" s="17" t="s">
        <v>214</v>
      </c>
      <c r="E132" s="17">
        <v>10</v>
      </c>
      <c r="F132" s="14">
        <v>42.71</v>
      </c>
      <c r="G132" s="14">
        <v>40.44</v>
      </c>
      <c r="H132" s="14">
        <v>38.17</v>
      </c>
      <c r="I132" s="14"/>
      <c r="J132" s="14">
        <v>44.67</v>
      </c>
      <c r="K132" s="14">
        <v>49.2</v>
      </c>
      <c r="L132" s="14">
        <v>56.54</v>
      </c>
      <c r="M132" s="54"/>
      <c r="N132" s="14">
        <v>70.633569260000002</v>
      </c>
      <c r="O132" s="31">
        <v>1125.2462317</v>
      </c>
      <c r="P132" s="31" t="s">
        <v>27</v>
      </c>
      <c r="Q132" s="17" t="s">
        <v>27</v>
      </c>
      <c r="R132" s="38" t="s">
        <v>673</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215</v>
      </c>
      <c r="D133" s="16" t="s">
        <v>216</v>
      </c>
      <c r="E133" s="16">
        <v>2</v>
      </c>
      <c r="F133" s="15">
        <v>2.2999999999999998</v>
      </c>
      <c r="G133" s="15">
        <v>2.0099999999999998</v>
      </c>
      <c r="H133" s="15">
        <v>1.73</v>
      </c>
      <c r="I133" s="14"/>
      <c r="J133" s="15">
        <v>2.44</v>
      </c>
      <c r="K133" s="15">
        <v>3</v>
      </c>
      <c r="L133" s="15">
        <v>3.91</v>
      </c>
      <c r="M133" s="54"/>
      <c r="N133" s="15">
        <v>50.644832831999999</v>
      </c>
      <c r="O133" s="15">
        <v>2.6365548571000001</v>
      </c>
      <c r="P133" s="15" t="s">
        <v>26</v>
      </c>
      <c r="Q133" s="16" t="s">
        <v>26</v>
      </c>
      <c r="R133" s="37" t="s">
        <v>674</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217</v>
      </c>
      <c r="D134" s="17" t="s">
        <v>218</v>
      </c>
      <c r="E134" s="17">
        <v>0</v>
      </c>
      <c r="F134" s="14">
        <v>57.82</v>
      </c>
      <c r="G134" s="14">
        <v>52.86</v>
      </c>
      <c r="H134" s="14">
        <v>47.91</v>
      </c>
      <c r="I134" s="14"/>
      <c r="J134" s="14">
        <v>59.88</v>
      </c>
      <c r="K134" s="14">
        <v>69.78</v>
      </c>
      <c r="L134" s="14">
        <v>85.81</v>
      </c>
      <c r="M134" s="54"/>
      <c r="N134" s="14">
        <v>21.349966654999999</v>
      </c>
      <c r="O134" s="31">
        <v>101.81939165</v>
      </c>
      <c r="P134" s="31" t="s">
        <v>26</v>
      </c>
      <c r="Q134" s="17" t="s">
        <v>26</v>
      </c>
      <c r="R134" s="38" t="s">
        <v>675</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219</v>
      </c>
      <c r="D135" s="16" t="s">
        <v>220</v>
      </c>
      <c r="E135" s="16">
        <v>10</v>
      </c>
      <c r="F135" s="15">
        <v>11.72</v>
      </c>
      <c r="G135" s="15">
        <v>10.92</v>
      </c>
      <c r="H135" s="15">
        <v>10.119999999999999</v>
      </c>
      <c r="I135" s="14"/>
      <c r="J135" s="15">
        <v>12.26</v>
      </c>
      <c r="K135" s="15">
        <v>13.85</v>
      </c>
      <c r="L135" s="15">
        <v>16.440000000000001</v>
      </c>
      <c r="M135" s="54"/>
      <c r="N135" s="15">
        <v>56.120379345000003</v>
      </c>
      <c r="O135" s="15">
        <v>49.104167952000005</v>
      </c>
      <c r="P135" s="15" t="s">
        <v>27</v>
      </c>
      <c r="Q135" s="16" t="s">
        <v>27</v>
      </c>
      <c r="R135" s="37" t="s">
        <v>676</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221</v>
      </c>
      <c r="D136" s="17" t="s">
        <v>222</v>
      </c>
      <c r="E136" s="17">
        <v>3</v>
      </c>
      <c r="F136" s="14">
        <v>171.26</v>
      </c>
      <c r="G136" s="14">
        <v>157.88</v>
      </c>
      <c r="H136" s="14">
        <v>144.51</v>
      </c>
      <c r="I136" s="14"/>
      <c r="J136" s="14">
        <v>174.6</v>
      </c>
      <c r="K136" s="14">
        <v>201.34</v>
      </c>
      <c r="L136" s="14">
        <v>244.63</v>
      </c>
      <c r="M136" s="54"/>
      <c r="N136" s="14">
        <v>29.042161377999999</v>
      </c>
      <c r="O136" s="31">
        <v>5.0406738386000001</v>
      </c>
      <c r="P136" s="31" t="s">
        <v>27</v>
      </c>
      <c r="Q136" s="17" t="s">
        <v>26</v>
      </c>
      <c r="R136" s="38" t="s">
        <v>677</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223</v>
      </c>
      <c r="D137" s="16" t="s">
        <v>224</v>
      </c>
      <c r="E137" s="16">
        <v>10</v>
      </c>
      <c r="F137" s="15">
        <v>7.13</v>
      </c>
      <c r="G137" s="15">
        <v>6.19</v>
      </c>
      <c r="H137" s="15">
        <v>5.25</v>
      </c>
      <c r="I137" s="14"/>
      <c r="J137" s="15">
        <v>7.72</v>
      </c>
      <c r="K137" s="15">
        <v>9.59</v>
      </c>
      <c r="L137" s="15">
        <v>12.63</v>
      </c>
      <c r="M137" s="54"/>
      <c r="N137" s="15">
        <v>84.329854714999996</v>
      </c>
      <c r="O137" s="15">
        <v>7.4496632381000003</v>
      </c>
      <c r="P137" s="15" t="s">
        <v>27</v>
      </c>
      <c r="Q137" s="16" t="s">
        <v>27</v>
      </c>
      <c r="R137" s="37" t="s">
        <v>678</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225</v>
      </c>
      <c r="D138" s="17" t="s">
        <v>226</v>
      </c>
      <c r="E138" s="17">
        <v>1</v>
      </c>
      <c r="F138" s="14">
        <v>6.46</v>
      </c>
      <c r="G138" s="14">
        <v>5.98</v>
      </c>
      <c r="H138" s="14">
        <v>5.51</v>
      </c>
      <c r="I138" s="14"/>
      <c r="J138" s="14">
        <v>6.62</v>
      </c>
      <c r="K138" s="14">
        <v>7.56</v>
      </c>
      <c r="L138" s="14">
        <v>9.09</v>
      </c>
      <c r="M138" s="54"/>
      <c r="N138" s="14">
        <v>50.098355802</v>
      </c>
      <c r="O138" s="31">
        <v>8.1674174762000007</v>
      </c>
      <c r="P138" s="31" t="s">
        <v>26</v>
      </c>
      <c r="Q138" s="17" t="s">
        <v>26</v>
      </c>
      <c r="R138" s="38" t="s">
        <v>679</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227</v>
      </c>
      <c r="D139" s="16" t="s">
        <v>495</v>
      </c>
      <c r="E139" s="16">
        <v>3</v>
      </c>
      <c r="F139" s="15">
        <v>3.75</v>
      </c>
      <c r="G139" s="15">
        <v>3.47</v>
      </c>
      <c r="H139" s="15">
        <v>3.2</v>
      </c>
      <c r="I139" s="14"/>
      <c r="J139" s="15">
        <v>3.86</v>
      </c>
      <c r="K139" s="15">
        <v>4.4000000000000004</v>
      </c>
      <c r="L139" s="15">
        <v>5.28</v>
      </c>
      <c r="M139" s="54"/>
      <c r="N139" s="15">
        <v>31.548282832000002</v>
      </c>
      <c r="O139" s="15">
        <v>2.7000451429000001</v>
      </c>
      <c r="P139" s="15" t="s">
        <v>27</v>
      </c>
      <c r="Q139" s="16" t="s">
        <v>26</v>
      </c>
      <c r="R139" s="37" t="s">
        <v>680</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227</v>
      </c>
      <c r="D140" s="17" t="s">
        <v>228</v>
      </c>
      <c r="E140" s="17">
        <v>1</v>
      </c>
      <c r="F140" s="14">
        <v>3.58</v>
      </c>
      <c r="G140" s="14">
        <v>3.38</v>
      </c>
      <c r="H140" s="14">
        <v>3.19</v>
      </c>
      <c r="I140" s="14"/>
      <c r="J140" s="14">
        <v>3.65</v>
      </c>
      <c r="K140" s="14">
        <v>4.03</v>
      </c>
      <c r="L140" s="14">
        <v>4.66</v>
      </c>
      <c r="M140" s="54"/>
      <c r="N140" s="14">
        <v>31.018850236999999</v>
      </c>
      <c r="O140" s="31">
        <v>12.705696333000001</v>
      </c>
      <c r="P140" s="31" t="s">
        <v>26</v>
      </c>
      <c r="Q140" s="17" t="s">
        <v>26</v>
      </c>
      <c r="R140" s="38" t="s">
        <v>681</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227</v>
      </c>
      <c r="D141" s="16" t="s">
        <v>229</v>
      </c>
      <c r="E141" s="16">
        <v>0</v>
      </c>
      <c r="F141" s="15">
        <v>18.079999999999998</v>
      </c>
      <c r="G141" s="15">
        <v>17.03</v>
      </c>
      <c r="H141" s="15">
        <v>15.99</v>
      </c>
      <c r="I141" s="14"/>
      <c r="J141" s="15">
        <v>18.55</v>
      </c>
      <c r="K141" s="15">
        <v>20.63</v>
      </c>
      <c r="L141" s="15">
        <v>24</v>
      </c>
      <c r="M141" s="54"/>
      <c r="N141" s="15">
        <v>29.630158874999999</v>
      </c>
      <c r="O141" s="15">
        <v>100.766164</v>
      </c>
      <c r="P141" s="15" t="s">
        <v>26</v>
      </c>
      <c r="Q141" s="16" t="s">
        <v>26</v>
      </c>
      <c r="R141" s="37" t="s">
        <v>682</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230</v>
      </c>
      <c r="D142" s="17" t="s">
        <v>231</v>
      </c>
      <c r="E142" s="17">
        <v>6</v>
      </c>
      <c r="F142" s="14">
        <v>10.35</v>
      </c>
      <c r="G142" s="14">
        <v>9.4700000000000006</v>
      </c>
      <c r="H142" s="14">
        <v>8.59</v>
      </c>
      <c r="I142" s="14"/>
      <c r="J142" s="14">
        <v>11.18</v>
      </c>
      <c r="K142" s="14">
        <v>12.93</v>
      </c>
      <c r="L142" s="14">
        <v>15.77</v>
      </c>
      <c r="M142" s="54"/>
      <c r="N142" s="14">
        <v>59.559218987999998</v>
      </c>
      <c r="O142" s="31">
        <v>6.5576342381000003</v>
      </c>
      <c r="P142" s="31" t="s">
        <v>26</v>
      </c>
      <c r="Q142" s="17" t="s">
        <v>27</v>
      </c>
      <c r="R142" s="38" t="s">
        <v>683</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232</v>
      </c>
      <c r="D143" s="16" t="s">
        <v>233</v>
      </c>
      <c r="E143" s="16">
        <v>7</v>
      </c>
      <c r="F143" s="15">
        <v>3.63</v>
      </c>
      <c r="G143" s="15">
        <v>3.19</v>
      </c>
      <c r="H143" s="15">
        <v>2.76</v>
      </c>
      <c r="I143" s="14"/>
      <c r="J143" s="15">
        <v>3.81</v>
      </c>
      <c r="K143" s="15">
        <v>4.67</v>
      </c>
      <c r="L143" s="15">
        <v>6.07</v>
      </c>
      <c r="M143" s="54"/>
      <c r="N143" s="15">
        <v>64.546539981999999</v>
      </c>
      <c r="O143" s="15">
        <v>9.1529304286000013</v>
      </c>
      <c r="P143" s="15" t="s">
        <v>26</v>
      </c>
      <c r="Q143" s="16" t="s">
        <v>27</v>
      </c>
      <c r="R143" s="37" t="s">
        <v>684</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234</v>
      </c>
      <c r="D144" s="17" t="s">
        <v>235</v>
      </c>
      <c r="E144" s="17">
        <v>7</v>
      </c>
      <c r="F144" s="14">
        <v>38.880000000000003</v>
      </c>
      <c r="G144" s="14">
        <v>35.43</v>
      </c>
      <c r="H144" s="14">
        <v>31.98</v>
      </c>
      <c r="I144" s="14"/>
      <c r="J144" s="14">
        <v>40.770000000000003</v>
      </c>
      <c r="K144" s="14">
        <v>47.66</v>
      </c>
      <c r="L144" s="14">
        <v>58.81</v>
      </c>
      <c r="M144" s="54"/>
      <c r="N144" s="14">
        <v>80.686639202999999</v>
      </c>
      <c r="O144" s="31">
        <v>456.39781662000001</v>
      </c>
      <c r="P144" s="31" t="s">
        <v>26</v>
      </c>
      <c r="Q144" s="17" t="s">
        <v>27</v>
      </c>
      <c r="R144" s="38" t="s">
        <v>685</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234</v>
      </c>
      <c r="D145" s="16" t="s">
        <v>484</v>
      </c>
      <c r="E145" s="16">
        <v>7</v>
      </c>
      <c r="F145" s="15">
        <v>37.619999999999997</v>
      </c>
      <c r="G145" s="15">
        <v>34.4</v>
      </c>
      <c r="H145" s="15">
        <v>31.19</v>
      </c>
      <c r="I145" s="14"/>
      <c r="J145" s="15">
        <v>40.130000000000003</v>
      </c>
      <c r="K145" s="15">
        <v>46.55</v>
      </c>
      <c r="L145" s="15">
        <v>56.96</v>
      </c>
      <c r="M145" s="54"/>
      <c r="N145" s="15">
        <v>74.561425573999998</v>
      </c>
      <c r="O145" s="15">
        <v>8.6891956666999999</v>
      </c>
      <c r="P145" s="15" t="s">
        <v>26</v>
      </c>
      <c r="Q145" s="16" t="s">
        <v>27</v>
      </c>
      <c r="R145" s="37" t="s">
        <v>686</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236</v>
      </c>
      <c r="D146" s="17" t="s">
        <v>237</v>
      </c>
      <c r="E146" s="17">
        <v>9</v>
      </c>
      <c r="F146" s="14">
        <v>24.78</v>
      </c>
      <c r="G146" s="14">
        <v>22.93</v>
      </c>
      <c r="H146" s="14">
        <v>21.08</v>
      </c>
      <c r="I146" s="14"/>
      <c r="J146" s="14">
        <v>26.21</v>
      </c>
      <c r="K146" s="14">
        <v>29.9</v>
      </c>
      <c r="L146" s="14">
        <v>35.880000000000003</v>
      </c>
      <c r="M146" s="54"/>
      <c r="N146" s="14">
        <v>54.258362957000003</v>
      </c>
      <c r="O146" s="31">
        <v>13.431715904000001</v>
      </c>
      <c r="P146" s="31" t="s">
        <v>27</v>
      </c>
      <c r="Q146" s="17" t="s">
        <v>27</v>
      </c>
      <c r="R146" s="38" t="s">
        <v>687</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238</v>
      </c>
      <c r="D147" s="16" t="s">
        <v>239</v>
      </c>
      <c r="E147" s="16">
        <v>7</v>
      </c>
      <c r="F147" s="15">
        <v>11.47</v>
      </c>
      <c r="G147" s="15">
        <v>9.86</v>
      </c>
      <c r="H147" s="15">
        <v>8.25</v>
      </c>
      <c r="I147" s="14"/>
      <c r="J147" s="15">
        <v>11.79</v>
      </c>
      <c r="K147" s="15">
        <v>15</v>
      </c>
      <c r="L147" s="15">
        <v>20.21</v>
      </c>
      <c r="M147" s="54"/>
      <c r="N147" s="15">
        <v>64.321840417000004</v>
      </c>
      <c r="O147" s="15">
        <v>202.90053519</v>
      </c>
      <c r="P147" s="15" t="s">
        <v>26</v>
      </c>
      <c r="Q147" s="16" t="s">
        <v>27</v>
      </c>
      <c r="R147" s="37" t="s">
        <v>688</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240</v>
      </c>
      <c r="D148" s="17" t="s">
        <v>241</v>
      </c>
      <c r="E148" s="17">
        <v>5</v>
      </c>
      <c r="F148" s="14">
        <v>3.97</v>
      </c>
      <c r="G148" s="14">
        <v>3.69</v>
      </c>
      <c r="H148" s="14">
        <v>3.41</v>
      </c>
      <c r="I148" s="14"/>
      <c r="J148" s="14">
        <v>4.09</v>
      </c>
      <c r="K148" s="14">
        <v>4.6399999999999997</v>
      </c>
      <c r="L148" s="14">
        <v>5.54</v>
      </c>
      <c r="M148" s="54"/>
      <c r="N148" s="14">
        <v>51.685462268000002</v>
      </c>
      <c r="O148" s="31">
        <v>13.274045047</v>
      </c>
      <c r="P148" s="31" t="s">
        <v>27</v>
      </c>
      <c r="Q148" s="17" t="s">
        <v>26</v>
      </c>
      <c r="R148" s="38" t="s">
        <v>689</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242</v>
      </c>
      <c r="D149" s="16" t="s">
        <v>243</v>
      </c>
      <c r="E149" s="16">
        <v>3</v>
      </c>
      <c r="F149" s="15">
        <v>16.149999999999999</v>
      </c>
      <c r="G149" s="15">
        <v>14.93</v>
      </c>
      <c r="H149" s="15">
        <v>13.72</v>
      </c>
      <c r="I149" s="14"/>
      <c r="J149" s="15">
        <v>16.600000000000001</v>
      </c>
      <c r="K149" s="15">
        <v>19.02</v>
      </c>
      <c r="L149" s="15">
        <v>22.96</v>
      </c>
      <c r="M149" s="54"/>
      <c r="N149" s="15">
        <v>36.815363232999999</v>
      </c>
      <c r="O149" s="15">
        <v>13.734673903999999</v>
      </c>
      <c r="P149" s="15" t="s">
        <v>26</v>
      </c>
      <c r="Q149" s="16" t="s">
        <v>26</v>
      </c>
      <c r="R149" s="37" t="s">
        <v>690</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244</v>
      </c>
      <c r="D150" s="17" t="s">
        <v>245</v>
      </c>
      <c r="E150" s="17">
        <v>10</v>
      </c>
      <c r="F150" s="14">
        <v>6.73</v>
      </c>
      <c r="G150" s="14">
        <v>5.58</v>
      </c>
      <c r="H150" s="14">
        <v>4.4400000000000004</v>
      </c>
      <c r="I150" s="14"/>
      <c r="J150" s="14">
        <v>7.46</v>
      </c>
      <c r="K150" s="14">
        <v>9.74</v>
      </c>
      <c r="L150" s="14">
        <v>13.44</v>
      </c>
      <c r="M150" s="54"/>
      <c r="N150" s="14">
        <v>81.992838096</v>
      </c>
      <c r="O150" s="31">
        <v>195.90635610000001</v>
      </c>
      <c r="P150" s="31" t="s">
        <v>27</v>
      </c>
      <c r="Q150" s="17" t="s">
        <v>27</v>
      </c>
      <c r="R150" s="38" t="s">
        <v>691</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246</v>
      </c>
      <c r="D151" s="16" t="s">
        <v>247</v>
      </c>
      <c r="E151" s="16">
        <v>2</v>
      </c>
      <c r="F151" s="15">
        <v>3.89</v>
      </c>
      <c r="G151" s="15">
        <v>3.19</v>
      </c>
      <c r="H151" s="15">
        <v>2.5</v>
      </c>
      <c r="I151" s="14"/>
      <c r="J151" s="15">
        <v>3.97</v>
      </c>
      <c r="K151" s="15">
        <v>5.35</v>
      </c>
      <c r="L151" s="15">
        <v>7.6</v>
      </c>
      <c r="M151" s="54"/>
      <c r="N151" s="15">
        <v>36.156385366999999</v>
      </c>
      <c r="O151" s="15">
        <v>8.4263322381000005</v>
      </c>
      <c r="P151" s="15" t="s">
        <v>26</v>
      </c>
      <c r="Q151" s="16" t="s">
        <v>26</v>
      </c>
      <c r="R151" s="37" t="s">
        <v>692</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246</v>
      </c>
      <c r="D152" s="17" t="s">
        <v>248</v>
      </c>
      <c r="E152" s="17">
        <v>3</v>
      </c>
      <c r="F152" s="14">
        <v>4.1399999999999997</v>
      </c>
      <c r="G152" s="14">
        <v>3.46</v>
      </c>
      <c r="H152" s="14">
        <v>2.78</v>
      </c>
      <c r="I152" s="14"/>
      <c r="J152" s="14">
        <v>4.2300000000000004</v>
      </c>
      <c r="K152" s="14">
        <v>5.58</v>
      </c>
      <c r="L152" s="14">
        <v>7.76</v>
      </c>
      <c r="M152" s="54"/>
      <c r="N152" s="14">
        <v>40.837526998000001</v>
      </c>
      <c r="O152" s="31">
        <v>73.262099667000001</v>
      </c>
      <c r="P152" s="31" t="s">
        <v>26</v>
      </c>
      <c r="Q152" s="17" t="s">
        <v>26</v>
      </c>
      <c r="R152" s="38" t="s">
        <v>693</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249</v>
      </c>
      <c r="D153" s="16" t="s">
        <v>12</v>
      </c>
      <c r="E153" s="16">
        <v>0</v>
      </c>
      <c r="F153" s="15">
        <v>16.78</v>
      </c>
      <c r="G153" s="15">
        <v>15.19</v>
      </c>
      <c r="H153" s="15">
        <v>13.61</v>
      </c>
      <c r="I153" s="14"/>
      <c r="J153" s="15">
        <v>17.079999999999998</v>
      </c>
      <c r="K153" s="15">
        <v>20.239999999999998</v>
      </c>
      <c r="L153" s="15">
        <v>25.36</v>
      </c>
      <c r="M153" s="54"/>
      <c r="N153" s="15">
        <v>41.856868063999997</v>
      </c>
      <c r="O153" s="15">
        <v>76.729077619000009</v>
      </c>
      <c r="P153" s="15" t="s">
        <v>26</v>
      </c>
      <c r="Q153" s="16" t="s">
        <v>26</v>
      </c>
      <c r="R153" s="37" t="s">
        <v>694</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250</v>
      </c>
      <c r="D154" s="17" t="s">
        <v>251</v>
      </c>
      <c r="E154" s="17">
        <v>9</v>
      </c>
      <c r="F154" s="14">
        <v>133.13</v>
      </c>
      <c r="G154" s="14">
        <v>106.13</v>
      </c>
      <c r="H154" s="14">
        <v>79.13</v>
      </c>
      <c r="I154" s="14"/>
      <c r="J154" s="14">
        <v>139</v>
      </c>
      <c r="K154" s="14">
        <v>192.99</v>
      </c>
      <c r="L154" s="14">
        <v>280.36</v>
      </c>
      <c r="M154" s="54"/>
      <c r="N154" s="14">
        <v>67.537664665999998</v>
      </c>
      <c r="O154" s="31">
        <v>5.5114985457000003</v>
      </c>
      <c r="P154" s="31" t="s">
        <v>27</v>
      </c>
      <c r="Q154" s="17" t="s">
        <v>27</v>
      </c>
      <c r="R154" s="38" t="s">
        <v>695</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696</v>
      </c>
      <c r="D155" s="16" t="s">
        <v>697</v>
      </c>
      <c r="E155" s="16">
        <v>7</v>
      </c>
      <c r="F155" s="15">
        <v>4.96</v>
      </c>
      <c r="G155" s="15">
        <v>4.6900000000000004</v>
      </c>
      <c r="H155" s="15">
        <v>4.42</v>
      </c>
      <c r="I155" s="14"/>
      <c r="J155" s="15">
        <v>5.24</v>
      </c>
      <c r="K155" s="15">
        <v>5.77</v>
      </c>
      <c r="L155" s="15">
        <v>6.64</v>
      </c>
      <c r="M155" s="54"/>
      <c r="N155" s="15">
        <v>53.317561048000002</v>
      </c>
      <c r="O155" s="15">
        <v>1.1335444286</v>
      </c>
      <c r="P155" s="15" t="s">
        <v>26</v>
      </c>
      <c r="Q155" s="16" t="s">
        <v>27</v>
      </c>
      <c r="R155" s="37" t="s">
        <v>698</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496</v>
      </c>
      <c r="D156" s="17" t="s">
        <v>497</v>
      </c>
      <c r="E156" s="17">
        <v>0</v>
      </c>
      <c r="F156" s="14">
        <v>59.65</v>
      </c>
      <c r="G156" s="14">
        <v>55.01</v>
      </c>
      <c r="H156" s="14">
        <v>50.38</v>
      </c>
      <c r="I156" s="14"/>
      <c r="J156" s="14">
        <v>61.44</v>
      </c>
      <c r="K156" s="14">
        <v>70.7</v>
      </c>
      <c r="L156" s="14">
        <v>85.69</v>
      </c>
      <c r="M156" s="54"/>
      <c r="N156" s="14">
        <v>16.19452914</v>
      </c>
      <c r="O156" s="31">
        <v>1.5408426904999999</v>
      </c>
      <c r="P156" s="31" t="s">
        <v>26</v>
      </c>
      <c r="Q156" s="17" t="s">
        <v>26</v>
      </c>
      <c r="R156" s="38" t="s">
        <v>699</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252</v>
      </c>
      <c r="D157" s="16" t="s">
        <v>253</v>
      </c>
      <c r="E157" s="16">
        <v>5</v>
      </c>
      <c r="F157" s="15">
        <v>5.22</v>
      </c>
      <c r="G157" s="15">
        <v>4.47</v>
      </c>
      <c r="H157" s="15">
        <v>3.73</v>
      </c>
      <c r="I157" s="14"/>
      <c r="J157" s="15">
        <v>5.35</v>
      </c>
      <c r="K157" s="15">
        <v>6.83</v>
      </c>
      <c r="L157" s="15">
        <v>9.23</v>
      </c>
      <c r="M157" s="54"/>
      <c r="N157" s="15">
        <v>49.490953982999997</v>
      </c>
      <c r="O157" s="15">
        <v>7.2183000000000002</v>
      </c>
      <c r="P157" s="15" t="s">
        <v>27</v>
      </c>
      <c r="Q157" s="16" t="s">
        <v>26</v>
      </c>
      <c r="R157" s="37" t="s">
        <v>700</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512</v>
      </c>
      <c r="D158" s="17" t="s">
        <v>513</v>
      </c>
      <c r="E158" s="17">
        <v>5</v>
      </c>
      <c r="F158" s="14">
        <v>3.02</v>
      </c>
      <c r="G158" s="14">
        <v>2.81</v>
      </c>
      <c r="H158" s="14">
        <v>2.6</v>
      </c>
      <c r="I158" s="14"/>
      <c r="J158" s="14">
        <v>3.09</v>
      </c>
      <c r="K158" s="14">
        <v>3.5</v>
      </c>
      <c r="L158" s="14">
        <v>4.17</v>
      </c>
      <c r="M158" s="54"/>
      <c r="N158" s="14">
        <v>66.870779733999996</v>
      </c>
      <c r="O158" s="31">
        <v>1.2764164285999999</v>
      </c>
      <c r="P158" s="31" t="s">
        <v>26</v>
      </c>
      <c r="Q158" s="17" t="s">
        <v>27</v>
      </c>
      <c r="R158" s="38" t="s">
        <v>701</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254</v>
      </c>
      <c r="D159" s="16" t="s">
        <v>255</v>
      </c>
      <c r="E159" s="16">
        <v>0</v>
      </c>
      <c r="F159" s="15">
        <v>73.03</v>
      </c>
      <c r="G159" s="15">
        <v>66.39</v>
      </c>
      <c r="H159" s="15">
        <v>59.76</v>
      </c>
      <c r="I159" s="14"/>
      <c r="J159" s="15">
        <v>74.94</v>
      </c>
      <c r="K159" s="15">
        <v>88.2</v>
      </c>
      <c r="L159" s="15">
        <v>109.67</v>
      </c>
      <c r="M159" s="54"/>
      <c r="N159" s="15">
        <v>26.480181151</v>
      </c>
      <c r="O159" s="15">
        <v>107.03929821</v>
      </c>
      <c r="P159" s="15" t="s">
        <v>26</v>
      </c>
      <c r="Q159" s="16" t="s">
        <v>26</v>
      </c>
      <c r="R159" s="37" t="s">
        <v>702</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256</v>
      </c>
      <c r="D160" s="17" t="s">
        <v>257</v>
      </c>
      <c r="E160" s="17">
        <v>7</v>
      </c>
      <c r="F160" s="14">
        <v>133.58000000000001</v>
      </c>
      <c r="G160" s="14">
        <v>118.3</v>
      </c>
      <c r="H160" s="14">
        <v>103.03</v>
      </c>
      <c r="I160" s="14"/>
      <c r="J160" s="14">
        <v>144.63999999999999</v>
      </c>
      <c r="K160" s="14">
        <v>175.18</v>
      </c>
      <c r="L160" s="14">
        <v>224.61</v>
      </c>
      <c r="M160" s="54"/>
      <c r="N160" s="14">
        <v>59.903615293000001</v>
      </c>
      <c r="O160" s="31">
        <v>54.785889318000002</v>
      </c>
      <c r="P160" s="31" t="s">
        <v>27</v>
      </c>
      <c r="Q160" s="17" t="s">
        <v>27</v>
      </c>
      <c r="R160" s="38" t="s">
        <v>703</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258</v>
      </c>
      <c r="D161" s="16" t="s">
        <v>259</v>
      </c>
      <c r="E161" s="16">
        <v>10</v>
      </c>
      <c r="F161" s="15">
        <v>33.75</v>
      </c>
      <c r="G161" s="15">
        <v>32.68</v>
      </c>
      <c r="H161" s="15">
        <v>31.62</v>
      </c>
      <c r="I161" s="14"/>
      <c r="J161" s="15">
        <v>34.4</v>
      </c>
      <c r="K161" s="15">
        <v>36.520000000000003</v>
      </c>
      <c r="L161" s="15">
        <v>39.96</v>
      </c>
      <c r="M161" s="54"/>
      <c r="N161" s="15">
        <v>68.890498116000003</v>
      </c>
      <c r="O161" s="15">
        <v>6.9456609048000004</v>
      </c>
      <c r="P161" s="15" t="s">
        <v>27</v>
      </c>
      <c r="Q161" s="16" t="s">
        <v>27</v>
      </c>
      <c r="R161" s="37" t="s">
        <v>704</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260</v>
      </c>
      <c r="D162" s="17" t="s">
        <v>261</v>
      </c>
      <c r="E162" s="17">
        <v>7</v>
      </c>
      <c r="F162" s="14">
        <v>917</v>
      </c>
      <c r="G162" s="14">
        <v>777.39</v>
      </c>
      <c r="H162" s="14">
        <v>637.78</v>
      </c>
      <c r="I162" s="14"/>
      <c r="J162" s="14">
        <v>959.1</v>
      </c>
      <c r="K162" s="14">
        <v>1238.31</v>
      </c>
      <c r="L162" s="14">
        <v>1690.12</v>
      </c>
      <c r="M162" s="54"/>
      <c r="N162" s="14">
        <v>62.106763897</v>
      </c>
      <c r="O162" s="31">
        <v>109.28611807999999</v>
      </c>
      <c r="P162" s="31" t="s">
        <v>27</v>
      </c>
      <c r="Q162" s="17" t="s">
        <v>27</v>
      </c>
      <c r="R162" s="38" t="s">
        <v>705</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262</v>
      </c>
      <c r="D163" s="16" t="s">
        <v>263</v>
      </c>
      <c r="E163" s="16">
        <v>7</v>
      </c>
      <c r="F163" s="15">
        <v>109.67</v>
      </c>
      <c r="G163" s="15">
        <v>98.16</v>
      </c>
      <c r="H163" s="15">
        <v>86.65</v>
      </c>
      <c r="I163" s="14"/>
      <c r="J163" s="15">
        <v>112.39</v>
      </c>
      <c r="K163" s="15">
        <v>135.4</v>
      </c>
      <c r="L163" s="15">
        <v>172.63</v>
      </c>
      <c r="M163" s="54"/>
      <c r="N163" s="15">
        <v>62.475265974000003</v>
      </c>
      <c r="O163" s="15">
        <v>30.642819459999998</v>
      </c>
      <c r="P163" s="15" t="s">
        <v>27</v>
      </c>
      <c r="Q163" s="16" t="s">
        <v>27</v>
      </c>
      <c r="R163" s="37" t="s">
        <v>706</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264</v>
      </c>
      <c r="D164" s="17" t="s">
        <v>265</v>
      </c>
      <c r="E164" s="17">
        <v>7</v>
      </c>
      <c r="F164" s="14">
        <v>15.88</v>
      </c>
      <c r="G164" s="14">
        <v>15.56</v>
      </c>
      <c r="H164" s="14">
        <v>15.25</v>
      </c>
      <c r="I164" s="14"/>
      <c r="J164" s="14">
        <v>16</v>
      </c>
      <c r="K164" s="14">
        <v>16.62</v>
      </c>
      <c r="L164" s="14">
        <v>17.63</v>
      </c>
      <c r="M164" s="54"/>
      <c r="N164" s="14">
        <v>59.729761977999999</v>
      </c>
      <c r="O164" s="31">
        <v>11.631325333000001</v>
      </c>
      <c r="P164" s="31" t="s">
        <v>27</v>
      </c>
      <c r="Q164" s="17" t="s">
        <v>27</v>
      </c>
      <c r="R164" s="38" t="s">
        <v>707</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266</v>
      </c>
      <c r="D165" s="16" t="s">
        <v>267</v>
      </c>
      <c r="E165" s="16">
        <v>2</v>
      </c>
      <c r="F165" s="15">
        <v>3.91</v>
      </c>
      <c r="G165" s="15">
        <v>3.52</v>
      </c>
      <c r="H165" s="15">
        <v>3.13</v>
      </c>
      <c r="I165" s="14"/>
      <c r="J165" s="15">
        <v>4.0599999999999996</v>
      </c>
      <c r="K165" s="15">
        <v>4.83</v>
      </c>
      <c r="L165" s="15">
        <v>6.08</v>
      </c>
      <c r="M165" s="54"/>
      <c r="N165" s="15">
        <v>48.031220081000001</v>
      </c>
      <c r="O165" s="15">
        <v>92.459682810000004</v>
      </c>
      <c r="P165" s="15" t="s">
        <v>26</v>
      </c>
      <c r="Q165" s="16" t="s">
        <v>26</v>
      </c>
      <c r="R165" s="37" t="s">
        <v>708</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478</v>
      </c>
      <c r="D166" s="17" t="s">
        <v>479</v>
      </c>
      <c r="E166" s="17">
        <v>10</v>
      </c>
      <c r="F166" s="14">
        <v>3.4</v>
      </c>
      <c r="G166" s="14">
        <v>3.13</v>
      </c>
      <c r="H166" s="14">
        <v>2.87</v>
      </c>
      <c r="I166" s="14"/>
      <c r="J166" s="14">
        <v>3.61</v>
      </c>
      <c r="K166" s="14">
        <v>4.13</v>
      </c>
      <c r="L166" s="14">
        <v>4.9800000000000004</v>
      </c>
      <c r="M166" s="54"/>
      <c r="N166" s="14">
        <v>63.745378138</v>
      </c>
      <c r="O166" s="31">
        <v>2.5031067142999999</v>
      </c>
      <c r="P166" s="31" t="s">
        <v>27</v>
      </c>
      <c r="Q166" s="17" t="s">
        <v>27</v>
      </c>
      <c r="R166" s="38" t="s">
        <v>709</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268</v>
      </c>
      <c r="D167" s="16" t="s">
        <v>269</v>
      </c>
      <c r="E167" s="16">
        <v>7</v>
      </c>
      <c r="F167" s="15">
        <v>47.76</v>
      </c>
      <c r="G167" s="15">
        <v>34.369999999999997</v>
      </c>
      <c r="H167" s="15">
        <v>20.98</v>
      </c>
      <c r="I167" s="14"/>
      <c r="J167" s="15">
        <v>54.38</v>
      </c>
      <c r="K167" s="15">
        <v>81.150000000000006</v>
      </c>
      <c r="L167" s="15">
        <v>124.48</v>
      </c>
      <c r="M167" s="54"/>
      <c r="N167" s="15">
        <v>64.283072179000001</v>
      </c>
      <c r="O167" s="15">
        <v>3.9364491085999997</v>
      </c>
      <c r="P167" s="15" t="s">
        <v>27</v>
      </c>
      <c r="Q167" s="16" t="s">
        <v>27</v>
      </c>
      <c r="R167" s="37" t="s">
        <v>710</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270</v>
      </c>
      <c r="D168" s="17" t="s">
        <v>271</v>
      </c>
      <c r="E168" s="17">
        <v>10</v>
      </c>
      <c r="F168" s="14">
        <v>16.54</v>
      </c>
      <c r="G168" s="14">
        <v>15.28</v>
      </c>
      <c r="H168" s="14">
        <v>14.02</v>
      </c>
      <c r="I168" s="14"/>
      <c r="J168" s="14">
        <v>17.010000000000002</v>
      </c>
      <c r="K168" s="14">
        <v>19.52</v>
      </c>
      <c r="L168" s="14">
        <v>23.59</v>
      </c>
      <c r="M168" s="54"/>
      <c r="N168" s="14">
        <v>69.432546701999996</v>
      </c>
      <c r="O168" s="31">
        <v>258.70104466999999</v>
      </c>
      <c r="P168" s="31" t="s">
        <v>27</v>
      </c>
      <c r="Q168" s="17" t="s">
        <v>27</v>
      </c>
      <c r="R168" s="38" t="s">
        <v>711</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272</v>
      </c>
      <c r="D169" s="16" t="s">
        <v>273</v>
      </c>
      <c r="E169" s="16">
        <v>7</v>
      </c>
      <c r="F169" s="15">
        <v>25.22</v>
      </c>
      <c r="G169" s="15">
        <v>22.61</v>
      </c>
      <c r="H169" s="15">
        <v>20</v>
      </c>
      <c r="I169" s="14"/>
      <c r="J169" s="15">
        <v>26.6</v>
      </c>
      <c r="K169" s="15">
        <v>31.81</v>
      </c>
      <c r="L169" s="15">
        <v>40.25</v>
      </c>
      <c r="M169" s="54"/>
      <c r="N169" s="15">
        <v>58.023073504000003</v>
      </c>
      <c r="O169" s="15">
        <v>38.569302618999998</v>
      </c>
      <c r="P169" s="15" t="s">
        <v>26</v>
      </c>
      <c r="Q169" s="16" t="s">
        <v>27</v>
      </c>
      <c r="R169" s="37" t="s">
        <v>712</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274</v>
      </c>
      <c r="D170" s="17" t="s">
        <v>275</v>
      </c>
      <c r="E170" s="17">
        <v>7</v>
      </c>
      <c r="F170" s="14">
        <v>9.35</v>
      </c>
      <c r="G170" s="14">
        <v>8.1999999999999993</v>
      </c>
      <c r="H170" s="14">
        <v>7.05</v>
      </c>
      <c r="I170" s="14"/>
      <c r="J170" s="14">
        <v>10.09</v>
      </c>
      <c r="K170" s="14">
        <v>12.38</v>
      </c>
      <c r="L170" s="14">
        <v>16.09</v>
      </c>
      <c r="M170" s="54"/>
      <c r="N170" s="14">
        <v>83.876634495999994</v>
      </c>
      <c r="O170" s="31">
        <v>64.196182238000006</v>
      </c>
      <c r="P170" s="31" t="s">
        <v>26</v>
      </c>
      <c r="Q170" s="17" t="s">
        <v>27</v>
      </c>
      <c r="R170" s="38" t="s">
        <v>713</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276</v>
      </c>
      <c r="D171" s="16" t="s">
        <v>277</v>
      </c>
      <c r="E171" s="16">
        <v>4</v>
      </c>
      <c r="F171" s="15">
        <v>5.37</v>
      </c>
      <c r="G171" s="15">
        <v>4.79</v>
      </c>
      <c r="H171" s="15">
        <v>4.21</v>
      </c>
      <c r="I171" s="14"/>
      <c r="J171" s="15">
        <v>5.58</v>
      </c>
      <c r="K171" s="15">
        <v>6.73</v>
      </c>
      <c r="L171" s="15">
        <v>8.6</v>
      </c>
      <c r="M171" s="54"/>
      <c r="N171" s="15">
        <v>56.712487862000003</v>
      </c>
      <c r="O171" s="15">
        <v>64.779035094999998</v>
      </c>
      <c r="P171" s="15" t="s">
        <v>26</v>
      </c>
      <c r="Q171" s="16" t="s">
        <v>26</v>
      </c>
      <c r="R171" s="37" t="s">
        <v>714</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278</v>
      </c>
      <c r="D172" s="17" t="s">
        <v>279</v>
      </c>
      <c r="E172" s="17">
        <v>7</v>
      </c>
      <c r="F172" s="14">
        <v>1.87</v>
      </c>
      <c r="G172" s="14">
        <v>1.7</v>
      </c>
      <c r="H172" s="14">
        <v>1.54</v>
      </c>
      <c r="I172" s="14"/>
      <c r="J172" s="14">
        <v>2</v>
      </c>
      <c r="K172" s="14">
        <v>2.3199999999999998</v>
      </c>
      <c r="L172" s="14">
        <v>2.84</v>
      </c>
      <c r="M172" s="54"/>
      <c r="N172" s="14">
        <v>50.541229141000002</v>
      </c>
      <c r="O172" s="31">
        <v>4.3929677619000005</v>
      </c>
      <c r="P172" s="31" t="s">
        <v>27</v>
      </c>
      <c r="Q172" s="17" t="s">
        <v>27</v>
      </c>
      <c r="R172" s="38" t="s">
        <v>715</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280</v>
      </c>
      <c r="D173" s="16" t="s">
        <v>281</v>
      </c>
      <c r="E173" s="16">
        <v>10</v>
      </c>
      <c r="F173" s="15">
        <v>30.98</v>
      </c>
      <c r="G173" s="15">
        <v>29.12</v>
      </c>
      <c r="H173" s="15">
        <v>27.27</v>
      </c>
      <c r="I173" s="14"/>
      <c r="J173" s="15">
        <v>32.119999999999997</v>
      </c>
      <c r="K173" s="15">
        <v>35.82</v>
      </c>
      <c r="L173" s="15">
        <v>41.81</v>
      </c>
      <c r="M173" s="54"/>
      <c r="N173" s="15">
        <v>66.628636814000004</v>
      </c>
      <c r="O173" s="15">
        <v>150.17949737999999</v>
      </c>
      <c r="P173" s="15" t="s">
        <v>27</v>
      </c>
      <c r="Q173" s="16" t="s">
        <v>27</v>
      </c>
      <c r="R173" s="37" t="s">
        <v>716</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282</v>
      </c>
      <c r="D174" s="17" t="s">
        <v>283</v>
      </c>
      <c r="E174" s="17">
        <v>3</v>
      </c>
      <c r="F174" s="14">
        <v>6.53</v>
      </c>
      <c r="G174" s="14">
        <v>5.32</v>
      </c>
      <c r="H174" s="14">
        <v>4.1100000000000003</v>
      </c>
      <c r="I174" s="14"/>
      <c r="J174" s="14">
        <v>6.75</v>
      </c>
      <c r="K174" s="14">
        <v>9.16</v>
      </c>
      <c r="L174" s="14">
        <v>13.07</v>
      </c>
      <c r="M174" s="54"/>
      <c r="N174" s="14">
        <v>21.992310984</v>
      </c>
      <c r="O174" s="31">
        <v>72.497386380999998</v>
      </c>
      <c r="P174" s="31" t="s">
        <v>26</v>
      </c>
      <c r="Q174" s="17" t="s">
        <v>26</v>
      </c>
      <c r="R174" s="38" t="s">
        <v>717</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284</v>
      </c>
      <c r="D175" s="16" t="s">
        <v>285</v>
      </c>
      <c r="E175" s="16">
        <v>0</v>
      </c>
      <c r="F175" s="15">
        <v>7.19</v>
      </c>
      <c r="G175" s="15">
        <v>6.51</v>
      </c>
      <c r="H175" s="15">
        <v>5.83</v>
      </c>
      <c r="I175" s="14"/>
      <c r="J175" s="15">
        <v>7.29</v>
      </c>
      <c r="K175" s="15">
        <v>8.64</v>
      </c>
      <c r="L175" s="15">
        <v>10.83</v>
      </c>
      <c r="M175" s="54"/>
      <c r="N175" s="15">
        <v>34.572680726000002</v>
      </c>
      <c r="O175" s="15">
        <v>6.7779940666999998</v>
      </c>
      <c r="P175" s="15" t="s">
        <v>26</v>
      </c>
      <c r="Q175" s="16" t="s">
        <v>26</v>
      </c>
      <c r="R175" s="37" t="s">
        <v>718</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719</v>
      </c>
      <c r="D176" s="17" t="s">
        <v>720</v>
      </c>
      <c r="E176" s="17">
        <v>0</v>
      </c>
      <c r="F176" s="14">
        <v>18.2</v>
      </c>
      <c r="G176" s="14">
        <v>16.46</v>
      </c>
      <c r="H176" s="14">
        <v>14.73</v>
      </c>
      <c r="I176" s="14"/>
      <c r="J176" s="14">
        <v>18.66</v>
      </c>
      <c r="K176" s="14">
        <v>22.12</v>
      </c>
      <c r="L176" s="14">
        <v>27.72</v>
      </c>
      <c r="M176" s="54"/>
      <c r="N176" s="14">
        <v>40.552879853999997</v>
      </c>
      <c r="O176" s="31">
        <v>1.4774820237999999</v>
      </c>
      <c r="P176" s="31" t="s">
        <v>26</v>
      </c>
      <c r="Q176" s="17" t="s">
        <v>26</v>
      </c>
      <c r="R176" s="38" t="s">
        <v>721</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286</v>
      </c>
      <c r="D177" s="16" t="s">
        <v>287</v>
      </c>
      <c r="E177" s="16">
        <v>3</v>
      </c>
      <c r="F177" s="15">
        <v>10.45</v>
      </c>
      <c r="G177" s="15">
        <v>9.08</v>
      </c>
      <c r="H177" s="15">
        <v>7.72</v>
      </c>
      <c r="I177" s="14"/>
      <c r="J177" s="15">
        <v>10.95</v>
      </c>
      <c r="K177" s="15">
        <v>13.67</v>
      </c>
      <c r="L177" s="15">
        <v>18.079999999999998</v>
      </c>
      <c r="M177" s="54"/>
      <c r="N177" s="15">
        <v>31.964462004000001</v>
      </c>
      <c r="O177" s="15">
        <v>126.24748087</v>
      </c>
      <c r="P177" s="15" t="s">
        <v>26</v>
      </c>
      <c r="Q177" s="16" t="s">
        <v>26</v>
      </c>
      <c r="R177" s="37" t="s">
        <v>722</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288</v>
      </c>
      <c r="D178" s="17" t="s">
        <v>289</v>
      </c>
      <c r="E178" s="17">
        <v>9</v>
      </c>
      <c r="F178" s="14">
        <v>24.63</v>
      </c>
      <c r="G178" s="14">
        <v>23.05</v>
      </c>
      <c r="H178" s="14">
        <v>21.47</v>
      </c>
      <c r="I178" s="14"/>
      <c r="J178" s="14">
        <v>25.35</v>
      </c>
      <c r="K178" s="14">
        <v>28.5</v>
      </c>
      <c r="L178" s="14">
        <v>33.61</v>
      </c>
      <c r="M178" s="54"/>
      <c r="N178" s="14">
        <v>67.138910194000005</v>
      </c>
      <c r="O178" s="31">
        <v>96.827347828000001</v>
      </c>
      <c r="P178" s="31" t="s">
        <v>27</v>
      </c>
      <c r="Q178" s="17" t="s">
        <v>27</v>
      </c>
      <c r="R178" s="38" t="s">
        <v>723</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290</v>
      </c>
      <c r="D179" s="16" t="s">
        <v>291</v>
      </c>
      <c r="E179" s="16">
        <v>3</v>
      </c>
      <c r="F179" s="15">
        <v>8.56</v>
      </c>
      <c r="G179" s="15">
        <v>7.44</v>
      </c>
      <c r="H179" s="15">
        <v>6.32</v>
      </c>
      <c r="I179" s="14"/>
      <c r="J179" s="15">
        <v>9.18</v>
      </c>
      <c r="K179" s="15">
        <v>11.41</v>
      </c>
      <c r="L179" s="15">
        <v>15.01</v>
      </c>
      <c r="M179" s="54"/>
      <c r="N179" s="15">
        <v>40.968305594999997</v>
      </c>
      <c r="O179" s="15">
        <v>16.048762905</v>
      </c>
      <c r="P179" s="15" t="s">
        <v>26</v>
      </c>
      <c r="Q179" s="16" t="s">
        <v>26</v>
      </c>
      <c r="R179" s="37" t="s">
        <v>724</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507</v>
      </c>
      <c r="D180" s="17" t="s">
        <v>508</v>
      </c>
      <c r="E180" s="17">
        <v>10</v>
      </c>
      <c r="F180" s="14">
        <v>53.82</v>
      </c>
      <c r="G180" s="14">
        <v>44.18</v>
      </c>
      <c r="H180" s="14">
        <v>34.549999999999997</v>
      </c>
      <c r="I180" s="14"/>
      <c r="J180" s="14">
        <v>55.14</v>
      </c>
      <c r="K180" s="14">
        <v>74.400000000000006</v>
      </c>
      <c r="L180" s="14">
        <v>105.58</v>
      </c>
      <c r="M180" s="54"/>
      <c r="N180" s="14">
        <v>71.924189949999999</v>
      </c>
      <c r="O180" s="31">
        <v>1.5177098766999999</v>
      </c>
      <c r="P180" s="31" t="s">
        <v>27</v>
      </c>
      <c r="Q180" s="17" t="s">
        <v>27</v>
      </c>
      <c r="R180" s="38" t="s">
        <v>725</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292</v>
      </c>
      <c r="D181" s="16" t="s">
        <v>293</v>
      </c>
      <c r="E181" s="16">
        <v>0</v>
      </c>
      <c r="F181" s="15">
        <v>1</v>
      </c>
      <c r="G181" s="15">
        <v>0.47</v>
      </c>
      <c r="H181" s="15">
        <v>-0.05</v>
      </c>
      <c r="I181" s="14"/>
      <c r="J181" s="15">
        <v>1.05</v>
      </c>
      <c r="K181" s="15">
        <v>2.1</v>
      </c>
      <c r="L181" s="15">
        <v>3.81</v>
      </c>
      <c r="M181" s="54"/>
      <c r="N181" s="15">
        <v>39.813821482000002</v>
      </c>
      <c r="O181" s="15">
        <v>15.077511714</v>
      </c>
      <c r="P181" s="15" t="s">
        <v>26</v>
      </c>
      <c r="Q181" s="16" t="s">
        <v>26</v>
      </c>
      <c r="R181" s="37" t="s">
        <v>726</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294</v>
      </c>
      <c r="D182" s="17" t="s">
        <v>295</v>
      </c>
      <c r="E182" s="17">
        <v>0</v>
      </c>
      <c r="F182" s="14">
        <v>116.5</v>
      </c>
      <c r="G182" s="14">
        <v>82.13</v>
      </c>
      <c r="H182" s="14">
        <v>47.76</v>
      </c>
      <c r="I182" s="14"/>
      <c r="J182" s="14">
        <v>119.78</v>
      </c>
      <c r="K182" s="14">
        <v>188.51</v>
      </c>
      <c r="L182" s="14">
        <v>299.74</v>
      </c>
      <c r="M182" s="54"/>
      <c r="N182" s="14">
        <v>41.468671718000003</v>
      </c>
      <c r="O182" s="31">
        <v>25.985255208999998</v>
      </c>
      <c r="P182" s="31" t="s">
        <v>26</v>
      </c>
      <c r="Q182" s="17" t="s">
        <v>26</v>
      </c>
      <c r="R182" s="38" t="s">
        <v>727</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296</v>
      </c>
      <c r="D183" s="16" t="s">
        <v>297</v>
      </c>
      <c r="E183" s="16">
        <v>7</v>
      </c>
      <c r="F183" s="15">
        <v>7.5</v>
      </c>
      <c r="G183" s="15">
        <v>6.81</v>
      </c>
      <c r="H183" s="15">
        <v>6.12</v>
      </c>
      <c r="I183" s="14"/>
      <c r="J183" s="15">
        <v>7.94</v>
      </c>
      <c r="K183" s="15">
        <v>9.31</v>
      </c>
      <c r="L183" s="15">
        <v>11.54</v>
      </c>
      <c r="M183" s="54"/>
      <c r="N183" s="15">
        <v>56.681568241000001</v>
      </c>
      <c r="O183" s="15">
        <v>13.777969237999999</v>
      </c>
      <c r="P183" s="15" t="s">
        <v>27</v>
      </c>
      <c r="Q183" s="16" t="s">
        <v>27</v>
      </c>
      <c r="R183" s="37" t="s">
        <v>728</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298</v>
      </c>
      <c r="D184" s="17" t="s">
        <v>299</v>
      </c>
      <c r="E184" s="17">
        <v>6</v>
      </c>
      <c r="F184" s="14">
        <v>16.61</v>
      </c>
      <c r="G184" s="14">
        <v>15</v>
      </c>
      <c r="H184" s="14">
        <v>13.39</v>
      </c>
      <c r="I184" s="14"/>
      <c r="J184" s="14">
        <v>17.940000000000001</v>
      </c>
      <c r="K184" s="14">
        <v>21.15</v>
      </c>
      <c r="L184" s="14">
        <v>26.36</v>
      </c>
      <c r="M184" s="54"/>
      <c r="N184" s="14">
        <v>62.320182072000001</v>
      </c>
      <c r="O184" s="31">
        <v>48.641699619000001</v>
      </c>
      <c r="P184" s="31" t="s">
        <v>26</v>
      </c>
      <c r="Q184" s="17" t="s">
        <v>27</v>
      </c>
      <c r="R184" s="38" t="s">
        <v>729</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300</v>
      </c>
      <c r="D185" s="16" t="s">
        <v>301</v>
      </c>
      <c r="E185" s="16">
        <v>10</v>
      </c>
      <c r="F185" s="15">
        <v>2.97</v>
      </c>
      <c r="G185" s="15">
        <v>2.35</v>
      </c>
      <c r="H185" s="15">
        <v>1.74</v>
      </c>
      <c r="I185" s="14"/>
      <c r="J185" s="15">
        <v>3.39</v>
      </c>
      <c r="K185" s="15">
        <v>4.6100000000000003</v>
      </c>
      <c r="L185" s="15">
        <v>6.6</v>
      </c>
      <c r="M185" s="54"/>
      <c r="N185" s="15">
        <v>72.214381368000005</v>
      </c>
      <c r="O185" s="15">
        <v>15.407867714</v>
      </c>
      <c r="P185" s="15" t="s">
        <v>27</v>
      </c>
      <c r="Q185" s="16" t="s">
        <v>27</v>
      </c>
      <c r="R185" s="37" t="s">
        <v>730</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731</v>
      </c>
      <c r="D186" s="17" t="s">
        <v>732</v>
      </c>
      <c r="E186" s="17">
        <v>2</v>
      </c>
      <c r="F186" s="14">
        <v>9.0399999999999991</v>
      </c>
      <c r="G186" s="14">
        <v>8.51</v>
      </c>
      <c r="H186" s="14">
        <v>7.98</v>
      </c>
      <c r="I186" s="14"/>
      <c r="J186" s="14">
        <v>9.36</v>
      </c>
      <c r="K186" s="14">
        <v>10.41</v>
      </c>
      <c r="L186" s="14">
        <v>12.13</v>
      </c>
      <c r="M186" s="54"/>
      <c r="N186" s="14">
        <v>44.327050503000002</v>
      </c>
      <c r="O186" s="31">
        <v>2.5924367395000001</v>
      </c>
      <c r="P186" s="31" t="s">
        <v>26</v>
      </c>
      <c r="Q186" s="17" t="s">
        <v>26</v>
      </c>
      <c r="R186" s="38" t="s">
        <v>733</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302</v>
      </c>
      <c r="D187" s="16" t="s">
        <v>303</v>
      </c>
      <c r="E187" s="16">
        <v>0</v>
      </c>
      <c r="F187" s="15">
        <v>3.4</v>
      </c>
      <c r="G187" s="15">
        <v>2.93</v>
      </c>
      <c r="H187" s="15">
        <v>2.46</v>
      </c>
      <c r="I187" s="14"/>
      <c r="J187" s="15">
        <v>3.59</v>
      </c>
      <c r="K187" s="15">
        <v>4.5199999999999996</v>
      </c>
      <c r="L187" s="15">
        <v>6.04</v>
      </c>
      <c r="M187" s="54"/>
      <c r="N187" s="15">
        <v>41.183176930000002</v>
      </c>
      <c r="O187" s="15">
        <v>27.482729381000002</v>
      </c>
      <c r="P187" s="15" t="s">
        <v>26</v>
      </c>
      <c r="Q187" s="16" t="s">
        <v>26</v>
      </c>
      <c r="R187" s="37" t="s">
        <v>734</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304</v>
      </c>
      <c r="D188" s="17" t="s">
        <v>305</v>
      </c>
      <c r="E188" s="17">
        <v>7</v>
      </c>
      <c r="F188" s="14">
        <v>320.01</v>
      </c>
      <c r="G188" s="14">
        <v>272.73</v>
      </c>
      <c r="H188" s="14">
        <v>225.46</v>
      </c>
      <c r="I188" s="14"/>
      <c r="J188" s="14">
        <v>336.99</v>
      </c>
      <c r="K188" s="14">
        <v>431.53</v>
      </c>
      <c r="L188" s="14">
        <v>584.52</v>
      </c>
      <c r="M188" s="54"/>
      <c r="N188" s="14">
        <v>59.092756815999998</v>
      </c>
      <c r="O188" s="31">
        <v>8.8243543870999996</v>
      </c>
      <c r="P188" s="31" t="s">
        <v>27</v>
      </c>
      <c r="Q188" s="17" t="s">
        <v>27</v>
      </c>
      <c r="R188" s="38" t="s">
        <v>735</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470</v>
      </c>
      <c r="D189" s="16" t="s">
        <v>471</v>
      </c>
      <c r="E189" s="16">
        <v>10</v>
      </c>
      <c r="F189" s="15">
        <v>33.58</v>
      </c>
      <c r="G189" s="15">
        <v>28.94</v>
      </c>
      <c r="H189" s="15">
        <v>24.31</v>
      </c>
      <c r="I189" s="14"/>
      <c r="J189" s="15">
        <v>35</v>
      </c>
      <c r="K189" s="15">
        <v>44.27</v>
      </c>
      <c r="L189" s="15">
        <v>59.27</v>
      </c>
      <c r="M189" s="54"/>
      <c r="N189" s="15">
        <v>66.021311393000005</v>
      </c>
      <c r="O189" s="15">
        <v>5.1127050452000002</v>
      </c>
      <c r="P189" s="15" t="s">
        <v>27</v>
      </c>
      <c r="Q189" s="16" t="s">
        <v>27</v>
      </c>
      <c r="R189" s="37" t="s">
        <v>736</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460</v>
      </c>
      <c r="D190" s="17" t="s">
        <v>461</v>
      </c>
      <c r="E190" s="17">
        <v>4</v>
      </c>
      <c r="F190" s="14">
        <v>0.4</v>
      </c>
      <c r="G190" s="14">
        <v>0.08</v>
      </c>
      <c r="H190" s="14">
        <v>-0.22</v>
      </c>
      <c r="I190" s="14"/>
      <c r="J190" s="14">
        <v>0.48</v>
      </c>
      <c r="K190" s="14">
        <v>1.1000000000000001</v>
      </c>
      <c r="L190" s="14">
        <v>2.11</v>
      </c>
      <c r="M190" s="54"/>
      <c r="N190" s="14">
        <v>51.696316001</v>
      </c>
      <c r="O190" s="31">
        <v>13.179683095</v>
      </c>
      <c r="P190" s="31" t="s">
        <v>26</v>
      </c>
      <c r="Q190" s="17" t="s">
        <v>26</v>
      </c>
      <c r="R190" s="38" t="s">
        <v>737</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306</v>
      </c>
      <c r="D191" s="16" t="s">
        <v>307</v>
      </c>
      <c r="E191" s="16">
        <v>7</v>
      </c>
      <c r="F191" s="15">
        <v>53.87</v>
      </c>
      <c r="G191" s="15">
        <v>48.78</v>
      </c>
      <c r="H191" s="15">
        <v>43.69</v>
      </c>
      <c r="I191" s="14"/>
      <c r="J191" s="15">
        <v>56.65</v>
      </c>
      <c r="K191" s="15">
        <v>66.819999999999993</v>
      </c>
      <c r="L191" s="15">
        <v>83.28</v>
      </c>
      <c r="M191" s="54"/>
      <c r="N191" s="15">
        <v>55.281344945999997</v>
      </c>
      <c r="O191" s="15">
        <v>582.82717943</v>
      </c>
      <c r="P191" s="15" t="s">
        <v>27</v>
      </c>
      <c r="Q191" s="16" t="s">
        <v>27</v>
      </c>
      <c r="R191" s="37" t="s">
        <v>738</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314</v>
      </c>
      <c r="D192" s="17" t="s">
        <v>308</v>
      </c>
      <c r="E192" s="17">
        <v>9</v>
      </c>
      <c r="F192" s="14">
        <v>49.12</v>
      </c>
      <c r="G192" s="14">
        <v>44.65</v>
      </c>
      <c r="H192" s="14">
        <v>40.19</v>
      </c>
      <c r="I192" s="14"/>
      <c r="J192" s="14">
        <v>50.7</v>
      </c>
      <c r="K192" s="14">
        <v>59.62</v>
      </c>
      <c r="L192" s="14">
        <v>74.06</v>
      </c>
      <c r="M192" s="54"/>
      <c r="N192" s="14">
        <v>59.348426965000002</v>
      </c>
      <c r="O192" s="31">
        <v>1937.8975774</v>
      </c>
      <c r="P192" s="31" t="s">
        <v>27</v>
      </c>
      <c r="Q192" s="17" t="s">
        <v>27</v>
      </c>
      <c r="R192" s="38" t="s">
        <v>739</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463</v>
      </c>
      <c r="D193" s="16" t="s">
        <v>309</v>
      </c>
      <c r="E193" s="16">
        <v>0</v>
      </c>
      <c r="F193" s="15">
        <v>10.67</v>
      </c>
      <c r="G193" s="15">
        <v>9.83</v>
      </c>
      <c r="H193" s="15">
        <v>8.99</v>
      </c>
      <c r="I193" s="14"/>
      <c r="J193" s="15">
        <v>11.03</v>
      </c>
      <c r="K193" s="15">
        <v>12.7</v>
      </c>
      <c r="L193" s="15">
        <v>15.41</v>
      </c>
      <c r="M193" s="54"/>
      <c r="N193" s="15">
        <v>42.081226383000001</v>
      </c>
      <c r="O193" s="15">
        <v>25.818103143000002</v>
      </c>
      <c r="P193" s="15" t="s">
        <v>26</v>
      </c>
      <c r="Q193" s="16" t="s">
        <v>26</v>
      </c>
      <c r="R193" s="37" t="s">
        <v>740</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523</v>
      </c>
      <c r="D194" s="17" t="s">
        <v>310</v>
      </c>
      <c r="E194" s="17">
        <v>3</v>
      </c>
      <c r="F194" s="14">
        <v>60.9</v>
      </c>
      <c r="G194" s="14">
        <v>56.35</v>
      </c>
      <c r="H194" s="14">
        <v>51.8</v>
      </c>
      <c r="I194" s="14"/>
      <c r="J194" s="14">
        <v>62.79</v>
      </c>
      <c r="K194" s="14">
        <v>71.88</v>
      </c>
      <c r="L194" s="14">
        <v>86.6</v>
      </c>
      <c r="M194" s="54"/>
      <c r="N194" s="14">
        <v>45.499023772000001</v>
      </c>
      <c r="O194" s="31">
        <v>556.75942637999992</v>
      </c>
      <c r="P194" s="31" t="s">
        <v>27</v>
      </c>
      <c r="Q194" s="17" t="s">
        <v>26</v>
      </c>
      <c r="R194" s="38" t="s">
        <v>741</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475</v>
      </c>
      <c r="D195" s="16" t="s">
        <v>311</v>
      </c>
      <c r="E195" s="16">
        <v>10</v>
      </c>
      <c r="F195" s="15">
        <v>4.21</v>
      </c>
      <c r="G195" s="15">
        <v>3.77</v>
      </c>
      <c r="H195" s="15">
        <v>3.33</v>
      </c>
      <c r="I195" s="14"/>
      <c r="J195" s="15">
        <v>4.47</v>
      </c>
      <c r="K195" s="15">
        <v>5.34</v>
      </c>
      <c r="L195" s="15">
        <v>6.76</v>
      </c>
      <c r="M195" s="54"/>
      <c r="N195" s="15">
        <v>76.291781493000002</v>
      </c>
      <c r="O195" s="15">
        <v>18.052938381000001</v>
      </c>
      <c r="P195" s="15" t="s">
        <v>27</v>
      </c>
      <c r="Q195" s="16" t="s">
        <v>27</v>
      </c>
      <c r="R195" s="37" t="s">
        <v>742</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514</v>
      </c>
      <c r="D196" s="17" t="s">
        <v>312</v>
      </c>
      <c r="E196" s="17">
        <v>7</v>
      </c>
      <c r="F196" s="14">
        <v>11.91</v>
      </c>
      <c r="G196" s="14">
        <v>10.039999999999999</v>
      </c>
      <c r="H196" s="14">
        <v>8.18</v>
      </c>
      <c r="I196" s="14"/>
      <c r="J196" s="14">
        <v>12.82</v>
      </c>
      <c r="K196" s="14">
        <v>16.54</v>
      </c>
      <c r="L196" s="14">
        <v>22.56</v>
      </c>
      <c r="M196" s="54"/>
      <c r="N196" s="14">
        <v>71.751134343000004</v>
      </c>
      <c r="O196" s="31">
        <v>10.468095523000001</v>
      </c>
      <c r="P196" s="31" t="s">
        <v>26</v>
      </c>
      <c r="Q196" s="17" t="s">
        <v>27</v>
      </c>
      <c r="R196" s="38" t="s">
        <v>743</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744</v>
      </c>
      <c r="D197" s="16" t="s">
        <v>313</v>
      </c>
      <c r="E197" s="16">
        <v>0</v>
      </c>
      <c r="F197" s="15">
        <v>6.69</v>
      </c>
      <c r="G197" s="15">
        <v>5.61</v>
      </c>
      <c r="H197" s="15">
        <v>4.53</v>
      </c>
      <c r="I197" s="14"/>
      <c r="J197" s="15">
        <v>6.99</v>
      </c>
      <c r="K197" s="15">
        <v>9.14</v>
      </c>
      <c r="L197" s="15">
        <v>12.62</v>
      </c>
      <c r="M197" s="54"/>
      <c r="N197" s="15">
        <v>45.252410148999999</v>
      </c>
      <c r="O197" s="15">
        <v>19.391669952000001</v>
      </c>
      <c r="P197" s="15" t="s">
        <v>26</v>
      </c>
      <c r="Q197" s="16" t="s">
        <v>26</v>
      </c>
      <c r="R197" s="37" t="s">
        <v>745</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472</v>
      </c>
      <c r="D198" s="17" t="s">
        <v>315</v>
      </c>
      <c r="E198" s="17">
        <v>3</v>
      </c>
      <c r="F198" s="14">
        <v>46.83</v>
      </c>
      <c r="G198" s="14">
        <v>43.88</v>
      </c>
      <c r="H198" s="14">
        <v>40.93</v>
      </c>
      <c r="I198" s="14"/>
      <c r="J198" s="14">
        <v>47.83</v>
      </c>
      <c r="K198" s="14">
        <v>53.72</v>
      </c>
      <c r="L198" s="14">
        <v>63.27</v>
      </c>
      <c r="M198" s="54"/>
      <c r="N198" s="14">
        <v>35.419160699999999</v>
      </c>
      <c r="O198" s="31">
        <v>84.280617952</v>
      </c>
      <c r="P198" s="31" t="s">
        <v>26</v>
      </c>
      <c r="Q198" s="17" t="s">
        <v>26</v>
      </c>
      <c r="R198" s="38" t="s">
        <v>746</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489</v>
      </c>
      <c r="D199" s="16" t="s">
        <v>490</v>
      </c>
      <c r="E199" s="16">
        <v>7</v>
      </c>
      <c r="F199" s="15">
        <v>3.55</v>
      </c>
      <c r="G199" s="15">
        <v>3.22</v>
      </c>
      <c r="H199" s="15">
        <v>2.9</v>
      </c>
      <c r="I199" s="14"/>
      <c r="J199" s="15">
        <v>3.76</v>
      </c>
      <c r="K199" s="15">
        <v>4.4000000000000004</v>
      </c>
      <c r="L199" s="15">
        <v>5.44</v>
      </c>
      <c r="M199" s="54"/>
      <c r="N199" s="15">
        <v>73.161005093</v>
      </c>
      <c r="O199" s="15">
        <v>2.5070809048</v>
      </c>
      <c r="P199" s="15" t="s">
        <v>26</v>
      </c>
      <c r="Q199" s="16" t="s">
        <v>27</v>
      </c>
      <c r="R199" s="37" t="s">
        <v>747</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316</v>
      </c>
      <c r="D200" s="17" t="s">
        <v>317</v>
      </c>
      <c r="E200" s="17">
        <v>7</v>
      </c>
      <c r="F200" s="14">
        <v>18.690000000000001</v>
      </c>
      <c r="G200" s="14">
        <v>17.45</v>
      </c>
      <c r="H200" s="14">
        <v>16.21</v>
      </c>
      <c r="I200" s="14"/>
      <c r="J200" s="14">
        <v>19.46</v>
      </c>
      <c r="K200" s="14">
        <v>21.93</v>
      </c>
      <c r="L200" s="14">
        <v>25.94</v>
      </c>
      <c r="M200" s="54"/>
      <c r="N200" s="14">
        <v>58.669105238999997</v>
      </c>
      <c r="O200" s="31">
        <v>10.030996714</v>
      </c>
      <c r="P200" s="31" t="s">
        <v>27</v>
      </c>
      <c r="Q200" s="17" t="s">
        <v>27</v>
      </c>
      <c r="R200" s="38" t="s">
        <v>748</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524</v>
      </c>
      <c r="D201" s="16" t="s">
        <v>525</v>
      </c>
      <c r="E201" s="16">
        <v>8</v>
      </c>
      <c r="F201" s="15">
        <v>79.180000000000007</v>
      </c>
      <c r="G201" s="15">
        <v>63.99</v>
      </c>
      <c r="H201" s="15">
        <v>48.81</v>
      </c>
      <c r="I201" s="14"/>
      <c r="J201" s="15">
        <v>89</v>
      </c>
      <c r="K201" s="15">
        <v>119.36</v>
      </c>
      <c r="L201" s="15">
        <v>168.48</v>
      </c>
      <c r="M201" s="54"/>
      <c r="N201" s="15">
        <v>53.497192318000003</v>
      </c>
      <c r="O201" s="15">
        <v>2.4008230361999998</v>
      </c>
      <c r="P201" s="15" t="s">
        <v>27</v>
      </c>
      <c r="Q201" s="16" t="s">
        <v>27</v>
      </c>
      <c r="R201" s="37" t="s">
        <v>749</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318</v>
      </c>
      <c r="D202" s="17" t="s">
        <v>319</v>
      </c>
      <c r="E202" s="17">
        <v>5</v>
      </c>
      <c r="F202" s="14">
        <v>1.57</v>
      </c>
      <c r="G202" s="14">
        <v>1.39</v>
      </c>
      <c r="H202" s="14">
        <v>1.22</v>
      </c>
      <c r="I202" s="14"/>
      <c r="J202" s="14">
        <v>1.74</v>
      </c>
      <c r="K202" s="14">
        <v>2.08</v>
      </c>
      <c r="L202" s="14">
        <v>2.64</v>
      </c>
      <c r="M202" s="54"/>
      <c r="N202" s="14">
        <v>58.461644397999997</v>
      </c>
      <c r="O202" s="31">
        <v>6.0190157619000004</v>
      </c>
      <c r="P202" s="31" t="s">
        <v>26</v>
      </c>
      <c r="Q202" s="17" t="s">
        <v>27</v>
      </c>
      <c r="R202" s="38" t="s">
        <v>750</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498</v>
      </c>
      <c r="D203" s="16" t="s">
        <v>457</v>
      </c>
      <c r="E203" s="16">
        <v>7</v>
      </c>
      <c r="F203" s="15">
        <v>1.39</v>
      </c>
      <c r="G203" s="15">
        <v>1.21</v>
      </c>
      <c r="H203" s="15">
        <v>1.03</v>
      </c>
      <c r="I203" s="14"/>
      <c r="J203" s="15">
        <v>1.52</v>
      </c>
      <c r="K203" s="15">
        <v>1.87</v>
      </c>
      <c r="L203" s="15">
        <v>2.4500000000000002</v>
      </c>
      <c r="M203" s="54"/>
      <c r="N203" s="15">
        <v>72.760273041999994</v>
      </c>
      <c r="O203" s="15">
        <v>2.8997665713999998</v>
      </c>
      <c r="P203" s="15" t="s">
        <v>26</v>
      </c>
      <c r="Q203" s="16" t="s">
        <v>27</v>
      </c>
      <c r="R203" s="37" t="s">
        <v>751</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320</v>
      </c>
      <c r="D204" s="17" t="s">
        <v>321</v>
      </c>
      <c r="E204" s="17">
        <v>3</v>
      </c>
      <c r="F204" s="14">
        <v>17.93</v>
      </c>
      <c r="G204" s="14">
        <v>16.46</v>
      </c>
      <c r="H204" s="14">
        <v>15</v>
      </c>
      <c r="I204" s="14"/>
      <c r="J204" s="14">
        <v>18.64</v>
      </c>
      <c r="K204" s="14">
        <v>21.56</v>
      </c>
      <c r="L204" s="14">
        <v>26.3</v>
      </c>
      <c r="M204" s="54"/>
      <c r="N204" s="14">
        <v>39.542031578</v>
      </c>
      <c r="O204" s="31">
        <v>209.51112086000001</v>
      </c>
      <c r="P204" s="31" t="s">
        <v>26</v>
      </c>
      <c r="Q204" s="17" t="s">
        <v>26</v>
      </c>
      <c r="R204" s="38" t="s">
        <v>752</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322</v>
      </c>
      <c r="D205" s="16" t="s">
        <v>323</v>
      </c>
      <c r="E205" s="16">
        <v>7</v>
      </c>
      <c r="F205" s="15">
        <v>0.28999999999999998</v>
      </c>
      <c r="G205" s="15">
        <v>0.18</v>
      </c>
      <c r="H205" s="15">
        <v>7.0000000000000007E-2</v>
      </c>
      <c r="I205" s="14"/>
      <c r="J205" s="15">
        <v>0.31</v>
      </c>
      <c r="K205" s="15">
        <v>0.52</v>
      </c>
      <c r="L205" s="15">
        <v>0.86</v>
      </c>
      <c r="M205" s="54"/>
      <c r="N205" s="15">
        <v>72.025154525999994</v>
      </c>
      <c r="O205" s="15">
        <v>4.2456021429000002</v>
      </c>
      <c r="P205" s="15" t="s">
        <v>26</v>
      </c>
      <c r="Q205" s="16" t="s">
        <v>27</v>
      </c>
      <c r="R205" s="37" t="s">
        <v>753</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324</v>
      </c>
      <c r="D206" s="17" t="s">
        <v>325</v>
      </c>
      <c r="E206" s="17">
        <v>6</v>
      </c>
      <c r="F206" s="14">
        <v>4.88</v>
      </c>
      <c r="G206" s="14">
        <v>4.51</v>
      </c>
      <c r="H206" s="14">
        <v>4.1399999999999997</v>
      </c>
      <c r="I206" s="14"/>
      <c r="J206" s="14">
        <v>5.37</v>
      </c>
      <c r="K206" s="14">
        <v>6.1</v>
      </c>
      <c r="L206" s="14">
        <v>7.29</v>
      </c>
      <c r="M206" s="54"/>
      <c r="N206" s="14">
        <v>59.763350465999999</v>
      </c>
      <c r="O206" s="31">
        <v>17.972270713999997</v>
      </c>
      <c r="P206" s="31" t="s">
        <v>26</v>
      </c>
      <c r="Q206" s="17" t="s">
        <v>27</v>
      </c>
      <c r="R206" s="38" t="s">
        <v>754</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755</v>
      </c>
      <c r="D207" s="16" t="s">
        <v>756</v>
      </c>
      <c r="E207" s="16">
        <v>0</v>
      </c>
      <c r="F207" s="15">
        <v>0.28000000000000003</v>
      </c>
      <c r="G207" s="15">
        <v>0.11</v>
      </c>
      <c r="H207" s="15">
        <v>-0.04</v>
      </c>
      <c r="I207" s="14"/>
      <c r="J207" s="15">
        <v>0.31</v>
      </c>
      <c r="K207" s="15">
        <v>0.63</v>
      </c>
      <c r="L207" s="15">
        <v>1.1499999999999999</v>
      </c>
      <c r="M207" s="54"/>
      <c r="N207" s="15">
        <v>27.237635400999999</v>
      </c>
      <c r="O207" s="15">
        <v>1.3270868095000001</v>
      </c>
      <c r="P207" s="15" t="s">
        <v>26</v>
      </c>
      <c r="Q207" s="16" t="s">
        <v>26</v>
      </c>
      <c r="R207" s="37" t="s">
        <v>757</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326</v>
      </c>
      <c r="D208" s="17" t="s">
        <v>327</v>
      </c>
      <c r="E208" s="17">
        <v>10</v>
      </c>
      <c r="F208" s="14">
        <v>37.409999999999997</v>
      </c>
      <c r="G208" s="14">
        <v>35.36</v>
      </c>
      <c r="H208" s="14">
        <v>33.32</v>
      </c>
      <c r="I208" s="14"/>
      <c r="J208" s="14">
        <v>38.619999999999997</v>
      </c>
      <c r="K208" s="14">
        <v>42.7</v>
      </c>
      <c r="L208" s="14">
        <v>49.31</v>
      </c>
      <c r="M208" s="54"/>
      <c r="N208" s="14">
        <v>67.420801659000006</v>
      </c>
      <c r="O208" s="31">
        <v>237.63799295000001</v>
      </c>
      <c r="P208" s="31" t="s">
        <v>27</v>
      </c>
      <c r="Q208" s="17" t="s">
        <v>27</v>
      </c>
      <c r="R208" s="38" t="s">
        <v>758</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328</v>
      </c>
      <c r="D209" s="16" t="s">
        <v>329</v>
      </c>
      <c r="E209" s="16">
        <v>7</v>
      </c>
      <c r="F209" s="15">
        <v>7.02</v>
      </c>
      <c r="G209" s="15">
        <v>6.11</v>
      </c>
      <c r="H209" s="15">
        <v>5.21</v>
      </c>
      <c r="I209" s="14"/>
      <c r="J209" s="15">
        <v>7.75</v>
      </c>
      <c r="K209" s="15">
        <v>9.5500000000000007</v>
      </c>
      <c r="L209" s="15">
        <v>12.48</v>
      </c>
      <c r="M209" s="54"/>
      <c r="N209" s="15">
        <v>56.141675937999999</v>
      </c>
      <c r="O209" s="15">
        <v>13.521071142</v>
      </c>
      <c r="P209" s="15" t="s">
        <v>26</v>
      </c>
      <c r="Q209" s="16" t="s">
        <v>27</v>
      </c>
      <c r="R209" s="37" t="s">
        <v>759</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526</v>
      </c>
      <c r="D210" s="17" t="s">
        <v>527</v>
      </c>
      <c r="E210" s="17">
        <v>4</v>
      </c>
      <c r="F210" s="14">
        <v>5.92</v>
      </c>
      <c r="G210" s="14">
        <v>5.58</v>
      </c>
      <c r="H210" s="14">
        <v>5.25</v>
      </c>
      <c r="I210" s="14"/>
      <c r="J210" s="14">
        <v>6.24</v>
      </c>
      <c r="K210" s="14">
        <v>6.9</v>
      </c>
      <c r="L210" s="14">
        <v>7.98</v>
      </c>
      <c r="M210" s="54"/>
      <c r="N210" s="14">
        <v>58.202583269999998</v>
      </c>
      <c r="O210" s="31">
        <v>1.5872445714000001</v>
      </c>
      <c r="P210" s="31" t="s">
        <v>26</v>
      </c>
      <c r="Q210" s="17" t="s">
        <v>27</v>
      </c>
      <c r="R210" s="38" t="s">
        <v>760</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330</v>
      </c>
      <c r="D211" s="16" t="s">
        <v>331</v>
      </c>
      <c r="E211" s="16">
        <v>10</v>
      </c>
      <c r="F211" s="15">
        <v>16.02</v>
      </c>
      <c r="G211" s="15">
        <v>14.65</v>
      </c>
      <c r="H211" s="15">
        <v>13.29</v>
      </c>
      <c r="I211" s="14"/>
      <c r="J211" s="15">
        <v>16.57</v>
      </c>
      <c r="K211" s="15">
        <v>19.29</v>
      </c>
      <c r="L211" s="15">
        <v>23.7</v>
      </c>
      <c r="M211" s="54"/>
      <c r="N211" s="15">
        <v>74.223102265999998</v>
      </c>
      <c r="O211" s="15">
        <v>167.46760676</v>
      </c>
      <c r="P211" s="15" t="s">
        <v>27</v>
      </c>
      <c r="Q211" s="16" t="s">
        <v>27</v>
      </c>
      <c r="R211" s="37" t="s">
        <v>761</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332</v>
      </c>
      <c r="D212" s="17" t="s">
        <v>333</v>
      </c>
      <c r="E212" s="17">
        <v>6</v>
      </c>
      <c r="F212" s="14">
        <v>27.21</v>
      </c>
      <c r="G212" s="14">
        <v>24.73</v>
      </c>
      <c r="H212" s="14">
        <v>22.25</v>
      </c>
      <c r="I212" s="14"/>
      <c r="J212" s="14">
        <v>28.08</v>
      </c>
      <c r="K212" s="14">
        <v>33.03</v>
      </c>
      <c r="L212" s="14">
        <v>41.04</v>
      </c>
      <c r="M212" s="54"/>
      <c r="N212" s="14">
        <v>61.674932464000001</v>
      </c>
      <c r="O212" s="31">
        <v>557.01085652000006</v>
      </c>
      <c r="P212" s="31" t="s">
        <v>26</v>
      </c>
      <c r="Q212" s="17" t="s">
        <v>27</v>
      </c>
      <c r="R212" s="38" t="s">
        <v>762</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334</v>
      </c>
      <c r="D213" s="16" t="s">
        <v>528</v>
      </c>
      <c r="E213" s="16">
        <v>0</v>
      </c>
      <c r="F213" s="15">
        <v>7.01</v>
      </c>
      <c r="G213" s="15">
        <v>6.25</v>
      </c>
      <c r="H213" s="15">
        <v>5.5</v>
      </c>
      <c r="I213" s="14"/>
      <c r="J213" s="15">
        <v>7.22</v>
      </c>
      <c r="K213" s="15">
        <v>8.7200000000000006</v>
      </c>
      <c r="L213" s="15">
        <v>11.15</v>
      </c>
      <c r="M213" s="54"/>
      <c r="N213" s="15">
        <v>29.311061286000001</v>
      </c>
      <c r="O213" s="15">
        <v>1.1522233332999998</v>
      </c>
      <c r="P213" s="15" t="s">
        <v>26</v>
      </c>
      <c r="Q213" s="16" t="s">
        <v>26</v>
      </c>
      <c r="R213" s="37" t="s">
        <v>763</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334</v>
      </c>
      <c r="D214" s="17" t="s">
        <v>335</v>
      </c>
      <c r="E214" s="17">
        <v>0</v>
      </c>
      <c r="F214" s="14">
        <v>6.52</v>
      </c>
      <c r="G214" s="14">
        <v>6.06</v>
      </c>
      <c r="H214" s="14">
        <v>5.61</v>
      </c>
      <c r="I214" s="14"/>
      <c r="J214" s="14">
        <v>6.64</v>
      </c>
      <c r="K214" s="14">
        <v>7.54</v>
      </c>
      <c r="L214" s="14">
        <v>9</v>
      </c>
      <c r="M214" s="54"/>
      <c r="N214" s="14">
        <v>35.650864736000003</v>
      </c>
      <c r="O214" s="31">
        <v>8.4363160476000001</v>
      </c>
      <c r="P214" s="31" t="s">
        <v>26</v>
      </c>
      <c r="Q214" s="17" t="s">
        <v>26</v>
      </c>
      <c r="R214" s="38" t="s">
        <v>764</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334</v>
      </c>
      <c r="D215" s="16" t="s">
        <v>336</v>
      </c>
      <c r="E215" s="16">
        <v>2</v>
      </c>
      <c r="F215" s="15">
        <v>33.01</v>
      </c>
      <c r="G215" s="15">
        <v>30.51</v>
      </c>
      <c r="H215" s="15">
        <v>28.02</v>
      </c>
      <c r="I215" s="14"/>
      <c r="J215" s="15">
        <v>33.68</v>
      </c>
      <c r="K215" s="15">
        <v>38.659999999999997</v>
      </c>
      <c r="L215" s="15">
        <v>46.73</v>
      </c>
      <c r="M215" s="54"/>
      <c r="N215" s="15">
        <v>36.434386934999999</v>
      </c>
      <c r="O215" s="15">
        <v>53.163476809999999</v>
      </c>
      <c r="P215" s="15" t="s">
        <v>26</v>
      </c>
      <c r="Q215" s="16" t="s">
        <v>26</v>
      </c>
      <c r="R215" s="37" t="s">
        <v>765</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337</v>
      </c>
      <c r="D216" s="17" t="s">
        <v>766</v>
      </c>
      <c r="E216" s="17">
        <v>0</v>
      </c>
      <c r="F216" s="14">
        <v>14.39</v>
      </c>
      <c r="G216" s="14">
        <v>13.33</v>
      </c>
      <c r="H216" s="14">
        <v>12.28</v>
      </c>
      <c r="I216" s="14"/>
      <c r="J216" s="14">
        <v>14.95</v>
      </c>
      <c r="K216" s="14">
        <v>17.05</v>
      </c>
      <c r="L216" s="14">
        <v>20.45</v>
      </c>
      <c r="M216" s="54"/>
      <c r="N216" s="14">
        <v>36.066184622000002</v>
      </c>
      <c r="O216" s="31">
        <v>1.908525</v>
      </c>
      <c r="P216" s="31" t="s">
        <v>26</v>
      </c>
      <c r="Q216" s="17" t="s">
        <v>26</v>
      </c>
      <c r="R216" s="38" t="s">
        <v>767</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337</v>
      </c>
      <c r="D217" s="16" t="s">
        <v>485</v>
      </c>
      <c r="E217" s="16">
        <v>0</v>
      </c>
      <c r="F217" s="15">
        <v>14.27</v>
      </c>
      <c r="G217" s="15">
        <v>13.52</v>
      </c>
      <c r="H217" s="15">
        <v>12.77</v>
      </c>
      <c r="I217" s="14"/>
      <c r="J217" s="15">
        <v>14.81</v>
      </c>
      <c r="K217" s="15">
        <v>16.3</v>
      </c>
      <c r="L217" s="15">
        <v>18.72</v>
      </c>
      <c r="M217" s="54"/>
      <c r="N217" s="15">
        <v>35.987014993000003</v>
      </c>
      <c r="O217" s="15">
        <v>3.1071452380999998</v>
      </c>
      <c r="P217" s="15" t="s">
        <v>26</v>
      </c>
      <c r="Q217" s="16" t="s">
        <v>26</v>
      </c>
      <c r="R217" s="37" t="s">
        <v>768</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337</v>
      </c>
      <c r="D218" s="17" t="s">
        <v>338</v>
      </c>
      <c r="E218" s="17">
        <v>0</v>
      </c>
      <c r="F218" s="14">
        <v>28.69</v>
      </c>
      <c r="G218" s="14">
        <v>26.9</v>
      </c>
      <c r="H218" s="14">
        <v>25.11</v>
      </c>
      <c r="I218" s="14"/>
      <c r="J218" s="14">
        <v>29.79</v>
      </c>
      <c r="K218" s="14">
        <v>33.36</v>
      </c>
      <c r="L218" s="14">
        <v>39.14</v>
      </c>
      <c r="M218" s="54"/>
      <c r="N218" s="14">
        <v>34.520273502000002</v>
      </c>
      <c r="O218" s="31">
        <v>85.271832143000012</v>
      </c>
      <c r="P218" s="31" t="s">
        <v>26</v>
      </c>
      <c r="Q218" s="17" t="s">
        <v>26</v>
      </c>
      <c r="R218" s="38" t="s">
        <v>769</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339</v>
      </c>
      <c r="D219" s="16" t="s">
        <v>340</v>
      </c>
      <c r="E219" s="16">
        <v>5</v>
      </c>
      <c r="F219" s="15">
        <v>17.47</v>
      </c>
      <c r="G219" s="15">
        <v>15.11</v>
      </c>
      <c r="H219" s="15">
        <v>12.75</v>
      </c>
      <c r="I219" s="14"/>
      <c r="J219" s="15">
        <v>17.96</v>
      </c>
      <c r="K219" s="15">
        <v>22.67</v>
      </c>
      <c r="L219" s="15">
        <v>30.3</v>
      </c>
      <c r="M219" s="54"/>
      <c r="N219" s="15">
        <v>38.759153685000001</v>
      </c>
      <c r="O219" s="15">
        <v>34.642840286000002</v>
      </c>
      <c r="P219" s="15" t="s">
        <v>27</v>
      </c>
      <c r="Q219" s="16" t="s">
        <v>26</v>
      </c>
      <c r="R219" s="37" t="s">
        <v>770</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341</v>
      </c>
      <c r="D220" s="17" t="s">
        <v>342</v>
      </c>
      <c r="E220" s="17">
        <v>7</v>
      </c>
      <c r="F220" s="14">
        <v>4.3600000000000003</v>
      </c>
      <c r="G220" s="14">
        <v>4.1399999999999997</v>
      </c>
      <c r="H220" s="14">
        <v>3.92</v>
      </c>
      <c r="I220" s="14"/>
      <c r="J220" s="14">
        <v>4.47</v>
      </c>
      <c r="K220" s="14">
        <v>4.9000000000000004</v>
      </c>
      <c r="L220" s="14">
        <v>5.61</v>
      </c>
      <c r="M220" s="54"/>
      <c r="N220" s="14">
        <v>67.004878669999997</v>
      </c>
      <c r="O220" s="31">
        <v>2.9689728571000003</v>
      </c>
      <c r="P220" s="31" t="s">
        <v>26</v>
      </c>
      <c r="Q220" s="17" t="s">
        <v>27</v>
      </c>
      <c r="R220" s="38" t="s">
        <v>771</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343</v>
      </c>
      <c r="D221" s="16" t="s">
        <v>344</v>
      </c>
      <c r="E221" s="16">
        <v>6</v>
      </c>
      <c r="F221" s="15">
        <v>13.36</v>
      </c>
      <c r="G221" s="15">
        <v>11.96</v>
      </c>
      <c r="H221" s="15">
        <v>10.56</v>
      </c>
      <c r="I221" s="14"/>
      <c r="J221" s="15">
        <v>13.93</v>
      </c>
      <c r="K221" s="15">
        <v>16.72</v>
      </c>
      <c r="L221" s="15">
        <v>21.25</v>
      </c>
      <c r="M221" s="54"/>
      <c r="N221" s="15">
        <v>52.405364409000001</v>
      </c>
      <c r="O221" s="15">
        <v>14.767738714</v>
      </c>
      <c r="P221" s="15" t="s">
        <v>27</v>
      </c>
      <c r="Q221" s="16" t="s">
        <v>26</v>
      </c>
      <c r="R221" s="37" t="s">
        <v>772</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345</v>
      </c>
      <c r="D222" s="17" t="s">
        <v>346</v>
      </c>
      <c r="E222" s="17">
        <v>3</v>
      </c>
      <c r="F222" s="14">
        <v>5.45</v>
      </c>
      <c r="G222" s="14">
        <v>4.4800000000000004</v>
      </c>
      <c r="H222" s="14">
        <v>3.52</v>
      </c>
      <c r="I222" s="14"/>
      <c r="J222" s="14">
        <v>5.82</v>
      </c>
      <c r="K222" s="14">
        <v>7.74</v>
      </c>
      <c r="L222" s="14">
        <v>10.85</v>
      </c>
      <c r="M222" s="54"/>
      <c r="N222" s="14">
        <v>45.160456985000003</v>
      </c>
      <c r="O222" s="31">
        <v>163.82489171</v>
      </c>
      <c r="P222" s="31" t="s">
        <v>26</v>
      </c>
      <c r="Q222" s="17" t="s">
        <v>26</v>
      </c>
      <c r="R222" s="38" t="s">
        <v>773</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774</v>
      </c>
      <c r="D223" s="16" t="s">
        <v>775</v>
      </c>
      <c r="E223" s="16">
        <v>0</v>
      </c>
      <c r="F223" s="15">
        <v>15.6</v>
      </c>
      <c r="G223" s="15">
        <v>11.18</v>
      </c>
      <c r="H223" s="15">
        <v>6.76</v>
      </c>
      <c r="I223" s="14"/>
      <c r="J223" s="15">
        <v>17.32</v>
      </c>
      <c r="K223" s="15">
        <v>26.15</v>
      </c>
      <c r="L223" s="15">
        <v>40.450000000000003</v>
      </c>
      <c r="M223" s="54"/>
      <c r="N223" s="15">
        <v>38.112126803999999</v>
      </c>
      <c r="O223" s="15">
        <v>1.0011715023000001</v>
      </c>
      <c r="P223" s="15" t="s">
        <v>26</v>
      </c>
      <c r="Q223" s="16" t="s">
        <v>26</v>
      </c>
      <c r="R223" s="37" t="s">
        <v>776</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347</v>
      </c>
      <c r="D224" s="17" t="s">
        <v>348</v>
      </c>
      <c r="E224" s="17">
        <v>10</v>
      </c>
      <c r="F224" s="14">
        <v>8.82</v>
      </c>
      <c r="G224" s="14">
        <v>7.51</v>
      </c>
      <c r="H224" s="14">
        <v>6.21</v>
      </c>
      <c r="I224" s="14"/>
      <c r="J224" s="14">
        <v>9.8000000000000007</v>
      </c>
      <c r="K224" s="14">
        <v>12.4</v>
      </c>
      <c r="L224" s="14">
        <v>16.61</v>
      </c>
      <c r="M224" s="54"/>
      <c r="N224" s="14">
        <v>82.695664041000001</v>
      </c>
      <c r="O224" s="31">
        <v>34.507996095000003</v>
      </c>
      <c r="P224" s="31" t="s">
        <v>27</v>
      </c>
      <c r="Q224" s="17" t="s">
        <v>27</v>
      </c>
      <c r="R224" s="38" t="s">
        <v>777</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349</v>
      </c>
      <c r="D225" s="16" t="s">
        <v>350</v>
      </c>
      <c r="E225" s="16">
        <v>5</v>
      </c>
      <c r="F225" s="15">
        <v>16.7</v>
      </c>
      <c r="G225" s="15">
        <v>14.8</v>
      </c>
      <c r="H225" s="15">
        <v>12.91</v>
      </c>
      <c r="I225" s="14"/>
      <c r="J225" s="15">
        <v>17.100000000000001</v>
      </c>
      <c r="K225" s="15">
        <v>20.88</v>
      </c>
      <c r="L225" s="15">
        <v>27</v>
      </c>
      <c r="M225" s="54"/>
      <c r="N225" s="15">
        <v>43.947403823000002</v>
      </c>
      <c r="O225" s="15">
        <v>58.512594286000002</v>
      </c>
      <c r="P225" s="15" t="s">
        <v>27</v>
      </c>
      <c r="Q225" s="16" t="s">
        <v>26</v>
      </c>
      <c r="R225" s="37" t="s">
        <v>778</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351</v>
      </c>
      <c r="D226" s="17" t="s">
        <v>352</v>
      </c>
      <c r="E226" s="17">
        <v>6</v>
      </c>
      <c r="F226" s="14">
        <v>16.809999999999999</v>
      </c>
      <c r="G226" s="14">
        <v>15.27</v>
      </c>
      <c r="H226" s="14">
        <v>13.73</v>
      </c>
      <c r="I226" s="14"/>
      <c r="J226" s="14">
        <v>18.68</v>
      </c>
      <c r="K226" s="14">
        <v>21.75</v>
      </c>
      <c r="L226" s="14">
        <v>26.74</v>
      </c>
      <c r="M226" s="54"/>
      <c r="N226" s="14">
        <v>57.169928519999999</v>
      </c>
      <c r="O226" s="31">
        <v>132.42688842999999</v>
      </c>
      <c r="P226" s="31" t="s">
        <v>26</v>
      </c>
      <c r="Q226" s="17" t="s">
        <v>27</v>
      </c>
      <c r="R226" s="38" t="s">
        <v>779</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353</v>
      </c>
      <c r="D227" s="16" t="s">
        <v>354</v>
      </c>
      <c r="E227" s="16">
        <v>6</v>
      </c>
      <c r="F227" s="15">
        <v>51.08</v>
      </c>
      <c r="G227" s="15">
        <v>38.71</v>
      </c>
      <c r="H227" s="15">
        <v>26.34</v>
      </c>
      <c r="I227" s="14"/>
      <c r="J227" s="15">
        <v>53.96</v>
      </c>
      <c r="K227" s="15">
        <v>78.69</v>
      </c>
      <c r="L227" s="15">
        <v>118.71</v>
      </c>
      <c r="M227" s="54"/>
      <c r="N227" s="15">
        <v>58.303137505000002</v>
      </c>
      <c r="O227" s="15">
        <v>74.593585777000001</v>
      </c>
      <c r="P227" s="15" t="s">
        <v>26</v>
      </c>
      <c r="Q227" s="16" t="s">
        <v>27</v>
      </c>
      <c r="R227" s="37" t="s">
        <v>780</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355</v>
      </c>
      <c r="D228" s="17" t="s">
        <v>356</v>
      </c>
      <c r="E228" s="17">
        <v>0</v>
      </c>
      <c r="F228" s="14">
        <v>47.83</v>
      </c>
      <c r="G228" s="14">
        <v>43.96</v>
      </c>
      <c r="H228" s="14">
        <v>40.090000000000003</v>
      </c>
      <c r="I228" s="14"/>
      <c r="J228" s="14">
        <v>49.11</v>
      </c>
      <c r="K228" s="14">
        <v>56.84</v>
      </c>
      <c r="L228" s="14">
        <v>69.349999999999994</v>
      </c>
      <c r="M228" s="54"/>
      <c r="N228" s="14">
        <v>41.871877247999997</v>
      </c>
      <c r="O228" s="31">
        <v>8.8249260680999999</v>
      </c>
      <c r="P228" s="31" t="s">
        <v>26</v>
      </c>
      <c r="Q228" s="17" t="s">
        <v>26</v>
      </c>
      <c r="R228" s="38" t="s">
        <v>781</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357</v>
      </c>
      <c r="D229" s="16" t="s">
        <v>358</v>
      </c>
      <c r="E229" s="16">
        <v>7</v>
      </c>
      <c r="F229" s="15">
        <v>11.25</v>
      </c>
      <c r="G229" s="15">
        <v>9.25</v>
      </c>
      <c r="H229" s="15">
        <v>7.25</v>
      </c>
      <c r="I229" s="14"/>
      <c r="J229" s="15">
        <v>12.52</v>
      </c>
      <c r="K229" s="15">
        <v>16.510000000000002</v>
      </c>
      <c r="L229" s="15">
        <v>22.97</v>
      </c>
      <c r="M229" s="54"/>
      <c r="N229" s="15">
        <v>56.583679140999998</v>
      </c>
      <c r="O229" s="15">
        <v>35.1825993</v>
      </c>
      <c r="P229" s="15" t="s">
        <v>27</v>
      </c>
      <c r="Q229" s="16" t="s">
        <v>27</v>
      </c>
      <c r="R229" s="37" t="s">
        <v>782</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359</v>
      </c>
      <c r="D230" s="17" t="s">
        <v>360</v>
      </c>
      <c r="E230" s="17">
        <v>0</v>
      </c>
      <c r="F230" s="14">
        <v>44.2</v>
      </c>
      <c r="G230" s="14">
        <v>41.25</v>
      </c>
      <c r="H230" s="14">
        <v>38.31</v>
      </c>
      <c r="I230" s="14"/>
      <c r="J230" s="14">
        <v>45.02</v>
      </c>
      <c r="K230" s="14">
        <v>50.9</v>
      </c>
      <c r="L230" s="14">
        <v>60.42</v>
      </c>
      <c r="M230" s="54"/>
      <c r="N230" s="14">
        <v>32.647403073</v>
      </c>
      <c r="O230" s="31">
        <v>268.02986905</v>
      </c>
      <c r="P230" s="31" t="s">
        <v>26</v>
      </c>
      <c r="Q230" s="17" t="s">
        <v>26</v>
      </c>
      <c r="R230" s="38" t="s">
        <v>783</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784</v>
      </c>
      <c r="D231" s="16" t="s">
        <v>785</v>
      </c>
      <c r="E231" s="16">
        <v>3</v>
      </c>
      <c r="F231" s="15">
        <v>3.54</v>
      </c>
      <c r="G231" s="15">
        <v>3.2</v>
      </c>
      <c r="H231" s="15">
        <v>2.87</v>
      </c>
      <c r="I231" s="14"/>
      <c r="J231" s="15">
        <v>3.63</v>
      </c>
      <c r="K231" s="15">
        <v>4.29</v>
      </c>
      <c r="L231" s="15">
        <v>5.37</v>
      </c>
      <c r="M231" s="54"/>
      <c r="N231" s="15">
        <v>46.039133454999998</v>
      </c>
      <c r="O231" s="15">
        <v>1.6610521429</v>
      </c>
      <c r="P231" s="15" t="s">
        <v>26</v>
      </c>
      <c r="Q231" s="16" t="s">
        <v>26</v>
      </c>
      <c r="R231" s="37" t="s">
        <v>786</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361</v>
      </c>
      <c r="D232" s="17" t="s">
        <v>362</v>
      </c>
      <c r="E232" s="17">
        <v>9</v>
      </c>
      <c r="F232" s="14">
        <v>13.75</v>
      </c>
      <c r="G232" s="14">
        <v>13.16</v>
      </c>
      <c r="H232" s="14">
        <v>12.57</v>
      </c>
      <c r="I232" s="14"/>
      <c r="J232" s="14">
        <v>14.21</v>
      </c>
      <c r="K232" s="14">
        <v>15.38</v>
      </c>
      <c r="L232" s="14">
        <v>17.27</v>
      </c>
      <c r="M232" s="54"/>
      <c r="N232" s="14">
        <v>58.787767017999997</v>
      </c>
      <c r="O232" s="31">
        <v>2.5739276666999999</v>
      </c>
      <c r="P232" s="31" t="s">
        <v>27</v>
      </c>
      <c r="Q232" s="17" t="s">
        <v>27</v>
      </c>
      <c r="R232" s="38" t="s">
        <v>787</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361</v>
      </c>
      <c r="D233" s="16" t="s">
        <v>363</v>
      </c>
      <c r="E233" s="16">
        <v>9</v>
      </c>
      <c r="F233" s="15">
        <v>40.92</v>
      </c>
      <c r="G233" s="15">
        <v>39.15</v>
      </c>
      <c r="H233" s="15">
        <v>37.380000000000003</v>
      </c>
      <c r="I233" s="14"/>
      <c r="J233" s="15">
        <v>42.41</v>
      </c>
      <c r="K233" s="15">
        <v>45.94</v>
      </c>
      <c r="L233" s="15">
        <v>51.66</v>
      </c>
      <c r="M233" s="54"/>
      <c r="N233" s="15">
        <v>62.729410821999998</v>
      </c>
      <c r="O233" s="15">
        <v>73.599374570999998</v>
      </c>
      <c r="P233" s="15" t="s">
        <v>27</v>
      </c>
      <c r="Q233" s="16" t="s">
        <v>27</v>
      </c>
      <c r="R233" s="37" t="s">
        <v>788</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364</v>
      </c>
      <c r="D234" s="17" t="s">
        <v>365</v>
      </c>
      <c r="E234" s="17">
        <v>7</v>
      </c>
      <c r="F234" s="14">
        <v>294.56</v>
      </c>
      <c r="G234" s="14">
        <v>273.57</v>
      </c>
      <c r="H234" s="14">
        <v>252.59</v>
      </c>
      <c r="I234" s="14"/>
      <c r="J234" s="14">
        <v>299.52</v>
      </c>
      <c r="K234" s="14">
        <v>341.48</v>
      </c>
      <c r="L234" s="14">
        <v>409.39</v>
      </c>
      <c r="M234" s="54"/>
      <c r="N234" s="14">
        <v>68.973831421</v>
      </c>
      <c r="O234" s="31">
        <v>26.608667173999997</v>
      </c>
      <c r="P234" s="31" t="s">
        <v>27</v>
      </c>
      <c r="Q234" s="17" t="s">
        <v>27</v>
      </c>
      <c r="R234" s="38" t="s">
        <v>789</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366</v>
      </c>
      <c r="D235" s="16" t="s">
        <v>367</v>
      </c>
      <c r="E235" s="16">
        <v>10</v>
      </c>
      <c r="F235" s="15">
        <v>7.87</v>
      </c>
      <c r="G235" s="15">
        <v>6.19</v>
      </c>
      <c r="H235" s="15">
        <v>4.51</v>
      </c>
      <c r="I235" s="14"/>
      <c r="J235" s="15">
        <v>9.49</v>
      </c>
      <c r="K235" s="15">
        <v>12.84</v>
      </c>
      <c r="L235" s="15">
        <v>18.27</v>
      </c>
      <c r="M235" s="54"/>
      <c r="N235" s="15">
        <v>65.970370498999998</v>
      </c>
      <c r="O235" s="15">
        <v>9.9829086666999984</v>
      </c>
      <c r="P235" s="15" t="s">
        <v>27</v>
      </c>
      <c r="Q235" s="16" t="s">
        <v>27</v>
      </c>
      <c r="R235" s="37" t="s">
        <v>790</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368</v>
      </c>
      <c r="D236" s="17" t="s">
        <v>369</v>
      </c>
      <c r="E236" s="17">
        <v>10</v>
      </c>
      <c r="F236" s="14">
        <v>36.86</v>
      </c>
      <c r="G236" s="14">
        <v>33.82</v>
      </c>
      <c r="H236" s="14">
        <v>30.78</v>
      </c>
      <c r="I236" s="14"/>
      <c r="J236" s="14">
        <v>38.270000000000003</v>
      </c>
      <c r="K236" s="14">
        <v>44.34</v>
      </c>
      <c r="L236" s="14">
        <v>54.18</v>
      </c>
      <c r="M236" s="54"/>
      <c r="N236" s="14">
        <v>75.850191871000007</v>
      </c>
      <c r="O236" s="31">
        <v>9.9649744761999983</v>
      </c>
      <c r="P236" s="31" t="s">
        <v>27</v>
      </c>
      <c r="Q236" s="17" t="s">
        <v>27</v>
      </c>
      <c r="R236" s="38" t="s">
        <v>791</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370</v>
      </c>
      <c r="D237" s="16" t="s">
        <v>371</v>
      </c>
      <c r="E237" s="16">
        <v>2</v>
      </c>
      <c r="F237" s="15">
        <v>29.7</v>
      </c>
      <c r="G237" s="15">
        <v>27.39</v>
      </c>
      <c r="H237" s="15">
        <v>25.09</v>
      </c>
      <c r="I237" s="14"/>
      <c r="J237" s="15">
        <v>30.48</v>
      </c>
      <c r="K237" s="15">
        <v>35.08</v>
      </c>
      <c r="L237" s="15">
        <v>42.52</v>
      </c>
      <c r="M237" s="54"/>
      <c r="N237" s="15">
        <v>42.940875192</v>
      </c>
      <c r="O237" s="15">
        <v>161.08647057000002</v>
      </c>
      <c r="P237" s="15" t="s">
        <v>26</v>
      </c>
      <c r="Q237" s="16" t="s">
        <v>26</v>
      </c>
      <c r="R237" s="37" t="s">
        <v>792</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372</v>
      </c>
      <c r="D238" s="17" t="s">
        <v>373</v>
      </c>
      <c r="E238" s="17">
        <v>0</v>
      </c>
      <c r="F238" s="14">
        <v>25.8</v>
      </c>
      <c r="G238" s="14">
        <v>22.26</v>
      </c>
      <c r="H238" s="14">
        <v>18.73</v>
      </c>
      <c r="I238" s="14"/>
      <c r="J238" s="14">
        <v>28.3</v>
      </c>
      <c r="K238" s="14">
        <v>35.36</v>
      </c>
      <c r="L238" s="14">
        <v>46.79</v>
      </c>
      <c r="M238" s="54"/>
      <c r="N238" s="14">
        <v>29.197366572</v>
      </c>
      <c r="O238" s="31">
        <v>134.51779876000001</v>
      </c>
      <c r="P238" s="31" t="s">
        <v>26</v>
      </c>
      <c r="Q238" s="17" t="s">
        <v>26</v>
      </c>
      <c r="R238" s="38" t="s">
        <v>793</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374</v>
      </c>
      <c r="D239" s="16" t="s">
        <v>375</v>
      </c>
      <c r="E239" s="16">
        <v>0</v>
      </c>
      <c r="F239" s="15">
        <v>56.06</v>
      </c>
      <c r="G239" s="15">
        <v>48.92</v>
      </c>
      <c r="H239" s="15">
        <v>41.78</v>
      </c>
      <c r="I239" s="14"/>
      <c r="J239" s="15">
        <v>57.33</v>
      </c>
      <c r="K239" s="15">
        <v>71.599999999999994</v>
      </c>
      <c r="L239" s="15">
        <v>94.7</v>
      </c>
      <c r="M239" s="54"/>
      <c r="N239" s="15">
        <v>42.134375648000002</v>
      </c>
      <c r="O239" s="15">
        <v>78.170934298999995</v>
      </c>
      <c r="P239" s="15" t="s">
        <v>26</v>
      </c>
      <c r="Q239" s="16" t="s">
        <v>26</v>
      </c>
      <c r="R239" s="37" t="s">
        <v>794</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529</v>
      </c>
      <c r="D240" s="17" t="s">
        <v>530</v>
      </c>
      <c r="E240" s="17">
        <v>0</v>
      </c>
      <c r="F240" s="14">
        <v>155.33000000000001</v>
      </c>
      <c r="G240" s="14">
        <v>142.93</v>
      </c>
      <c r="H240" s="14">
        <v>130.53</v>
      </c>
      <c r="I240" s="14"/>
      <c r="J240" s="14">
        <v>160.5</v>
      </c>
      <c r="K240" s="14">
        <v>185.29</v>
      </c>
      <c r="L240" s="14">
        <v>225.4</v>
      </c>
      <c r="M240" s="54"/>
      <c r="N240" s="14">
        <v>29.188277671000002</v>
      </c>
      <c r="O240" s="31">
        <v>1.50063569</v>
      </c>
      <c r="P240" s="31" t="s">
        <v>26</v>
      </c>
      <c r="Q240" s="17" t="s">
        <v>26</v>
      </c>
      <c r="R240" s="38" t="s">
        <v>795</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376</v>
      </c>
      <c r="D241" s="16" t="s">
        <v>377</v>
      </c>
      <c r="E241" s="16">
        <v>0</v>
      </c>
      <c r="F241" s="15">
        <v>18.329999999999998</v>
      </c>
      <c r="G241" s="15">
        <v>16.7</v>
      </c>
      <c r="H241" s="15">
        <v>15.07</v>
      </c>
      <c r="I241" s="14"/>
      <c r="J241" s="15">
        <v>19.079999999999998</v>
      </c>
      <c r="K241" s="15">
        <v>22.33</v>
      </c>
      <c r="L241" s="15">
        <v>27.59</v>
      </c>
      <c r="M241" s="54"/>
      <c r="N241" s="15">
        <v>30.562790375999999</v>
      </c>
      <c r="O241" s="15">
        <v>129.46007266000001</v>
      </c>
      <c r="P241" s="15" t="s">
        <v>26</v>
      </c>
      <c r="Q241" s="16" t="s">
        <v>26</v>
      </c>
      <c r="R241" s="37" t="s">
        <v>796</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378</v>
      </c>
      <c r="D242" s="17" t="s">
        <v>379</v>
      </c>
      <c r="E242" s="17">
        <v>1</v>
      </c>
      <c r="F242" s="14">
        <v>33.19</v>
      </c>
      <c r="G242" s="14">
        <v>30.24</v>
      </c>
      <c r="H242" s="14">
        <v>27.29</v>
      </c>
      <c r="I242" s="14"/>
      <c r="J242" s="14">
        <v>35.57</v>
      </c>
      <c r="K242" s="14">
        <v>41.46</v>
      </c>
      <c r="L242" s="14">
        <v>51</v>
      </c>
      <c r="M242" s="54"/>
      <c r="N242" s="14">
        <v>42.422760930999999</v>
      </c>
      <c r="O242" s="31">
        <v>182.06282714</v>
      </c>
      <c r="P242" s="31" t="s">
        <v>26</v>
      </c>
      <c r="Q242" s="17" t="s">
        <v>26</v>
      </c>
      <c r="R242" s="38" t="s">
        <v>797</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380</v>
      </c>
      <c r="D243" s="16" t="s">
        <v>381</v>
      </c>
      <c r="E243" s="16">
        <v>6</v>
      </c>
      <c r="F243" s="15">
        <v>13</v>
      </c>
      <c r="G243" s="15">
        <v>11.84</v>
      </c>
      <c r="H243" s="15">
        <v>10.68</v>
      </c>
      <c r="I243" s="14"/>
      <c r="J243" s="15">
        <v>13.74</v>
      </c>
      <c r="K243" s="15">
        <v>16.05</v>
      </c>
      <c r="L243" s="15">
        <v>19.8</v>
      </c>
      <c r="M243" s="54"/>
      <c r="N243" s="15">
        <v>52.067325122</v>
      </c>
      <c r="O243" s="15">
        <v>10.109146952</v>
      </c>
      <c r="P243" s="15" t="s">
        <v>26</v>
      </c>
      <c r="Q243" s="16" t="s">
        <v>27</v>
      </c>
      <c r="R243" s="37" t="s">
        <v>798</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799</v>
      </c>
      <c r="D244" s="17" t="s">
        <v>800</v>
      </c>
      <c r="E244" s="17">
        <v>7</v>
      </c>
      <c r="F244" s="14">
        <v>4.93</v>
      </c>
      <c r="G244" s="14">
        <v>4.5199999999999996</v>
      </c>
      <c r="H244" s="14">
        <v>4.12</v>
      </c>
      <c r="I244" s="14"/>
      <c r="J244" s="14">
        <v>5.16</v>
      </c>
      <c r="K244" s="14">
        <v>5.96</v>
      </c>
      <c r="L244" s="14">
        <v>7.27</v>
      </c>
      <c r="M244" s="54"/>
      <c r="N244" s="14">
        <v>58.591526596999998</v>
      </c>
      <c r="O244" s="31">
        <v>1.3424905238</v>
      </c>
      <c r="P244" s="31" t="s">
        <v>26</v>
      </c>
      <c r="Q244" s="17" t="s">
        <v>27</v>
      </c>
      <c r="R244" s="38" t="s">
        <v>801</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382</v>
      </c>
      <c r="D245" s="16" t="s">
        <v>383</v>
      </c>
      <c r="E245" s="16">
        <v>10</v>
      </c>
      <c r="F245" s="15">
        <v>16.38</v>
      </c>
      <c r="G245" s="15">
        <v>14.97</v>
      </c>
      <c r="H245" s="15">
        <v>13.56</v>
      </c>
      <c r="I245" s="14"/>
      <c r="J245" s="15">
        <v>16.88</v>
      </c>
      <c r="K245" s="15">
        <v>19.690000000000001</v>
      </c>
      <c r="L245" s="15">
        <v>24.25</v>
      </c>
      <c r="M245" s="54"/>
      <c r="N245" s="15">
        <v>63.030737016000003</v>
      </c>
      <c r="O245" s="15">
        <v>8.361189619000001</v>
      </c>
      <c r="P245" s="15" t="s">
        <v>27</v>
      </c>
      <c r="Q245" s="16" t="s">
        <v>27</v>
      </c>
      <c r="R245" s="37" t="s">
        <v>802</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531</v>
      </c>
      <c r="D246" s="17" t="s">
        <v>532</v>
      </c>
      <c r="E246" s="17">
        <v>1</v>
      </c>
      <c r="F246" s="14">
        <v>88.8</v>
      </c>
      <c r="G246" s="14">
        <v>81.78</v>
      </c>
      <c r="H246" s="14">
        <v>74.77</v>
      </c>
      <c r="I246" s="14"/>
      <c r="J246" s="14">
        <v>91.57</v>
      </c>
      <c r="K246" s="14">
        <v>105.59</v>
      </c>
      <c r="L246" s="14">
        <v>128.28</v>
      </c>
      <c r="M246" s="54"/>
      <c r="N246" s="14">
        <v>38.007748028000002</v>
      </c>
      <c r="O246" s="31">
        <v>1.6280931109999999</v>
      </c>
      <c r="P246" s="31" t="s">
        <v>26</v>
      </c>
      <c r="Q246" s="17" t="s">
        <v>26</v>
      </c>
      <c r="R246" s="38" t="s">
        <v>803</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384</v>
      </c>
      <c r="D247" s="16" t="s">
        <v>385</v>
      </c>
      <c r="E247" s="16">
        <v>4</v>
      </c>
      <c r="F247" s="15">
        <v>37.6</v>
      </c>
      <c r="G247" s="15">
        <v>32.22</v>
      </c>
      <c r="H247" s="15">
        <v>26.85</v>
      </c>
      <c r="I247" s="14"/>
      <c r="J247" s="15">
        <v>38.89</v>
      </c>
      <c r="K247" s="15">
        <v>49.63</v>
      </c>
      <c r="L247" s="15">
        <v>67.02</v>
      </c>
      <c r="M247" s="54"/>
      <c r="N247" s="15">
        <v>49.036195608</v>
      </c>
      <c r="O247" s="15">
        <v>385.27050823999997</v>
      </c>
      <c r="P247" s="15" t="s">
        <v>27</v>
      </c>
      <c r="Q247" s="16" t="s">
        <v>26</v>
      </c>
      <c r="R247" s="37" t="s">
        <v>804</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386</v>
      </c>
      <c r="D248" s="17" t="s">
        <v>387</v>
      </c>
      <c r="E248" s="17">
        <v>3</v>
      </c>
      <c r="F248" s="14">
        <v>4.9800000000000004</v>
      </c>
      <c r="G248" s="14">
        <v>4.24</v>
      </c>
      <c r="H248" s="14">
        <v>3.51</v>
      </c>
      <c r="I248" s="14"/>
      <c r="J248" s="14">
        <v>5.08</v>
      </c>
      <c r="K248" s="14">
        <v>6.54</v>
      </c>
      <c r="L248" s="14">
        <v>8.9</v>
      </c>
      <c r="M248" s="54"/>
      <c r="N248" s="14">
        <v>50.137932415000002</v>
      </c>
      <c r="O248" s="31">
        <v>3.2198440476000001</v>
      </c>
      <c r="P248" s="31" t="s">
        <v>26</v>
      </c>
      <c r="Q248" s="17" t="s">
        <v>26</v>
      </c>
      <c r="R248" s="38" t="s">
        <v>805</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388</v>
      </c>
      <c r="D249" s="16" t="s">
        <v>389</v>
      </c>
      <c r="E249" s="16">
        <v>3</v>
      </c>
      <c r="F249" s="15">
        <v>56.31</v>
      </c>
      <c r="G249" s="15">
        <v>53.28</v>
      </c>
      <c r="H249" s="15">
        <v>50.25</v>
      </c>
      <c r="I249" s="14"/>
      <c r="J249" s="15">
        <v>57.14</v>
      </c>
      <c r="K249" s="15">
        <v>63.19</v>
      </c>
      <c r="L249" s="15">
        <v>72.98</v>
      </c>
      <c r="M249" s="54"/>
      <c r="N249" s="15">
        <v>38.553738101</v>
      </c>
      <c r="O249" s="15">
        <v>17.065207095000002</v>
      </c>
      <c r="P249" s="15" t="s">
        <v>26</v>
      </c>
      <c r="Q249" s="16" t="s">
        <v>26</v>
      </c>
      <c r="R249" s="37" t="s">
        <v>806</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390</v>
      </c>
      <c r="D250" s="17" t="s">
        <v>391</v>
      </c>
      <c r="E250" s="17">
        <v>2</v>
      </c>
      <c r="F250" s="14">
        <v>6.43</v>
      </c>
      <c r="G250" s="14">
        <v>4.68</v>
      </c>
      <c r="H250" s="14">
        <v>2.94</v>
      </c>
      <c r="I250" s="14"/>
      <c r="J250" s="14">
        <v>6.64</v>
      </c>
      <c r="K250" s="14">
        <v>10.119999999999999</v>
      </c>
      <c r="L250" s="14">
        <v>15.76</v>
      </c>
      <c r="M250" s="54"/>
      <c r="N250" s="14">
        <v>45.349658167999998</v>
      </c>
      <c r="O250" s="31">
        <v>6.6352070000000003</v>
      </c>
      <c r="P250" s="31" t="s">
        <v>26</v>
      </c>
      <c r="Q250" s="17" t="s">
        <v>26</v>
      </c>
      <c r="R250" s="38" t="s">
        <v>807</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390</v>
      </c>
      <c r="D251" s="16" t="s">
        <v>392</v>
      </c>
      <c r="E251" s="16">
        <v>2</v>
      </c>
      <c r="F251" s="15">
        <v>6.91</v>
      </c>
      <c r="G251" s="15">
        <v>5</v>
      </c>
      <c r="H251" s="15">
        <v>3.1</v>
      </c>
      <c r="I251" s="14"/>
      <c r="J251" s="15">
        <v>7.11</v>
      </c>
      <c r="K251" s="15">
        <v>10.91</v>
      </c>
      <c r="L251" s="15">
        <v>17.07</v>
      </c>
      <c r="M251" s="54"/>
      <c r="N251" s="15">
        <v>46.021146410999997</v>
      </c>
      <c r="O251" s="15">
        <v>77.571542761999993</v>
      </c>
      <c r="P251" s="15" t="s">
        <v>26</v>
      </c>
      <c r="Q251" s="16" t="s">
        <v>26</v>
      </c>
      <c r="R251" s="37" t="s">
        <v>808</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393</v>
      </c>
      <c r="D252" s="17" t="s">
        <v>394</v>
      </c>
      <c r="E252" s="17">
        <v>3</v>
      </c>
      <c r="F252" s="14">
        <v>69.489999999999995</v>
      </c>
      <c r="G252" s="14">
        <v>65.319999999999993</v>
      </c>
      <c r="H252" s="14">
        <v>61.16</v>
      </c>
      <c r="I252" s="14"/>
      <c r="J252" s="14">
        <v>70.88</v>
      </c>
      <c r="K252" s="14">
        <v>79.2</v>
      </c>
      <c r="L252" s="14">
        <v>92.67</v>
      </c>
      <c r="M252" s="54"/>
      <c r="N252" s="14">
        <v>28.447059756000002</v>
      </c>
      <c r="O252" s="31">
        <v>1593.7094073000001</v>
      </c>
      <c r="P252" s="31" t="s">
        <v>26</v>
      </c>
      <c r="Q252" s="17" t="s">
        <v>26</v>
      </c>
      <c r="R252" s="38" t="s">
        <v>809</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395</v>
      </c>
      <c r="D253" s="16" t="s">
        <v>396</v>
      </c>
      <c r="E253" s="16">
        <v>3</v>
      </c>
      <c r="F253" s="15">
        <v>17.28</v>
      </c>
      <c r="G253" s="15">
        <v>16.45</v>
      </c>
      <c r="H253" s="15">
        <v>15.62</v>
      </c>
      <c r="I253" s="14"/>
      <c r="J253" s="15">
        <v>17.71</v>
      </c>
      <c r="K253" s="15">
        <v>19.36</v>
      </c>
      <c r="L253" s="15">
        <v>22.04</v>
      </c>
      <c r="M253" s="54"/>
      <c r="N253" s="15">
        <v>50.571674944999998</v>
      </c>
      <c r="O253" s="15">
        <v>3.0794414286</v>
      </c>
      <c r="P253" s="15" t="s">
        <v>26</v>
      </c>
      <c r="Q253" s="16" t="s">
        <v>26</v>
      </c>
      <c r="R253" s="37" t="s">
        <v>810</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397</v>
      </c>
      <c r="D254" s="17" t="s">
        <v>398</v>
      </c>
      <c r="E254" s="17">
        <v>10</v>
      </c>
      <c r="F254" s="14">
        <v>4.01</v>
      </c>
      <c r="G254" s="14">
        <v>3.44</v>
      </c>
      <c r="H254" s="14">
        <v>2.87</v>
      </c>
      <c r="I254" s="14"/>
      <c r="J254" s="14">
        <v>4.3</v>
      </c>
      <c r="K254" s="14">
        <v>5.43</v>
      </c>
      <c r="L254" s="14">
        <v>7.27</v>
      </c>
      <c r="M254" s="54"/>
      <c r="N254" s="14">
        <v>86.961188454999998</v>
      </c>
      <c r="O254" s="31">
        <v>65.76767709500001</v>
      </c>
      <c r="P254" s="31" t="s">
        <v>27</v>
      </c>
      <c r="Q254" s="17" t="s">
        <v>27</v>
      </c>
      <c r="R254" s="38" t="s">
        <v>811</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399</v>
      </c>
      <c r="D255" s="16" t="s">
        <v>400</v>
      </c>
      <c r="E255" s="16">
        <v>4</v>
      </c>
      <c r="F255" s="15">
        <v>36.58</v>
      </c>
      <c r="G255" s="15">
        <v>32.369999999999997</v>
      </c>
      <c r="H255" s="15">
        <v>28.16</v>
      </c>
      <c r="I255" s="14"/>
      <c r="J255" s="15">
        <v>38.6</v>
      </c>
      <c r="K255" s="15">
        <v>47.01</v>
      </c>
      <c r="L255" s="15">
        <v>60.64</v>
      </c>
      <c r="M255" s="54"/>
      <c r="N255" s="15">
        <v>43.492896393000002</v>
      </c>
      <c r="O255" s="15">
        <v>434.30900037999999</v>
      </c>
      <c r="P255" s="15" t="s">
        <v>27</v>
      </c>
      <c r="Q255" s="16" t="s">
        <v>26</v>
      </c>
      <c r="R255" s="37" t="s">
        <v>812</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813</v>
      </c>
      <c r="D256" s="17" t="s">
        <v>814</v>
      </c>
      <c r="E256" s="17">
        <v>4</v>
      </c>
      <c r="F256" s="14">
        <v>93.09</v>
      </c>
      <c r="G256" s="14">
        <v>86.19</v>
      </c>
      <c r="H256" s="14">
        <v>79.3</v>
      </c>
      <c r="I256" s="14"/>
      <c r="J256" s="14">
        <v>95.81</v>
      </c>
      <c r="K256" s="14">
        <v>109.59</v>
      </c>
      <c r="L256" s="14">
        <v>131.9</v>
      </c>
      <c r="M256" s="54"/>
      <c r="N256" s="14">
        <v>49.280430957999997</v>
      </c>
      <c r="O256" s="31">
        <v>1.0081442332999999</v>
      </c>
      <c r="P256" s="31" t="s">
        <v>27</v>
      </c>
      <c r="Q256" s="17" t="s">
        <v>26</v>
      </c>
      <c r="R256" s="38" t="s">
        <v>815</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401</v>
      </c>
      <c r="D257" s="16" t="s">
        <v>402</v>
      </c>
      <c r="E257" s="16">
        <v>10</v>
      </c>
      <c r="F257" s="15">
        <v>14.94</v>
      </c>
      <c r="G257" s="15">
        <v>13.75</v>
      </c>
      <c r="H257" s="15">
        <v>12.56</v>
      </c>
      <c r="I257" s="14"/>
      <c r="J257" s="15">
        <v>15.6</v>
      </c>
      <c r="K257" s="15">
        <v>17.97</v>
      </c>
      <c r="L257" s="15">
        <v>21.82</v>
      </c>
      <c r="M257" s="54"/>
      <c r="N257" s="15">
        <v>59.252334679999997</v>
      </c>
      <c r="O257" s="15">
        <v>11.173142760999999</v>
      </c>
      <c r="P257" s="15" t="s">
        <v>27</v>
      </c>
      <c r="Q257" s="16" t="s">
        <v>27</v>
      </c>
      <c r="R257" s="37" t="s">
        <v>816</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403</v>
      </c>
      <c r="D258" s="17" t="s">
        <v>404</v>
      </c>
      <c r="E258" s="17">
        <v>7</v>
      </c>
      <c r="F258" s="14">
        <v>22.82</v>
      </c>
      <c r="G258" s="14">
        <v>21.32</v>
      </c>
      <c r="H258" s="14">
        <v>19.82</v>
      </c>
      <c r="I258" s="14"/>
      <c r="J258" s="14">
        <v>24.88</v>
      </c>
      <c r="K258" s="14">
        <v>27.87</v>
      </c>
      <c r="L258" s="14">
        <v>32.71</v>
      </c>
      <c r="M258" s="54"/>
      <c r="N258" s="14">
        <v>62.385596302000003</v>
      </c>
      <c r="O258" s="31">
        <v>65.205535429000008</v>
      </c>
      <c r="P258" s="31" t="s">
        <v>26</v>
      </c>
      <c r="Q258" s="17" t="s">
        <v>27</v>
      </c>
      <c r="R258" s="38" t="s">
        <v>817</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405</v>
      </c>
      <c r="D259" s="16" t="s">
        <v>406</v>
      </c>
      <c r="E259" s="16">
        <v>6</v>
      </c>
      <c r="F259" s="15">
        <v>13.42</v>
      </c>
      <c r="G259" s="15">
        <v>12.53</v>
      </c>
      <c r="H259" s="15">
        <v>11.64</v>
      </c>
      <c r="I259" s="14"/>
      <c r="J259" s="15">
        <v>14.12</v>
      </c>
      <c r="K259" s="15">
        <v>15.89</v>
      </c>
      <c r="L259" s="15">
        <v>18.77</v>
      </c>
      <c r="M259" s="54"/>
      <c r="N259" s="15">
        <v>64.481752568999994</v>
      </c>
      <c r="O259" s="15">
        <v>39.211520761999999</v>
      </c>
      <c r="P259" s="15" t="s">
        <v>26</v>
      </c>
      <c r="Q259" s="16" t="s">
        <v>27</v>
      </c>
      <c r="R259" s="37" t="s">
        <v>818</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819</v>
      </c>
      <c r="D260" s="17" t="s">
        <v>820</v>
      </c>
      <c r="E260" s="17">
        <v>0</v>
      </c>
      <c r="F260" s="14">
        <v>33.67</v>
      </c>
      <c r="G260" s="14">
        <v>31.78</v>
      </c>
      <c r="H260" s="14">
        <v>29.9</v>
      </c>
      <c r="I260" s="14"/>
      <c r="J260" s="14">
        <v>34.68</v>
      </c>
      <c r="K260" s="14">
        <v>38.44</v>
      </c>
      <c r="L260" s="14">
        <v>44.53</v>
      </c>
      <c r="M260" s="54"/>
      <c r="N260" s="14">
        <v>37.918178511000001</v>
      </c>
      <c r="O260" s="31">
        <v>1.1854436913999999</v>
      </c>
      <c r="P260" s="31" t="s">
        <v>26</v>
      </c>
      <c r="Q260" s="17" t="s">
        <v>26</v>
      </c>
      <c r="R260" s="38" t="s">
        <v>821</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407</v>
      </c>
      <c r="D261" s="16" t="s">
        <v>408</v>
      </c>
      <c r="E261" s="16">
        <v>3</v>
      </c>
      <c r="F261" s="15">
        <v>49.25</v>
      </c>
      <c r="G261" s="15">
        <v>45.61</v>
      </c>
      <c r="H261" s="15">
        <v>41.97</v>
      </c>
      <c r="I261" s="14"/>
      <c r="J261" s="15">
        <v>51.11</v>
      </c>
      <c r="K261" s="15">
        <v>58.38</v>
      </c>
      <c r="L261" s="15">
        <v>70.150000000000006</v>
      </c>
      <c r="M261" s="54"/>
      <c r="N261" s="15">
        <v>37.210910284000001</v>
      </c>
      <c r="O261" s="15">
        <v>411.39217680999997</v>
      </c>
      <c r="P261" s="15" t="s">
        <v>27</v>
      </c>
      <c r="Q261" s="16" t="s">
        <v>26</v>
      </c>
      <c r="R261" s="37" t="s">
        <v>822</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515</v>
      </c>
      <c r="D262" s="17" t="s">
        <v>516</v>
      </c>
      <c r="E262" s="17">
        <v>9</v>
      </c>
      <c r="F262" s="14">
        <v>2328.56</v>
      </c>
      <c r="G262" s="14">
        <v>1704.06</v>
      </c>
      <c r="H262" s="14">
        <v>1079.56</v>
      </c>
      <c r="I262" s="14"/>
      <c r="J262" s="14">
        <v>2520.3200000000002</v>
      </c>
      <c r="K262" s="14">
        <v>3769.31</v>
      </c>
      <c r="L262" s="14">
        <v>5790.33</v>
      </c>
      <c r="M262" s="54"/>
      <c r="N262" s="14">
        <v>54.867229080000001</v>
      </c>
      <c r="O262" s="31">
        <v>2.6996870771000001</v>
      </c>
      <c r="P262" s="31" t="s">
        <v>27</v>
      </c>
      <c r="Q262" s="17" t="s">
        <v>27</v>
      </c>
      <c r="R262" s="38" t="s">
        <v>823</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409</v>
      </c>
      <c r="D263" s="16" t="s">
        <v>410</v>
      </c>
      <c r="E263" s="16">
        <v>3</v>
      </c>
      <c r="F263" s="15">
        <v>7.76</v>
      </c>
      <c r="G263" s="15">
        <v>7.37</v>
      </c>
      <c r="H263" s="15">
        <v>6.98</v>
      </c>
      <c r="I263" s="14"/>
      <c r="J263" s="15">
        <v>7.94</v>
      </c>
      <c r="K263" s="15">
        <v>8.7100000000000009</v>
      </c>
      <c r="L263" s="15">
        <v>9.9700000000000006</v>
      </c>
      <c r="M263" s="54"/>
      <c r="N263" s="15">
        <v>51.048286883000003</v>
      </c>
      <c r="O263" s="15">
        <v>2.4879899999999999</v>
      </c>
      <c r="P263" s="15" t="s">
        <v>26</v>
      </c>
      <c r="Q263" s="16" t="s">
        <v>26</v>
      </c>
      <c r="R263" s="37" t="s">
        <v>824</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411</v>
      </c>
      <c r="D264" s="17" t="s">
        <v>412</v>
      </c>
      <c r="E264" s="17">
        <v>10</v>
      </c>
      <c r="F264" s="14" t="s">
        <v>119</v>
      </c>
      <c r="G264" s="14" t="s">
        <v>119</v>
      </c>
      <c r="H264" s="14" t="s">
        <v>119</v>
      </c>
      <c r="I264" s="14"/>
      <c r="J264" s="14" t="s">
        <v>119</v>
      </c>
      <c r="K264" s="14" t="s">
        <v>119</v>
      </c>
      <c r="L264" s="14" t="s">
        <v>119</v>
      </c>
      <c r="M264" s="54"/>
      <c r="N264" s="14" t="s">
        <v>119</v>
      </c>
      <c r="O264" s="31" t="s">
        <v>119</v>
      </c>
      <c r="P264" s="31" t="s">
        <v>119</v>
      </c>
      <c r="Q264" s="17" t="s">
        <v>119</v>
      </c>
      <c r="R264" s="38" t="s">
        <v>120</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413</v>
      </c>
      <c r="D265" s="16" t="s">
        <v>414</v>
      </c>
      <c r="E265" s="16">
        <v>9</v>
      </c>
      <c r="F265" s="15">
        <v>10.5</v>
      </c>
      <c r="G265" s="15">
        <v>9.07</v>
      </c>
      <c r="H265" s="15">
        <v>7.64</v>
      </c>
      <c r="I265" s="14"/>
      <c r="J265" s="15">
        <v>11.64</v>
      </c>
      <c r="K265" s="15">
        <v>14.49</v>
      </c>
      <c r="L265" s="15">
        <v>19.11</v>
      </c>
      <c r="M265" s="54"/>
      <c r="N265" s="15">
        <v>64.238577891000006</v>
      </c>
      <c r="O265" s="15">
        <v>69.553170856999998</v>
      </c>
      <c r="P265" s="15" t="s">
        <v>27</v>
      </c>
      <c r="Q265" s="16" t="s">
        <v>27</v>
      </c>
      <c r="R265" s="37" t="s">
        <v>825</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533</v>
      </c>
      <c r="D266" s="17" t="s">
        <v>534</v>
      </c>
      <c r="E266" s="17">
        <v>10</v>
      </c>
      <c r="F266" s="14">
        <v>34.520000000000003</v>
      </c>
      <c r="G266" s="14">
        <v>28.83</v>
      </c>
      <c r="H266" s="14">
        <v>23.14</v>
      </c>
      <c r="I266" s="14"/>
      <c r="J266" s="14">
        <v>39</v>
      </c>
      <c r="K266" s="14">
        <v>50.37</v>
      </c>
      <c r="L266" s="14">
        <v>68.77</v>
      </c>
      <c r="M266" s="54"/>
      <c r="N266" s="14">
        <v>55.514495142000001</v>
      </c>
      <c r="O266" s="31">
        <v>1.4252328743</v>
      </c>
      <c r="P266" s="31" t="s">
        <v>27</v>
      </c>
      <c r="Q266" s="17" t="s">
        <v>27</v>
      </c>
      <c r="R266" s="38" t="s">
        <v>826</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535</v>
      </c>
      <c r="D267" s="16" t="s">
        <v>536</v>
      </c>
      <c r="E267" s="16">
        <v>9</v>
      </c>
      <c r="F267" s="15">
        <v>168.59</v>
      </c>
      <c r="G267" s="15">
        <v>161.72999999999999</v>
      </c>
      <c r="H267" s="15">
        <v>154.88</v>
      </c>
      <c r="I267" s="14"/>
      <c r="J267" s="15">
        <v>171.82</v>
      </c>
      <c r="K267" s="15">
        <v>185.52</v>
      </c>
      <c r="L267" s="15">
        <v>207.7</v>
      </c>
      <c r="M267" s="54"/>
      <c r="N267" s="15">
        <v>56.790809469999999</v>
      </c>
      <c r="O267" s="15">
        <v>1.6852066652000002</v>
      </c>
      <c r="P267" s="15" t="s">
        <v>27</v>
      </c>
      <c r="Q267" s="16" t="s">
        <v>27</v>
      </c>
      <c r="R267" s="37" t="s">
        <v>827</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458</v>
      </c>
      <c r="D268" s="17" t="s">
        <v>459</v>
      </c>
      <c r="E268" s="17">
        <v>7</v>
      </c>
      <c r="F268" s="14">
        <v>10.26</v>
      </c>
      <c r="G268" s="14">
        <v>10.02</v>
      </c>
      <c r="H268" s="14">
        <v>9.7899999999999991</v>
      </c>
      <c r="I268" s="14"/>
      <c r="J268" s="14">
        <v>10.42</v>
      </c>
      <c r="K268" s="14">
        <v>10.88</v>
      </c>
      <c r="L268" s="14">
        <v>11.63</v>
      </c>
      <c r="M268" s="54"/>
      <c r="N268" s="14">
        <v>51.530825016000001</v>
      </c>
      <c r="O268" s="31">
        <v>4.9197285228999998</v>
      </c>
      <c r="P268" s="31" t="s">
        <v>27</v>
      </c>
      <c r="Q268" s="17" t="s">
        <v>27</v>
      </c>
      <c r="R268" s="38" t="s">
        <v>828</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499</v>
      </c>
      <c r="D269" s="16" t="s">
        <v>500</v>
      </c>
      <c r="E269" s="16">
        <v>9</v>
      </c>
      <c r="F269" s="15">
        <v>97.41</v>
      </c>
      <c r="G269" s="15">
        <v>93.47</v>
      </c>
      <c r="H269" s="15">
        <v>89.53</v>
      </c>
      <c r="I269" s="14"/>
      <c r="J269" s="15">
        <v>99.5</v>
      </c>
      <c r="K269" s="15">
        <v>107.37</v>
      </c>
      <c r="L269" s="15">
        <v>120.11</v>
      </c>
      <c r="M269" s="54"/>
      <c r="N269" s="15">
        <v>57.884570793000002</v>
      </c>
      <c r="O269" s="15">
        <v>11.876557448</v>
      </c>
      <c r="P269" s="15" t="s">
        <v>27</v>
      </c>
      <c r="Q269" s="16" t="s">
        <v>27</v>
      </c>
      <c r="R269" s="37" t="s">
        <v>829</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537</v>
      </c>
      <c r="D270" s="17" t="s">
        <v>538</v>
      </c>
      <c r="E270" s="17">
        <v>7</v>
      </c>
      <c r="F270" s="14">
        <v>122.92</v>
      </c>
      <c r="G270" s="14">
        <v>119.37</v>
      </c>
      <c r="H270" s="14">
        <v>115.83</v>
      </c>
      <c r="I270" s="14"/>
      <c r="J270" s="14">
        <v>124.36</v>
      </c>
      <c r="K270" s="14">
        <v>131.44</v>
      </c>
      <c r="L270" s="14">
        <v>142.9</v>
      </c>
      <c r="M270" s="54"/>
      <c r="N270" s="14">
        <v>51.651728781999999</v>
      </c>
      <c r="O270" s="31">
        <v>4.9813285586000005</v>
      </c>
      <c r="P270" s="31" t="s">
        <v>27</v>
      </c>
      <c r="Q270" s="17" t="s">
        <v>27</v>
      </c>
      <c r="R270" s="38" t="s">
        <v>830</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517</v>
      </c>
      <c r="D271" s="16" t="s">
        <v>518</v>
      </c>
      <c r="E271" s="16">
        <v>0</v>
      </c>
      <c r="F271" s="15">
        <v>105.12</v>
      </c>
      <c r="G271" s="15">
        <v>98.56</v>
      </c>
      <c r="H271" s="15">
        <v>92.01</v>
      </c>
      <c r="I271" s="14"/>
      <c r="J271" s="15">
        <v>106.6</v>
      </c>
      <c r="K271" s="15">
        <v>119.7</v>
      </c>
      <c r="L271" s="15">
        <v>140.9</v>
      </c>
      <c r="M271" s="54"/>
      <c r="N271" s="15">
        <v>34.087232794999998</v>
      </c>
      <c r="O271" s="15">
        <v>5.1261579238000001</v>
      </c>
      <c r="P271" s="15" t="s">
        <v>26</v>
      </c>
      <c r="Q271" s="16" t="s">
        <v>26</v>
      </c>
      <c r="R271" s="37" t="s">
        <v>831</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539</v>
      </c>
      <c r="D272" s="17" t="s">
        <v>540</v>
      </c>
      <c r="E272" s="17">
        <v>9</v>
      </c>
      <c r="F272" s="14">
        <v>131.37</v>
      </c>
      <c r="G272" s="14">
        <v>125.19</v>
      </c>
      <c r="H272" s="14">
        <v>119.01</v>
      </c>
      <c r="I272" s="14"/>
      <c r="J272" s="14">
        <v>134.29</v>
      </c>
      <c r="K272" s="14">
        <v>146.63999999999999</v>
      </c>
      <c r="L272" s="14">
        <v>166.63</v>
      </c>
      <c r="M272" s="54"/>
      <c r="N272" s="14">
        <v>68.050851312999995</v>
      </c>
      <c r="O272" s="31">
        <v>1.4381029338</v>
      </c>
      <c r="P272" s="31" t="s">
        <v>27</v>
      </c>
      <c r="Q272" s="17" t="s">
        <v>27</v>
      </c>
      <c r="R272" s="38" t="s">
        <v>832</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491</v>
      </c>
      <c r="D273" s="16" t="s">
        <v>492</v>
      </c>
      <c r="E273" s="16">
        <v>9</v>
      </c>
      <c r="F273" s="15">
        <v>45.73</v>
      </c>
      <c r="G273" s="15">
        <v>41.84</v>
      </c>
      <c r="H273" s="15">
        <v>37.96</v>
      </c>
      <c r="I273" s="14"/>
      <c r="J273" s="15">
        <v>46.68</v>
      </c>
      <c r="K273" s="15">
        <v>54.44</v>
      </c>
      <c r="L273" s="15">
        <v>67</v>
      </c>
      <c r="M273" s="54"/>
      <c r="N273" s="15">
        <v>68.566992541999994</v>
      </c>
      <c r="O273" s="15">
        <v>2.6520013647999998</v>
      </c>
      <c r="P273" s="15" t="s">
        <v>27</v>
      </c>
      <c r="Q273" s="16" t="s">
        <v>27</v>
      </c>
      <c r="R273" s="37" t="s">
        <v>833</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834</v>
      </c>
      <c r="D274" s="17" t="s">
        <v>835</v>
      </c>
      <c r="E274" s="17">
        <v>4</v>
      </c>
      <c r="F274" s="14">
        <v>102.02</v>
      </c>
      <c r="G274" s="14">
        <v>90.23</v>
      </c>
      <c r="H274" s="14">
        <v>78.45</v>
      </c>
      <c r="I274" s="14"/>
      <c r="J274" s="14">
        <v>106.4</v>
      </c>
      <c r="K274" s="14">
        <v>129.96</v>
      </c>
      <c r="L274" s="14">
        <v>168.1</v>
      </c>
      <c r="M274" s="54"/>
      <c r="N274" s="14">
        <v>65.048283036000001</v>
      </c>
      <c r="O274" s="31">
        <v>1.4724716624</v>
      </c>
      <c r="P274" s="31" t="s">
        <v>26</v>
      </c>
      <c r="Q274" s="17" t="s">
        <v>27</v>
      </c>
      <c r="R274" s="38" t="s">
        <v>836</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503</v>
      </c>
      <c r="D275" s="16" t="s">
        <v>504</v>
      </c>
      <c r="E275" s="16">
        <v>7</v>
      </c>
      <c r="F275" s="15">
        <v>98.16</v>
      </c>
      <c r="G275" s="15">
        <v>94.5</v>
      </c>
      <c r="H275" s="15">
        <v>90.84</v>
      </c>
      <c r="I275" s="14"/>
      <c r="J275" s="15">
        <v>99.19</v>
      </c>
      <c r="K275" s="15">
        <v>106.5</v>
      </c>
      <c r="L275" s="15">
        <v>118.33</v>
      </c>
      <c r="M275" s="54"/>
      <c r="N275" s="15">
        <v>67.436453557999997</v>
      </c>
      <c r="O275" s="15">
        <v>2.3289264323999999</v>
      </c>
      <c r="P275" s="15" t="s">
        <v>27</v>
      </c>
      <c r="Q275" s="16" t="s">
        <v>27</v>
      </c>
      <c r="R275" s="37" t="s">
        <v>837</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415</v>
      </c>
      <c r="D276" s="17" t="s">
        <v>416</v>
      </c>
      <c r="E276" s="17">
        <v>9</v>
      </c>
      <c r="F276" s="14">
        <v>97.01</v>
      </c>
      <c r="G276" s="14">
        <v>87.11</v>
      </c>
      <c r="H276" s="14">
        <v>77.209999999999994</v>
      </c>
      <c r="I276" s="14"/>
      <c r="J276" s="14">
        <v>99.88</v>
      </c>
      <c r="K276" s="14">
        <v>119.67</v>
      </c>
      <c r="L276" s="14">
        <v>151.69999999999999</v>
      </c>
      <c r="M276" s="54"/>
      <c r="N276" s="14">
        <v>62.479321417000001</v>
      </c>
      <c r="O276" s="31">
        <v>8.3923893518999986</v>
      </c>
      <c r="P276" s="31" t="s">
        <v>27</v>
      </c>
      <c r="Q276" s="17" t="s">
        <v>27</v>
      </c>
      <c r="R276" s="38" t="s">
        <v>838</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417</v>
      </c>
      <c r="D277" s="16" t="s">
        <v>418</v>
      </c>
      <c r="E277" s="16">
        <v>7</v>
      </c>
      <c r="F277" s="15">
        <v>39.799999999999997</v>
      </c>
      <c r="G277" s="15">
        <v>34.03</v>
      </c>
      <c r="H277" s="15">
        <v>28.26</v>
      </c>
      <c r="I277" s="14"/>
      <c r="J277" s="15">
        <v>41.49</v>
      </c>
      <c r="K277" s="15">
        <v>53.02</v>
      </c>
      <c r="L277" s="15">
        <v>71.69</v>
      </c>
      <c r="M277" s="54"/>
      <c r="N277" s="15">
        <v>62.209804157999997</v>
      </c>
      <c r="O277" s="15">
        <v>7.9753612661999993</v>
      </c>
      <c r="P277" s="15" t="s">
        <v>27</v>
      </c>
      <c r="Q277" s="16" t="s">
        <v>27</v>
      </c>
      <c r="R277" s="37" t="s">
        <v>839</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419</v>
      </c>
      <c r="D278" s="17" t="s">
        <v>420</v>
      </c>
      <c r="E278" s="17">
        <v>7</v>
      </c>
      <c r="F278" s="14">
        <v>56.57</v>
      </c>
      <c r="G278" s="14">
        <v>50.62</v>
      </c>
      <c r="H278" s="14">
        <v>44.67</v>
      </c>
      <c r="I278" s="14"/>
      <c r="J278" s="14">
        <v>58.05</v>
      </c>
      <c r="K278" s="14">
        <v>69.94</v>
      </c>
      <c r="L278" s="14">
        <v>89.19</v>
      </c>
      <c r="M278" s="54"/>
      <c r="N278" s="14">
        <v>65.656584800999994</v>
      </c>
      <c r="O278" s="31">
        <v>13.195415233</v>
      </c>
      <c r="P278" s="31" t="s">
        <v>27</v>
      </c>
      <c r="Q278" s="17" t="s">
        <v>27</v>
      </c>
      <c r="R278" s="38" t="s">
        <v>840</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480</v>
      </c>
      <c r="D279" s="16" t="s">
        <v>481</v>
      </c>
      <c r="E279" s="16">
        <v>7</v>
      </c>
      <c r="F279" s="15">
        <v>38.58</v>
      </c>
      <c r="G279" s="15">
        <v>34.880000000000003</v>
      </c>
      <c r="H279" s="15">
        <v>31.18</v>
      </c>
      <c r="I279" s="14"/>
      <c r="J279" s="15">
        <v>39.44</v>
      </c>
      <c r="K279" s="15">
        <v>46.83</v>
      </c>
      <c r="L279" s="15">
        <v>58.79</v>
      </c>
      <c r="M279" s="54"/>
      <c r="N279" s="15">
        <v>72.544862957999996</v>
      </c>
      <c r="O279" s="15">
        <v>3.0485889514000002</v>
      </c>
      <c r="P279" s="15" t="s">
        <v>27</v>
      </c>
      <c r="Q279" s="16" t="s">
        <v>27</v>
      </c>
      <c r="R279" s="37" t="s">
        <v>841</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421</v>
      </c>
      <c r="D280" s="17" t="s">
        <v>422</v>
      </c>
      <c r="E280" s="17">
        <v>4</v>
      </c>
      <c r="F280" s="14">
        <v>147.81</v>
      </c>
      <c r="G280" s="14">
        <v>143.66999999999999</v>
      </c>
      <c r="H280" s="14">
        <v>139.54</v>
      </c>
      <c r="I280" s="14"/>
      <c r="J280" s="14">
        <v>150.18</v>
      </c>
      <c r="K280" s="14">
        <v>158.44</v>
      </c>
      <c r="L280" s="14">
        <v>171.82</v>
      </c>
      <c r="M280" s="54"/>
      <c r="N280" s="14">
        <v>42.282843757999999</v>
      </c>
      <c r="O280" s="31">
        <v>11.035538538000001</v>
      </c>
      <c r="P280" s="31" t="s">
        <v>27</v>
      </c>
      <c r="Q280" s="17" t="s">
        <v>26</v>
      </c>
      <c r="R280" s="38" t="s">
        <v>842</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541</v>
      </c>
      <c r="D281" s="16" t="s">
        <v>542</v>
      </c>
      <c r="E281" s="16">
        <v>7</v>
      </c>
      <c r="F281" s="15">
        <v>119.77</v>
      </c>
      <c r="G281" s="15">
        <v>116.33</v>
      </c>
      <c r="H281" s="15">
        <v>112.89</v>
      </c>
      <c r="I281" s="14"/>
      <c r="J281" s="15">
        <v>122.25</v>
      </c>
      <c r="K281" s="15">
        <v>129.12</v>
      </c>
      <c r="L281" s="15">
        <v>140.25</v>
      </c>
      <c r="M281" s="54"/>
      <c r="N281" s="15">
        <v>48.858886965000003</v>
      </c>
      <c r="O281" s="15">
        <v>1.8259852067</v>
      </c>
      <c r="P281" s="15" t="s">
        <v>27</v>
      </c>
      <c r="Q281" s="16" t="s">
        <v>27</v>
      </c>
      <c r="R281" s="37" t="s">
        <v>843</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423</v>
      </c>
      <c r="D282" s="17" t="s">
        <v>424</v>
      </c>
      <c r="E282" s="17">
        <v>9</v>
      </c>
      <c r="F282" s="14">
        <v>124.27</v>
      </c>
      <c r="G282" s="14">
        <v>117.76</v>
      </c>
      <c r="H282" s="14">
        <v>111.25</v>
      </c>
      <c r="I282" s="14"/>
      <c r="J282" s="14">
        <v>130</v>
      </c>
      <c r="K282" s="14">
        <v>143.01</v>
      </c>
      <c r="L282" s="14">
        <v>164.07</v>
      </c>
      <c r="M282" s="54"/>
      <c r="N282" s="14">
        <v>61.062968554000001</v>
      </c>
      <c r="O282" s="31">
        <v>9.2646507032999992</v>
      </c>
      <c r="P282" s="31" t="s">
        <v>27</v>
      </c>
      <c r="Q282" s="17" t="s">
        <v>27</v>
      </c>
      <c r="R282" s="38" t="s">
        <v>844</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845</v>
      </c>
      <c r="D283" s="16" t="s">
        <v>846</v>
      </c>
      <c r="E283" s="16">
        <v>7</v>
      </c>
      <c r="F283" s="15">
        <v>114.02</v>
      </c>
      <c r="G283" s="15">
        <v>110.89</v>
      </c>
      <c r="H283" s="15">
        <v>107.77</v>
      </c>
      <c r="I283" s="14"/>
      <c r="J283" s="15">
        <v>116</v>
      </c>
      <c r="K283" s="15">
        <v>122.24</v>
      </c>
      <c r="L283" s="15">
        <v>132.34</v>
      </c>
      <c r="M283" s="54"/>
      <c r="N283" s="15">
        <v>48.524813770999998</v>
      </c>
      <c r="O283" s="15">
        <v>2.5356374405</v>
      </c>
      <c r="P283" s="15" t="s">
        <v>27</v>
      </c>
      <c r="Q283" s="16" t="s">
        <v>27</v>
      </c>
      <c r="R283" s="37" t="s">
        <v>847</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848</v>
      </c>
      <c r="D284" s="17" t="s">
        <v>849</v>
      </c>
      <c r="E284" s="17">
        <v>0</v>
      </c>
      <c r="F284" s="14">
        <v>26.78</v>
      </c>
      <c r="G284" s="14">
        <v>25.52</v>
      </c>
      <c r="H284" s="14">
        <v>24.27</v>
      </c>
      <c r="I284" s="14"/>
      <c r="J284" s="14">
        <v>27.11</v>
      </c>
      <c r="K284" s="14">
        <v>29.61</v>
      </c>
      <c r="L284" s="14">
        <v>33.659999999999997</v>
      </c>
      <c r="M284" s="54"/>
      <c r="N284" s="14">
        <v>33.668220251000001</v>
      </c>
      <c r="O284" s="31">
        <v>1.0208877951999999</v>
      </c>
      <c r="P284" s="31" t="s">
        <v>26</v>
      </c>
      <c r="Q284" s="17" t="s">
        <v>26</v>
      </c>
      <c r="R284" s="38" t="s">
        <v>850</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486</v>
      </c>
      <c r="D285" s="16" t="s">
        <v>487</v>
      </c>
      <c r="E285" s="16">
        <v>7</v>
      </c>
      <c r="F285" s="15">
        <v>81.510000000000005</v>
      </c>
      <c r="G285" s="15">
        <v>73.09</v>
      </c>
      <c r="H285" s="15">
        <v>64.67</v>
      </c>
      <c r="I285" s="14"/>
      <c r="J285" s="15">
        <v>83.99</v>
      </c>
      <c r="K285" s="15">
        <v>100.82</v>
      </c>
      <c r="L285" s="15">
        <v>128.06</v>
      </c>
      <c r="M285" s="54"/>
      <c r="N285" s="15">
        <v>60.950953554000002</v>
      </c>
      <c r="O285" s="15">
        <v>3.9728084509999997</v>
      </c>
      <c r="P285" s="15" t="s">
        <v>27</v>
      </c>
      <c r="Q285" s="16" t="s">
        <v>27</v>
      </c>
      <c r="R285" s="37" t="s">
        <v>851</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425</v>
      </c>
      <c r="D286" s="17" t="s">
        <v>426</v>
      </c>
      <c r="E286" s="17">
        <v>9</v>
      </c>
      <c r="F286" s="14">
        <v>181.89</v>
      </c>
      <c r="G286" s="14">
        <v>174.31</v>
      </c>
      <c r="H286" s="14">
        <v>166.73</v>
      </c>
      <c r="I286" s="14"/>
      <c r="J286" s="14">
        <v>186.6</v>
      </c>
      <c r="K286" s="14">
        <v>201.75</v>
      </c>
      <c r="L286" s="14">
        <v>226.28</v>
      </c>
      <c r="M286" s="54"/>
      <c r="N286" s="14">
        <v>62.839588016</v>
      </c>
      <c r="O286" s="31">
        <v>702.05442688000005</v>
      </c>
      <c r="P286" s="31" t="s">
        <v>27</v>
      </c>
      <c r="Q286" s="17" t="s">
        <v>27</v>
      </c>
      <c r="R286" s="38" t="s">
        <v>852</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853</v>
      </c>
      <c r="D287" s="16" t="s">
        <v>854</v>
      </c>
      <c r="E287" s="16">
        <v>0</v>
      </c>
      <c r="F287" s="15">
        <v>100.77</v>
      </c>
      <c r="G287" s="15">
        <v>95.07</v>
      </c>
      <c r="H287" s="15">
        <v>89.38</v>
      </c>
      <c r="I287" s="14"/>
      <c r="J287" s="15">
        <v>102.59</v>
      </c>
      <c r="K287" s="15">
        <v>113.97</v>
      </c>
      <c r="L287" s="15">
        <v>132.38999999999999</v>
      </c>
      <c r="M287" s="54"/>
      <c r="N287" s="15">
        <v>35.219909174999998</v>
      </c>
      <c r="O287" s="15">
        <v>3.6814375042999998</v>
      </c>
      <c r="P287" s="15" t="s">
        <v>26</v>
      </c>
      <c r="Q287" s="16" t="s">
        <v>26</v>
      </c>
      <c r="R287" s="37" t="s">
        <v>855</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543</v>
      </c>
      <c r="D288" s="17" t="s">
        <v>544</v>
      </c>
      <c r="E288" s="17">
        <v>4</v>
      </c>
      <c r="F288" s="14">
        <v>117.5</v>
      </c>
      <c r="G288" s="14">
        <v>100.93</v>
      </c>
      <c r="H288" s="14">
        <v>84.36</v>
      </c>
      <c r="I288" s="14"/>
      <c r="J288" s="14">
        <v>120.2</v>
      </c>
      <c r="K288" s="14">
        <v>153.33000000000001</v>
      </c>
      <c r="L288" s="14">
        <v>206.95</v>
      </c>
      <c r="M288" s="54"/>
      <c r="N288" s="14">
        <v>49.024417198000002</v>
      </c>
      <c r="O288" s="31">
        <v>1.0697541610000001</v>
      </c>
      <c r="P288" s="31" t="s">
        <v>27</v>
      </c>
      <c r="Q288" s="17" t="s">
        <v>26</v>
      </c>
      <c r="R288" s="38" t="s">
        <v>856</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427</v>
      </c>
      <c r="D289" s="16" t="s">
        <v>428</v>
      </c>
      <c r="E289" s="16">
        <v>7</v>
      </c>
      <c r="F289" s="15">
        <v>447.37</v>
      </c>
      <c r="G289" s="15">
        <v>434.54</v>
      </c>
      <c r="H289" s="15">
        <v>421.72</v>
      </c>
      <c r="I289" s="14"/>
      <c r="J289" s="15">
        <v>454.67</v>
      </c>
      <c r="K289" s="15">
        <v>480.31</v>
      </c>
      <c r="L289" s="15">
        <v>521.79999999999995</v>
      </c>
      <c r="M289" s="54"/>
      <c r="N289" s="15">
        <v>50.483824104</v>
      </c>
      <c r="O289" s="15">
        <v>64.201742957999997</v>
      </c>
      <c r="P289" s="15" t="s">
        <v>27</v>
      </c>
      <c r="Q289" s="16" t="s">
        <v>27</v>
      </c>
      <c r="R289" s="37" t="s">
        <v>857</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429</v>
      </c>
      <c r="D290" s="17" t="s">
        <v>430</v>
      </c>
      <c r="E290" s="17">
        <v>0</v>
      </c>
      <c r="F290" s="14">
        <v>93.5</v>
      </c>
      <c r="G290" s="14">
        <v>83.65</v>
      </c>
      <c r="H290" s="14">
        <v>73.8</v>
      </c>
      <c r="I290" s="14"/>
      <c r="J290" s="14">
        <v>96</v>
      </c>
      <c r="K290" s="14">
        <v>115.69</v>
      </c>
      <c r="L290" s="14">
        <v>147.56</v>
      </c>
      <c r="M290" s="54"/>
      <c r="N290" s="14">
        <v>35.674053133999998</v>
      </c>
      <c r="O290" s="31">
        <v>3.5026289448000001</v>
      </c>
      <c r="P290" s="31" t="s">
        <v>26</v>
      </c>
      <c r="Q290" s="17" t="s">
        <v>26</v>
      </c>
      <c r="R290" s="38" t="s">
        <v>858</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431</v>
      </c>
      <c r="D291" s="16" t="s">
        <v>432</v>
      </c>
      <c r="E291" s="16">
        <v>6</v>
      </c>
      <c r="F291" s="15">
        <v>110.08</v>
      </c>
      <c r="G291" s="15">
        <v>105.38</v>
      </c>
      <c r="H291" s="15">
        <v>100.68</v>
      </c>
      <c r="I291" s="14"/>
      <c r="J291" s="15">
        <v>113.66</v>
      </c>
      <c r="K291" s="15">
        <v>123.05</v>
      </c>
      <c r="L291" s="15">
        <v>138.25</v>
      </c>
      <c r="M291" s="54"/>
      <c r="N291" s="15">
        <v>61.841499550000002</v>
      </c>
      <c r="O291" s="15">
        <v>303.98421173999998</v>
      </c>
      <c r="P291" s="15" t="s">
        <v>26</v>
      </c>
      <c r="Q291" s="16" t="s">
        <v>27</v>
      </c>
      <c r="R291" s="37" t="s">
        <v>859</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860</v>
      </c>
      <c r="D292" s="17" t="s">
        <v>861</v>
      </c>
      <c r="E292" s="17">
        <v>9</v>
      </c>
      <c r="F292" s="14">
        <v>63.61</v>
      </c>
      <c r="G292" s="14">
        <v>60.98</v>
      </c>
      <c r="H292" s="14">
        <v>58.35</v>
      </c>
      <c r="I292" s="14"/>
      <c r="J292" s="14">
        <v>65.7</v>
      </c>
      <c r="K292" s="14">
        <v>70.95</v>
      </c>
      <c r="L292" s="14">
        <v>79.459999999999994</v>
      </c>
      <c r="M292" s="54"/>
      <c r="N292" s="14">
        <v>60.304973404999998</v>
      </c>
      <c r="O292" s="31">
        <v>1.4338803743000001</v>
      </c>
      <c r="P292" s="31" t="s">
        <v>27</v>
      </c>
      <c r="Q292" s="17" t="s">
        <v>27</v>
      </c>
      <c r="R292" s="38" t="s">
        <v>862</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433</v>
      </c>
      <c r="D293" s="16" t="s">
        <v>434</v>
      </c>
      <c r="E293" s="16">
        <v>9</v>
      </c>
      <c r="F293" s="15">
        <v>190.92</v>
      </c>
      <c r="G293" s="15">
        <v>182.99</v>
      </c>
      <c r="H293" s="15">
        <v>175.06</v>
      </c>
      <c r="I293" s="14"/>
      <c r="J293" s="15">
        <v>195.77</v>
      </c>
      <c r="K293" s="15">
        <v>211.62</v>
      </c>
      <c r="L293" s="15">
        <v>237.27</v>
      </c>
      <c r="M293" s="54"/>
      <c r="N293" s="15">
        <v>62.416283974999999</v>
      </c>
      <c r="O293" s="15">
        <v>78.299265570999992</v>
      </c>
      <c r="P293" s="15" t="s">
        <v>27</v>
      </c>
      <c r="Q293" s="16" t="s">
        <v>27</v>
      </c>
      <c r="R293" s="37" t="s">
        <v>863</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435</v>
      </c>
      <c r="D294" s="17" t="s">
        <v>436</v>
      </c>
      <c r="E294" s="17">
        <v>9</v>
      </c>
      <c r="F294" s="14">
        <v>131.52000000000001</v>
      </c>
      <c r="G294" s="14">
        <v>126.23</v>
      </c>
      <c r="H294" s="14">
        <v>120.95</v>
      </c>
      <c r="I294" s="14"/>
      <c r="J294" s="14">
        <v>135.38</v>
      </c>
      <c r="K294" s="14">
        <v>145.94</v>
      </c>
      <c r="L294" s="14">
        <v>163.04</v>
      </c>
      <c r="M294" s="54"/>
      <c r="N294" s="14">
        <v>60.008153604</v>
      </c>
      <c r="O294" s="31">
        <v>23.420679872000001</v>
      </c>
      <c r="P294" s="31" t="s">
        <v>27</v>
      </c>
      <c r="Q294" s="17" t="s">
        <v>27</v>
      </c>
      <c r="R294" s="38" t="s">
        <v>864</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865</v>
      </c>
      <c r="D295" s="16" t="s">
        <v>866</v>
      </c>
      <c r="E295" s="16">
        <v>10</v>
      </c>
      <c r="F295" s="15">
        <v>191.91</v>
      </c>
      <c r="G295" s="15">
        <v>180.99</v>
      </c>
      <c r="H295" s="15">
        <v>170.08</v>
      </c>
      <c r="I295" s="14"/>
      <c r="J295" s="15">
        <v>196.37</v>
      </c>
      <c r="K295" s="15">
        <v>218.19</v>
      </c>
      <c r="L295" s="15">
        <v>253.5</v>
      </c>
      <c r="M295" s="54"/>
      <c r="N295" s="15">
        <v>67.547471931000004</v>
      </c>
      <c r="O295" s="15">
        <v>3.3444961666999999</v>
      </c>
      <c r="P295" s="15" t="s">
        <v>27</v>
      </c>
      <c r="Q295" s="16" t="s">
        <v>27</v>
      </c>
      <c r="R295" s="37" t="s">
        <v>867</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868</v>
      </c>
      <c r="D296" s="17" t="s">
        <v>869</v>
      </c>
      <c r="E296" s="17">
        <v>3</v>
      </c>
      <c r="F296" s="14">
        <v>60.91</v>
      </c>
      <c r="G296" s="14">
        <v>57.56</v>
      </c>
      <c r="H296" s="14">
        <v>54.21</v>
      </c>
      <c r="I296" s="14"/>
      <c r="J296" s="14">
        <v>61.73</v>
      </c>
      <c r="K296" s="14">
        <v>68.42</v>
      </c>
      <c r="L296" s="14">
        <v>79.25</v>
      </c>
      <c r="M296" s="54"/>
      <c r="N296" s="14">
        <v>30.947894396999999</v>
      </c>
      <c r="O296" s="31">
        <v>1.4679679785999999</v>
      </c>
      <c r="P296" s="31" t="s">
        <v>26</v>
      </c>
      <c r="Q296" s="17" t="s">
        <v>26</v>
      </c>
      <c r="R296" s="38" t="s">
        <v>870</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871</v>
      </c>
      <c r="D297" s="16" t="s">
        <v>872</v>
      </c>
      <c r="E297" s="16">
        <v>7</v>
      </c>
      <c r="F297" s="15">
        <v>57.57</v>
      </c>
      <c r="G297" s="15">
        <v>55.13</v>
      </c>
      <c r="H297" s="15">
        <v>52.7</v>
      </c>
      <c r="I297" s="14"/>
      <c r="J297" s="15">
        <v>58.99</v>
      </c>
      <c r="K297" s="15">
        <v>63.85</v>
      </c>
      <c r="L297" s="15">
        <v>71.73</v>
      </c>
      <c r="M297" s="54"/>
      <c r="N297" s="15">
        <v>60.650128918999997</v>
      </c>
      <c r="O297" s="15">
        <v>1.2631399994999999</v>
      </c>
      <c r="P297" s="15" t="s">
        <v>26</v>
      </c>
      <c r="Q297" s="16" t="s">
        <v>27</v>
      </c>
      <c r="R297" s="37" t="s">
        <v>873</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437</v>
      </c>
      <c r="D298" s="17" t="s">
        <v>438</v>
      </c>
      <c r="E298" s="17">
        <v>4</v>
      </c>
      <c r="F298" s="14">
        <v>75.47</v>
      </c>
      <c r="G298" s="14">
        <v>72.959999999999994</v>
      </c>
      <c r="H298" s="14">
        <v>70.459999999999994</v>
      </c>
      <c r="I298" s="14"/>
      <c r="J298" s="14">
        <v>76.23</v>
      </c>
      <c r="K298" s="14">
        <v>81.23</v>
      </c>
      <c r="L298" s="14">
        <v>89.33</v>
      </c>
      <c r="M298" s="54"/>
      <c r="N298" s="14">
        <v>47.729859863000001</v>
      </c>
      <c r="O298" s="31">
        <v>29.836410384000001</v>
      </c>
      <c r="P298" s="31" t="s">
        <v>27</v>
      </c>
      <c r="Q298" s="17" t="s">
        <v>26</v>
      </c>
      <c r="R298" s="38" t="s">
        <v>874</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439</v>
      </c>
      <c r="D299" s="16" t="s">
        <v>440</v>
      </c>
      <c r="E299" s="16">
        <v>7</v>
      </c>
      <c r="F299" s="15">
        <v>54.17</v>
      </c>
      <c r="G299" s="15">
        <v>52.65</v>
      </c>
      <c r="H299" s="15">
        <v>51.14</v>
      </c>
      <c r="I299" s="14"/>
      <c r="J299" s="15">
        <v>55.48</v>
      </c>
      <c r="K299" s="15">
        <v>58.5</v>
      </c>
      <c r="L299" s="15">
        <v>63.4</v>
      </c>
      <c r="M299" s="54"/>
      <c r="N299" s="15">
        <v>46.206347319000002</v>
      </c>
      <c r="O299" s="15">
        <v>8.0844953947999993</v>
      </c>
      <c r="P299" s="15" t="s">
        <v>27</v>
      </c>
      <c r="Q299" s="16" t="s">
        <v>27</v>
      </c>
      <c r="R299" s="37" t="s">
        <v>875</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441</v>
      </c>
      <c r="D300" s="17" t="s">
        <v>442</v>
      </c>
      <c r="E300" s="17">
        <v>7</v>
      </c>
      <c r="F300" s="14">
        <v>128.75</v>
      </c>
      <c r="G300" s="14">
        <v>121.52</v>
      </c>
      <c r="H300" s="14">
        <v>114.29</v>
      </c>
      <c r="I300" s="14"/>
      <c r="J300" s="14">
        <v>131.19</v>
      </c>
      <c r="K300" s="14">
        <v>145.63999999999999</v>
      </c>
      <c r="L300" s="14">
        <v>169.03</v>
      </c>
      <c r="M300" s="54"/>
      <c r="N300" s="14">
        <v>62.357199768000001</v>
      </c>
      <c r="O300" s="31">
        <v>8.4156603704999995</v>
      </c>
      <c r="P300" s="31" t="s">
        <v>27</v>
      </c>
      <c r="Q300" s="17" t="s">
        <v>27</v>
      </c>
      <c r="R300" s="38" t="s">
        <v>876</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877</v>
      </c>
      <c r="D301" s="16" t="s">
        <v>878</v>
      </c>
      <c r="E301" s="16">
        <v>7</v>
      </c>
      <c r="F301" s="15">
        <v>51.58</v>
      </c>
      <c r="G301" s="15">
        <v>49.58</v>
      </c>
      <c r="H301" s="15">
        <v>47.58</v>
      </c>
      <c r="I301" s="14"/>
      <c r="J301" s="15">
        <v>53.55</v>
      </c>
      <c r="K301" s="15">
        <v>57.54</v>
      </c>
      <c r="L301" s="15">
        <v>64</v>
      </c>
      <c r="M301" s="54"/>
      <c r="N301" s="15">
        <v>60.396136966999997</v>
      </c>
      <c r="O301" s="15">
        <v>3.4360008686000003</v>
      </c>
      <c r="P301" s="15" t="s">
        <v>26</v>
      </c>
      <c r="Q301" s="16" t="s">
        <v>27</v>
      </c>
      <c r="R301" s="37" t="s">
        <v>879</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443</v>
      </c>
      <c r="D302" s="17" t="s">
        <v>444</v>
      </c>
      <c r="E302" s="17">
        <v>7</v>
      </c>
      <c r="F302" s="14">
        <v>83.65</v>
      </c>
      <c r="G302" s="14">
        <v>77.83</v>
      </c>
      <c r="H302" s="14">
        <v>72.02</v>
      </c>
      <c r="I302" s="14"/>
      <c r="J302" s="14">
        <v>88.09</v>
      </c>
      <c r="K302" s="14">
        <v>99.71</v>
      </c>
      <c r="L302" s="14">
        <v>118.52</v>
      </c>
      <c r="M302" s="54"/>
      <c r="N302" s="14">
        <v>71.656429189999997</v>
      </c>
      <c r="O302" s="31">
        <v>5.1763566266999996</v>
      </c>
      <c r="P302" s="31" t="s">
        <v>26</v>
      </c>
      <c r="Q302" s="17" t="s">
        <v>27</v>
      </c>
      <c r="R302" s="38" t="s">
        <v>880</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881</v>
      </c>
      <c r="D303" s="16" t="s">
        <v>882</v>
      </c>
      <c r="E303" s="16">
        <v>5</v>
      </c>
      <c r="F303" s="15">
        <v>140.01</v>
      </c>
      <c r="G303" s="15">
        <v>134.29</v>
      </c>
      <c r="H303" s="15">
        <v>128.57</v>
      </c>
      <c r="I303" s="14"/>
      <c r="J303" s="15">
        <v>142.04</v>
      </c>
      <c r="K303" s="15">
        <v>153.47</v>
      </c>
      <c r="L303" s="15">
        <v>171.98</v>
      </c>
      <c r="M303" s="54"/>
      <c r="N303" s="15">
        <v>54.463901624999998</v>
      </c>
      <c r="O303" s="15">
        <v>1.5342870329</v>
      </c>
      <c r="P303" s="15" t="s">
        <v>27</v>
      </c>
      <c r="Q303" s="16" t="s">
        <v>26</v>
      </c>
      <c r="R303" s="37" t="s">
        <v>883</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519</v>
      </c>
      <c r="D304" s="17" t="s">
        <v>520</v>
      </c>
      <c r="E304" s="17">
        <v>9</v>
      </c>
      <c r="F304" s="14">
        <v>152.47999999999999</v>
      </c>
      <c r="G304" s="14">
        <v>146.36000000000001</v>
      </c>
      <c r="H304" s="14">
        <v>140.24</v>
      </c>
      <c r="I304" s="14"/>
      <c r="J304" s="14">
        <v>155.94</v>
      </c>
      <c r="K304" s="14">
        <v>168.17</v>
      </c>
      <c r="L304" s="14">
        <v>187.96</v>
      </c>
      <c r="M304" s="54"/>
      <c r="N304" s="14">
        <v>61.281317666</v>
      </c>
      <c r="O304" s="31">
        <v>5.8521455205000006</v>
      </c>
      <c r="P304" s="31" t="s">
        <v>27</v>
      </c>
      <c r="Q304" s="17" t="s">
        <v>27</v>
      </c>
      <c r="R304" s="38" t="s">
        <v>884</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545</v>
      </c>
      <c r="D305" s="16" t="s">
        <v>546</v>
      </c>
      <c r="E305" s="16">
        <v>10</v>
      </c>
      <c r="F305" s="15">
        <v>330.25</v>
      </c>
      <c r="G305" s="15">
        <v>312.95</v>
      </c>
      <c r="H305" s="15">
        <v>295.66000000000003</v>
      </c>
      <c r="I305" s="14"/>
      <c r="J305" s="15">
        <v>350.77</v>
      </c>
      <c r="K305" s="15">
        <v>385.35</v>
      </c>
      <c r="L305" s="15">
        <v>441.32</v>
      </c>
      <c r="M305" s="54"/>
      <c r="N305" s="15">
        <v>61.687817996</v>
      </c>
      <c r="O305" s="15">
        <v>1.2711296614000001</v>
      </c>
      <c r="P305" s="15" t="s">
        <v>27</v>
      </c>
      <c r="Q305" s="16" t="s">
        <v>27</v>
      </c>
      <c r="R305" s="37" t="s">
        <v>885</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445</v>
      </c>
      <c r="D306" s="17" t="s">
        <v>446</v>
      </c>
      <c r="E306" s="17">
        <v>7</v>
      </c>
      <c r="F306" s="14">
        <v>25.72</v>
      </c>
      <c r="G306" s="14">
        <v>23.06</v>
      </c>
      <c r="H306" s="14">
        <v>20.41</v>
      </c>
      <c r="I306" s="14"/>
      <c r="J306" s="14">
        <v>26.87</v>
      </c>
      <c r="K306" s="14">
        <v>32.17</v>
      </c>
      <c r="L306" s="14">
        <v>40.76</v>
      </c>
      <c r="M306" s="54"/>
      <c r="N306" s="14">
        <v>58.949517385999997</v>
      </c>
      <c r="O306" s="31">
        <v>3.4810534552000001</v>
      </c>
      <c r="P306" s="31" t="s">
        <v>27</v>
      </c>
      <c r="Q306" s="17" t="s">
        <v>27</v>
      </c>
      <c r="R306" s="38" t="s">
        <v>886</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887</v>
      </c>
      <c r="D307" s="16" t="s">
        <v>888</v>
      </c>
      <c r="E307" s="16">
        <v>7</v>
      </c>
      <c r="F307" s="15">
        <v>16.95</v>
      </c>
      <c r="G307" s="15">
        <v>14.12</v>
      </c>
      <c r="H307" s="15">
        <v>11.29</v>
      </c>
      <c r="I307" s="14"/>
      <c r="J307" s="15">
        <v>18</v>
      </c>
      <c r="K307" s="15">
        <v>23.65</v>
      </c>
      <c r="L307" s="15">
        <v>32.799999999999997</v>
      </c>
      <c r="M307" s="54"/>
      <c r="N307" s="15">
        <v>68.078893355000005</v>
      </c>
      <c r="O307" s="15">
        <v>1.4318385410000001</v>
      </c>
      <c r="P307" s="15" t="s">
        <v>27</v>
      </c>
      <c r="Q307" s="16" t="s">
        <v>27</v>
      </c>
      <c r="R307" s="37" t="s">
        <v>889</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547</v>
      </c>
      <c r="D308" s="17" t="s">
        <v>548</v>
      </c>
      <c r="E308" s="17">
        <v>4</v>
      </c>
      <c r="F308" s="14">
        <v>17.309999999999999</v>
      </c>
      <c r="G308" s="14">
        <v>16.84</v>
      </c>
      <c r="H308" s="14">
        <v>16.37</v>
      </c>
      <c r="I308" s="14"/>
      <c r="J308" s="14">
        <v>17.52</v>
      </c>
      <c r="K308" s="14">
        <v>18.45</v>
      </c>
      <c r="L308" s="14">
        <v>19.96</v>
      </c>
      <c r="M308" s="54"/>
      <c r="N308" s="14">
        <v>45.540582907000001</v>
      </c>
      <c r="O308" s="31">
        <v>3.2125199529000001</v>
      </c>
      <c r="P308" s="31" t="s">
        <v>27</v>
      </c>
      <c r="Q308" s="17" t="s">
        <v>26</v>
      </c>
      <c r="R308" s="38" t="s">
        <v>890</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447</v>
      </c>
      <c r="D309" s="16" t="s">
        <v>448</v>
      </c>
      <c r="E309" s="16">
        <v>7</v>
      </c>
      <c r="F309" s="15" t="s">
        <v>119</v>
      </c>
      <c r="G309" s="15" t="s">
        <v>119</v>
      </c>
      <c r="H309" s="15" t="s">
        <v>119</v>
      </c>
      <c r="I309" s="14"/>
      <c r="J309" s="15" t="s">
        <v>119</v>
      </c>
      <c r="K309" s="15" t="s">
        <v>119</v>
      </c>
      <c r="L309" s="15" t="s">
        <v>119</v>
      </c>
      <c r="M309" s="54"/>
      <c r="N309" s="15" t="s">
        <v>119</v>
      </c>
      <c r="O309" s="15" t="s">
        <v>119</v>
      </c>
      <c r="P309" s="15" t="s">
        <v>119</v>
      </c>
      <c r="Q309" s="16" t="s">
        <v>119</v>
      </c>
      <c r="R309" s="37" t="s">
        <v>120</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449</v>
      </c>
      <c r="D310" s="17" t="s">
        <v>450</v>
      </c>
      <c r="E310" s="17">
        <v>10</v>
      </c>
      <c r="F310" s="14">
        <v>19.03</v>
      </c>
      <c r="G310" s="14">
        <v>18.239999999999998</v>
      </c>
      <c r="H310" s="14">
        <v>17.45</v>
      </c>
      <c r="I310" s="14"/>
      <c r="J310" s="14">
        <v>19.47</v>
      </c>
      <c r="K310" s="14">
        <v>21.04</v>
      </c>
      <c r="L310" s="14">
        <v>23.59</v>
      </c>
      <c r="M310" s="54"/>
      <c r="N310" s="14">
        <v>61.531308555000003</v>
      </c>
      <c r="O310" s="31">
        <v>11.808712203999999</v>
      </c>
      <c r="P310" s="31" t="s">
        <v>27</v>
      </c>
      <c r="Q310" s="17" t="s">
        <v>27</v>
      </c>
      <c r="R310" s="38" t="s">
        <v>891</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451</v>
      </c>
      <c r="D311" s="16" t="s">
        <v>452</v>
      </c>
      <c r="E311" s="16">
        <v>7</v>
      </c>
      <c r="F311" s="15">
        <v>21.88</v>
      </c>
      <c r="G311" s="15">
        <v>21</v>
      </c>
      <c r="H311" s="15">
        <v>20.13</v>
      </c>
      <c r="I311" s="14"/>
      <c r="J311" s="15">
        <v>22.22</v>
      </c>
      <c r="K311" s="15">
        <v>23.96</v>
      </c>
      <c r="L311" s="15">
        <v>26.78</v>
      </c>
      <c r="M311" s="54"/>
      <c r="N311" s="15">
        <v>65.047440898999994</v>
      </c>
      <c r="O311" s="15">
        <v>12.320081788</v>
      </c>
      <c r="P311" s="15" t="s">
        <v>27</v>
      </c>
      <c r="Q311" s="16" t="s">
        <v>27</v>
      </c>
      <c r="R311" s="37" t="s">
        <v>892</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453</v>
      </c>
      <c r="D312" s="17" t="s">
        <v>454</v>
      </c>
      <c r="E312" s="17">
        <v>0</v>
      </c>
      <c r="F312" s="14">
        <v>22.22</v>
      </c>
      <c r="G312" s="14">
        <v>20.92</v>
      </c>
      <c r="H312" s="14">
        <v>19.63</v>
      </c>
      <c r="I312" s="14"/>
      <c r="J312" s="14">
        <v>22.6</v>
      </c>
      <c r="K312" s="14">
        <v>25.18</v>
      </c>
      <c r="L312" s="14">
        <v>29.36</v>
      </c>
      <c r="M312" s="54"/>
      <c r="N312" s="14">
        <v>34.901498124</v>
      </c>
      <c r="O312" s="31">
        <v>27.032345198999998</v>
      </c>
      <c r="P312" s="31" t="s">
        <v>26</v>
      </c>
      <c r="Q312" s="17" t="s">
        <v>26</v>
      </c>
      <c r="R312" s="38" t="s">
        <v>893</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455</v>
      </c>
      <c r="D313" s="16" t="s">
        <v>456</v>
      </c>
      <c r="E313" s="16">
        <v>0</v>
      </c>
      <c r="F313" s="15">
        <v>49.42</v>
      </c>
      <c r="G313" s="15">
        <v>46.33</v>
      </c>
      <c r="H313" s="15">
        <v>43.24</v>
      </c>
      <c r="I313" s="14"/>
      <c r="J313" s="15">
        <v>50.19</v>
      </c>
      <c r="K313" s="15">
        <v>56.37</v>
      </c>
      <c r="L313" s="15">
        <v>66.37</v>
      </c>
      <c r="M313" s="54"/>
      <c r="N313" s="15">
        <v>35.526592092999998</v>
      </c>
      <c r="O313" s="15">
        <v>7.0210936328999995</v>
      </c>
      <c r="P313" s="15" t="s">
        <v>26</v>
      </c>
      <c r="Q313" s="16" t="s">
        <v>26</v>
      </c>
      <c r="R313" s="37" t="s">
        <v>894</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895</v>
      </c>
      <c r="D314" s="17" t="s">
        <v>896</v>
      </c>
      <c r="E314" s="17">
        <v>6</v>
      </c>
      <c r="F314" s="14">
        <v>59.09</v>
      </c>
      <c r="G314" s="14">
        <v>52.71</v>
      </c>
      <c r="H314" s="14">
        <v>46.34</v>
      </c>
      <c r="I314" s="14"/>
      <c r="J314" s="14">
        <v>60.98</v>
      </c>
      <c r="K314" s="14">
        <v>73.72</v>
      </c>
      <c r="L314" s="14">
        <v>94.34</v>
      </c>
      <c r="M314" s="54"/>
      <c r="N314" s="14">
        <v>51.379494635</v>
      </c>
      <c r="O314" s="31">
        <v>4.6468586267000003</v>
      </c>
      <c r="P314" s="31" t="s">
        <v>26</v>
      </c>
      <c r="Q314" s="17" t="s">
        <v>27</v>
      </c>
      <c r="R314" s="38" t="s">
        <v>897</v>
      </c>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898</v>
      </c>
      <c r="D315" s="16" t="s">
        <v>899</v>
      </c>
      <c r="E315" s="16">
        <v>8</v>
      </c>
      <c r="F315" s="15">
        <v>30.86</v>
      </c>
      <c r="G315" s="15">
        <v>29.26</v>
      </c>
      <c r="H315" s="15">
        <v>27.66</v>
      </c>
      <c r="I315" s="14"/>
      <c r="J315" s="15">
        <v>31.25</v>
      </c>
      <c r="K315" s="15">
        <v>34.44</v>
      </c>
      <c r="L315" s="15">
        <v>39.61</v>
      </c>
      <c r="M315" s="54"/>
      <c r="N315" s="15">
        <v>71.517972847999999</v>
      </c>
      <c r="O315" s="15">
        <v>2.4631973371</v>
      </c>
      <c r="P315" s="15" t="s">
        <v>27</v>
      </c>
      <c r="Q315" s="16" t="s">
        <v>27</v>
      </c>
      <c r="R315" s="37" t="s">
        <v>900</v>
      </c>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tendência de baixa pelas médias de 21 e 200 dias, mas começa a dar sinais de repiques de alta. Acima dos 70,88 teria sinal de repique altista mirando resistências nos 81,99 ou 89,83. Já uma perda dos 69,29 traria de volta o sinal de baixa projetando de 65,36 a 61,44. O IFR sobrevendido alerta para recuperações se superar 70,88</v>
      </c>
      <c r="F7" s="57">
        <f>_xlfn.XLOOKUP($E5,Tendencias!$D$17:$D$352,Tendencias!$E$17:$E$352)</f>
        <v>3</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2026-10-01T00:13:40Z</cp:lastPrinted>
  <dcterms:created xsi:type="dcterms:W3CDTF">2020-05-21T15:06:06Z</dcterms:created>
  <dcterms:modified xsi:type="dcterms:W3CDTF">2026-10-01T00:13:50Z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