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2" documentId="8_{3CABB974-C5CF-4D7E-AD1C-EB28B3895B4E}" xr6:coauthVersionLast="47" xr6:coauthVersionMax="47" xr10:uidLastSave="{B5919D1C-A721-4953-8CD9-615F01E3FFF1}"/>
  <bookViews>
    <workbookView xWindow="-120" yWindow="-120" windowWidth="29040" windowHeight="1644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<sst xmlns="http://schemas.openxmlformats.org/spreadsheetml/2006/main" count="1530" uniqueCount="881">
  <si>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</si>
  <si>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</si>
  <si>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</si>
  <si>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</si>
  <si>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</si>
  <si>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</si>
  <si>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</si>
  <si>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</si>
  <si>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</si>
  <si>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</si>
  <si>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</si>
  <si>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</si>
  <si>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</si>
  <si>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</si>
  <si>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</si>
  <si>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</si>
  <si>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</si>
  <si>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</si>
  <si>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</si>
  <si>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</si>
  <si>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</si>
  <si>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</si>
  <si>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</si>
  <si>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</si>
  <si>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</si>
  <si>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</si>
  <si>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</si>
  <si>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</si>
  <si>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</si>
  <si>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Advanced Micro Devices, Inc</t>
  </si>
  <si>
    <t>A1MD34</t>
  </si>
  <si>
    <t>Alta</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</si>
  <si>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</si>
  <si>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</si>
  <si>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</si>
  <si>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</si>
  <si>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</si>
  <si>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</si>
  <si>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</si>
  <si>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</si>
  <si>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</si>
  <si>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</si>
  <si>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</si>
  <si>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</si>
  <si>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</si>
  <si>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</si>
  <si>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</si>
  <si>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</si>
  <si>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</si>
  <si>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</si>
  <si>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</si>
  <si>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</si>
  <si>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Arista Networks, Inc</t>
  </si>
  <si>
    <t>A1NE34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</si>
  <si>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</si>
  <si>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</si>
  <si>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</si>
  <si>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</si>
  <si>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</si>
  <si>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</si>
  <si>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</si>
  <si>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</si>
  <si>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</si>
  <si>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</si>
  <si>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</si>
  <si>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</si>
  <si>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</si>
  <si>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</si>
  <si>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</si>
  <si>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</si>
  <si>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</si>
  <si>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</si>
  <si>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</si>
  <si>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</si>
  <si>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</si>
  <si>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</si>
  <si>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</si>
  <si>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</si>
  <si>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</si>
  <si>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</si>
  <si>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</si>
  <si>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</si>
  <si>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</si>
  <si>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</si>
  <si>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</si>
  <si>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</si>
  <si>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</si>
  <si>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</si>
  <si>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</si>
  <si>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</si>
  <si>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</si>
  <si>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</si>
  <si>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</si>
  <si>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</si>
  <si>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</si>
  <si>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</si>
  <si>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</si>
  <si>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</si>
  <si>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</si>
  <si>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</si>
  <si>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</si>
  <si>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</si>
  <si>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</si>
  <si>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</si>
  <si>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</si>
  <si>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</si>
  <si>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</si>
  <si>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</si>
  <si>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</si>
  <si>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</si>
  <si>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</si>
  <si>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</si>
  <si>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</si>
  <si>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</si>
  <si>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</si>
  <si>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</si>
  <si>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</si>
  <si>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</si>
  <si>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</si>
  <si>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</si>
  <si>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</si>
  <si>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</si>
  <si>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</si>
  <si>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CMIG3</t>
  </si>
  <si>
    <t>CMIG4</t>
  </si>
  <si>
    <t>Cloudflare, Inc</t>
  </si>
  <si>
    <t>N2ET34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</si>
  <si>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</si>
  <si>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</si>
  <si>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</si>
  <si>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</si>
  <si>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</si>
  <si>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</si>
  <si>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</si>
  <si>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</si>
  <si>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</si>
  <si>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</si>
  <si>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</si>
  <si>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</si>
  <si>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</si>
  <si>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</si>
  <si>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</si>
  <si>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</si>
  <si>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</si>
  <si>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</si>
  <si>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</si>
  <si>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</si>
  <si>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</si>
  <si>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</si>
  <si>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</si>
  <si>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</si>
  <si>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</si>
  <si>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</si>
  <si>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</si>
  <si>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</si>
  <si>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</si>
  <si>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Datadog, Inc</t>
  </si>
  <si>
    <t>D1DG34</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</si>
  <si>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</si>
  <si>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</si>
  <si>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</si>
  <si>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</si>
  <si>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</si>
  <si>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</si>
  <si>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</si>
  <si>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</si>
  <si>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</si>
  <si>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</si>
  <si>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</si>
  <si>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</si>
  <si>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</si>
  <si>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</si>
  <si>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</si>
  <si>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</si>
  <si>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</si>
  <si>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</si>
  <si>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</si>
  <si>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</si>
  <si>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</si>
  <si>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</si>
  <si>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</si>
  <si>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</si>
  <si>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</si>
  <si>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</si>
  <si>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Eucatex</t>
  </si>
  <si>
    <t>EUCA4</t>
  </si>
  <si>
    <t>Even</t>
  </si>
  <si>
    <t>EVEN3</t>
  </si>
  <si>
    <t>Eztec</t>
  </si>
  <si>
    <t>EZTC3</t>
  </si>
  <si>
    <t>Ferbasa</t>
  </si>
  <si>
    <t>FESA4</t>
  </si>
  <si>
    <t>Fleury</t>
  </si>
  <si>
    <t>FLRY3</t>
  </si>
  <si>
    <t>Fras-Le</t>
  </si>
  <si>
    <t>FRAS3</t>
  </si>
  <si>
    <t>Freeport-Mcmoran Inc</t>
  </si>
  <si>
    <t>FCXO34</t>
  </si>
  <si>
    <t>Gerdau</t>
  </si>
  <si>
    <t>GGBR4</t>
  </si>
  <si>
    <t>Gerdau Met</t>
  </si>
  <si>
    <t>GOAU4</t>
  </si>
  <si>
    <t>Gps</t>
  </si>
  <si>
    <t>GGPS3</t>
  </si>
  <si>
    <t>Grendene</t>
  </si>
  <si>
    <t>GRND3</t>
  </si>
  <si>
    <t>Grupo Mateus</t>
  </si>
  <si>
    <t>GMAT3</t>
  </si>
  <si>
    <t>Grupo Sbf</t>
  </si>
  <si>
    <t>SBFG3</t>
  </si>
  <si>
    <t>Hapvida</t>
  </si>
  <si>
    <t>HAPV3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</si>
  <si>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</si>
  <si>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</si>
  <si>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</si>
  <si>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</si>
  <si>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</si>
  <si>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</si>
  <si>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</si>
  <si>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</si>
  <si>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</si>
  <si>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</si>
  <si>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</si>
  <si>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</si>
  <si>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</si>
  <si>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</si>
  <si>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</si>
  <si>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</si>
  <si>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</si>
  <si>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</si>
  <si>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</si>
  <si>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</si>
  <si>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</si>
  <si>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ITSA3</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</si>
  <si>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</si>
  <si>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</si>
  <si>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</si>
  <si>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</si>
  <si>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</si>
  <si>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</si>
  <si>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</si>
  <si>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</si>
  <si>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</si>
  <si>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</si>
  <si>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</si>
  <si>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</si>
  <si>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</si>
  <si>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</si>
  <si>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</si>
  <si>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</si>
  <si>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</si>
  <si>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</si>
  <si>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</si>
  <si>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</si>
  <si>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</si>
  <si>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</si>
  <si>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</si>
  <si>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</si>
  <si>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</si>
  <si>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</si>
  <si>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</si>
  <si>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</si>
  <si>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</si>
  <si>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</si>
  <si>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</si>
  <si>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</si>
  <si>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</si>
  <si>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</si>
  <si>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</si>
  <si>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</si>
  <si>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</si>
  <si>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</si>
  <si>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</si>
  <si>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</si>
  <si>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</si>
  <si>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</si>
  <si>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</si>
  <si>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</si>
  <si>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</si>
  <si>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</si>
  <si>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</si>
  <si>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</si>
  <si>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</si>
  <si>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</si>
  <si>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</si>
  <si>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</si>
  <si>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</si>
  <si>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</si>
  <si>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</si>
  <si>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</si>
  <si>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</si>
  <si>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</si>
  <si>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</si>
  <si>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</si>
  <si>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</si>
  <si>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</si>
  <si>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</si>
  <si>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Moderna, Inc</t>
  </si>
  <si>
    <t>M1RN34</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</si>
  <si>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</si>
  <si>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</si>
  <si>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</si>
  <si>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</si>
  <si>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</si>
  <si>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</si>
  <si>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</si>
  <si>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</si>
  <si>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</si>
  <si>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</si>
  <si>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</si>
  <si>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</si>
  <si>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</si>
  <si>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</si>
  <si>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</si>
  <si>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</si>
  <si>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</si>
  <si>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</si>
  <si>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</si>
  <si>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</si>
  <si>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</si>
  <si>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</si>
  <si>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</si>
  <si>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</si>
  <si>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</si>
  <si>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</si>
  <si>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Oranjebtc</t>
  </si>
  <si>
    <t>OBTC3</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</si>
  <si>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</si>
  <si>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</si>
  <si>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</si>
  <si>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</si>
  <si>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</si>
  <si>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</si>
  <si>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</si>
  <si>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</si>
  <si>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</si>
  <si>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</si>
  <si>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</si>
  <si>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</si>
  <si>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</si>
  <si>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</si>
  <si>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</si>
  <si>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</si>
  <si>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</si>
  <si>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</si>
  <si>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</si>
  <si>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</si>
  <si>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</si>
  <si>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PSSA3</t>
  </si>
  <si>
    <t>Positivo Tec</t>
  </si>
  <si>
    <t>POSI3</t>
  </si>
  <si>
    <t>Priner</t>
  </si>
  <si>
    <t>PRNR3</t>
  </si>
  <si>
    <t>Profarma</t>
  </si>
  <si>
    <t>PFRM3</t>
  </si>
  <si>
    <t>Paypal</t>
  </si>
  <si>
    <t>QUAL3</t>
  </si>
  <si>
    <t>Quero-Quero</t>
  </si>
  <si>
    <t>LJQQ3</t>
  </si>
  <si>
    <t>RaiaDrogasil</t>
  </si>
  <si>
    <t>RADL3</t>
  </si>
  <si>
    <t>Raizen</t>
  </si>
  <si>
    <t>RAIZ4</t>
  </si>
  <si>
    <t>Randon Part</t>
  </si>
  <si>
    <t>RAPT4</t>
  </si>
  <si>
    <t>Recrusul</t>
  </si>
  <si>
    <t>RCSL4</t>
  </si>
  <si>
    <t>Rede D Or</t>
  </si>
  <si>
    <t>RDOR3</t>
  </si>
  <si>
    <t>Riachuelo</t>
  </si>
  <si>
    <t>RIAA3</t>
  </si>
  <si>
    <t>Rio Tinto Plc</t>
  </si>
  <si>
    <t>RIOT34</t>
  </si>
  <si>
    <t>Rumo S.A.</t>
  </si>
  <si>
    <t>RAIL3</t>
  </si>
  <si>
    <t>Sabesp</t>
  </si>
  <si>
    <t>SBSP3</t>
  </si>
  <si>
    <t>Sanepar</t>
  </si>
  <si>
    <t>SAPR4</t>
  </si>
  <si>
    <t>SAPR11</t>
  </si>
  <si>
    <t>Santander BR</t>
  </si>
  <si>
    <t>SANB3</t>
  </si>
  <si>
    <t>SANB4</t>
  </si>
  <si>
    <t>SANB11</t>
  </si>
  <si>
    <t>Sao Martinho</t>
  </si>
  <si>
    <t>SMTO3</t>
  </si>
  <si>
    <t>Schulz</t>
  </si>
  <si>
    <t>SHUL4</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</si>
  <si>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</si>
  <si>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</si>
  <si>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</si>
  <si>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</si>
  <si>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</si>
  <si>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</si>
  <si>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</si>
  <si>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</si>
  <si>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</si>
  <si>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</si>
  <si>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</si>
  <si>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</si>
  <si>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</si>
  <si>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</si>
  <si>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</si>
  <si>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</si>
  <si>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</si>
  <si>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</si>
  <si>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</si>
  <si>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</si>
  <si>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</si>
  <si>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</si>
  <si>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</si>
  <si>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</si>
  <si>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Taurus Armas</t>
  </si>
  <si>
    <t>TASA4</t>
  </si>
  <si>
    <t>Tegma</t>
  </si>
  <si>
    <t>TGMA3</t>
  </si>
  <si>
    <t>Telef Brasil</t>
  </si>
  <si>
    <t>VIVT3</t>
  </si>
  <si>
    <t>Tenda</t>
  </si>
  <si>
    <t>TEND3</t>
  </si>
  <si>
    <t>Tesla, Inc</t>
  </si>
  <si>
    <t>TSLA34</t>
  </si>
  <si>
    <t>Tim</t>
  </si>
  <si>
    <t>TIMS3</t>
  </si>
  <si>
    <t>Totvs</t>
  </si>
  <si>
    <t>TOTS3</t>
  </si>
  <si>
    <t>Track Field</t>
  </si>
  <si>
    <t>TFCO4</t>
  </si>
  <si>
    <t>Trisul</t>
  </si>
  <si>
    <t>TRIS3</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</si>
  <si>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</si>
  <si>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</si>
  <si>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</si>
  <si>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</si>
  <si>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</si>
  <si>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</si>
  <si>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</si>
  <si>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</si>
  <si>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</si>
  <si>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</si>
  <si>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</si>
  <si>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</si>
  <si>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</si>
  <si>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</si>
  <si>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</si>
  <si>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</si>
  <si>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</si>
  <si>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</si>
  <si>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</si>
  <si>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Visa Inc</t>
  </si>
  <si>
    <t>VISA34</t>
  </si>
  <si>
    <t>Vitrueduca</t>
  </si>
  <si>
    <t>VTRU3</t>
  </si>
  <si>
    <t>Vivara S.A.</t>
  </si>
  <si>
    <t>VIVA3</t>
  </si>
  <si>
    <t>Vulcabras</t>
  </si>
  <si>
    <t>VULC3</t>
  </si>
  <si>
    <t>Walt Disney Co</t>
  </si>
  <si>
    <t>DISB34</t>
  </si>
  <si>
    <t>Weg</t>
  </si>
  <si>
    <t>WEGE3</t>
  </si>
  <si>
    <t>Western Digital Corp</t>
  </si>
  <si>
    <t>W1DC34</t>
  </si>
  <si>
    <t>Wiz Co</t>
  </si>
  <si>
    <t>WIZC3</t>
  </si>
  <si>
    <t>Xp Inc.</t>
  </si>
  <si>
    <t>XPBR31</t>
  </si>
  <si>
    <t>Yduqs Part</t>
  </si>
  <si>
    <t>YDUQ3</t>
  </si>
  <si>
    <t>BB Etf Dolar</t>
  </si>
  <si>
    <t>DOLA11</t>
  </si>
  <si>
    <t>BB Etf Ibov</t>
  </si>
  <si>
    <t>BBOV11</t>
  </si>
  <si>
    <t>Btgteva Auvp</t>
  </si>
  <si>
    <t>AUVP11</t>
  </si>
  <si>
    <t>Etf Brad Bov</t>
  </si>
  <si>
    <t>BOVB11</t>
  </si>
  <si>
    <t>Etf BV Coin</t>
  </si>
  <si>
    <t>COIN11</t>
  </si>
  <si>
    <t>Fundo Buena Vista II Fundo de Índice</t>
  </si>
  <si>
    <t>QQQI11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</si>
  <si>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</si>
  <si>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</si>
  <si>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</si>
  <si>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</si>
  <si>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</si>
  <si>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</si>
  <si>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</si>
  <si>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</si>
  <si>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</si>
  <si>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</si>
  <si>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</si>
  <si>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</si>
  <si>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</si>
  <si>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</si>
  <si>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</si>
  <si>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</si>
  <si>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</si>
  <si>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</si>
  <si>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20 Year Treasury</t>
  </si>
  <si>
    <t>BTLT39</t>
  </si>
  <si>
    <t>iShares Bitcoin Trust</t>
  </si>
  <si>
    <t>IBIT39</t>
  </si>
  <si>
    <t>Ishares Bova Ci</t>
  </si>
  <si>
    <t>BOVA11</t>
  </si>
  <si>
    <t>iShares MSCI Acwi (All Country World Index)</t>
  </si>
  <si>
    <t>BACW39</t>
  </si>
  <si>
    <t>iShares MSCI Japan Index</t>
  </si>
  <si>
    <t>BEWJ39</t>
  </si>
  <si>
    <t>Ishares S&amp;P 500</t>
  </si>
  <si>
    <t>IVVB11</t>
  </si>
  <si>
    <t>iShares Silver Trust</t>
  </si>
  <si>
    <t>BSLV39</t>
  </si>
  <si>
    <t>Ishares Smal Ci</t>
  </si>
  <si>
    <t>SMAL11</t>
  </si>
  <si>
    <t>It Now Ibov</t>
  </si>
  <si>
    <t>BOVV11</t>
  </si>
  <si>
    <t>It Now Idiv</t>
  </si>
  <si>
    <t>DIVO11</t>
  </si>
  <si>
    <t>It Now Ifnc Fundo de Indice</t>
  </si>
  <si>
    <t>FIND11</t>
  </si>
  <si>
    <t>It Now Imat</t>
  </si>
  <si>
    <t>MATB11</t>
  </si>
  <si>
    <t>It Now SP BR</t>
  </si>
  <si>
    <t>SPXR11</t>
  </si>
  <si>
    <t>It Now Spxi</t>
  </si>
  <si>
    <t>SPXI11</t>
  </si>
  <si>
    <t>It Now Teck</t>
  </si>
  <si>
    <t>TECK11</t>
  </si>
  <si>
    <t>Nuibovhighbt</t>
  </si>
  <si>
    <t>HIGH11</t>
  </si>
  <si>
    <t>Pactual Ibov</t>
  </si>
  <si>
    <t>IBOB11</t>
  </si>
  <si>
    <t>Qr Bitcoin</t>
  </si>
  <si>
    <t>QBTC11</t>
  </si>
  <si>
    <t>Trend Acwi</t>
  </si>
  <si>
    <t>ACWI11</t>
  </si>
  <si>
    <t>Trend Europa</t>
  </si>
  <si>
    <t>EURP11</t>
  </si>
  <si>
    <t>Trend Ibovx</t>
  </si>
  <si>
    <t>BOVX11</t>
  </si>
  <si>
    <t>Trend Nasdaq</t>
  </si>
  <si>
    <t>NASD11</t>
  </si>
  <si>
    <t>Trend Ouro</t>
  </si>
  <si>
    <t>GOLD11</t>
  </si>
  <si>
    <t>Trend Ouro H</t>
  </si>
  <si>
    <t>GOLX11</t>
  </si>
  <si>
    <t>Trend SP Brl</t>
  </si>
  <si>
    <t>SPXH11</t>
  </si>
  <si>
    <t>Trend Us Tec</t>
  </si>
  <si>
    <t>UTEC11</t>
  </si>
  <si>
    <t>Vaneck Gold Miners ETF</t>
  </si>
  <si>
    <t>GDXB39</t>
  </si>
  <si>
    <t>TTEN3 apesar de estar em tendência de baixa no longo prazo pela média de 200 dias, no curto prazo está com sinal de recuperação favorecendo repiques de alta. Acima dos 11,47 pode seguir repique altista na direção resistências nos 15,55 ou 19,22. Caso perca os 11 teria sinal de baixa projetando de 9,61 a 7,77.</t>
  </si>
  <si>
    <t>ABCB4 está em tendência de baixa pelas médias de 21 e 200 dias, mas começa a dar sinais de repiques de alta. Acima dos 23,09 teria sinal de repique altista mirando resistências nos 24,39 ou 25,79. Já uma perda dos 22,66 traria de volta o sinal de baixa projetando de 22,11 a 21,4.</t>
  </si>
  <si>
    <t>A1MD34 está em tendência de alta no longo prazo, teve uma correção no curto prazo, mas pode estar retomando sinal de altas. Acima dos 309,51 pode buscar 339,67 ou 381,18. Abaixo dos 301,47 retomaria sinal de realização mirando suportes em 272,5 ou 251,74.</t>
  </si>
  <si>
    <t>BABA34 está em tendência de baixa pelas médias de 21 e 200 dias, mas começa a dar sinais de repiques de alta. Acima dos 22 teria sinal de repique altista mirando resistências nos 24,2 ou 26,46. Já uma perda dos 21,57 traria de volta o sinal de baixa projetando de 20,54 a 19,4.</t>
  </si>
  <si>
    <t>Allied</t>
  </si>
  <si>
    <t>ALLD3</t>
  </si>
  <si>
    <t>ALLD3 apesar de estar em tendência de baixa no longo prazo pela média de 200 dias, no curto prazo está com sinal de recuperação favorecendo repiques de alta. Acima dos 5,19 pode seguir repique altista na direção resistências nos 5,51 ou 6,18. Caso perca os 5,02 teria sinal de baixa projetando de 4,42 a 4,08. O padrão de volume favorece a alta.</t>
  </si>
  <si>
    <t>ALOS3 apesar de estar em tendência de baixa no longo prazo pela média de 200 dias, no curto prazo está com sinal de recuperação favorecendo repiques de alta. Acima dos 26,6 pode seguir repique altista na direção resistências nos 27,61 ou 29,27. Caso perca os 25,96 teria sinal de baixa projetando de 24,91 a 24,07.</t>
  </si>
  <si>
    <t>ALPA4 está em tendência de alta pelas médias de 21 e 200 dias e vai mantendo sinal de força altista. Acima dos 13,36 pode buscar projeções nos 14,03 ou 15,68. Teria sinal de realização na perda dos 12,62 mirando os 11,35 ou 10,52. O padrão de volume favorece a alta.</t>
  </si>
  <si>
    <t>GOGL34 apesar de estar em tendência de alta no longo prazo pela média de 200 dias, no curto prazo está em realização. Abaixo dos 148,3 pode seguir em baixa no curto prazo mirando suportes em 138,58 ou 130,78. Teria sinal de retomada altista fechando acima dos 150,11 mirando resistências em 163,81 ou 179,4.</t>
  </si>
  <si>
    <t>ALUP11 apesar de estar em tendência de baixa no longo prazo pela média de 200 dias, no curto prazo está com sinal de recuperação favorecendo repiques de alta. Acima dos 33,41 pode seguir repique altista na direção resistências nos 35,14 ou 37,95. Caso perca os 31,75 teria sinal de baixa projetando de 30,6 a 29,73.</t>
  </si>
  <si>
    <t>AMZO34 apesar de estar em tendência de alta no longo prazo pela média de 200 dias, no curto prazo está em realização. Abaixo dos 66,94 pode seguir em baixa no curto prazo mirando suportes em 58,01 ou 53,42. Teria sinal de retomada altista fechando acima dos 68,05 mirando resistências em 72,85 ou 82,02.</t>
  </si>
  <si>
    <t>ABEV3 está em tendência de alta no longo prazo, teve uma correção no curto prazo, mas pode estar retomando sinal de altas. Acima dos 15,31 pode buscar 16,37 ou 17,47. Abaixo dos 15,01 retomaria sinal de realização mirando suportes em 14,59 ou 14,03.</t>
  </si>
  <si>
    <t>AMER3 apesar de estar em tendência de baixa no longo prazo pela média de 200 dias, no curto prazo está com sinal de recuperação favorecendo repiques de alta. Acima dos 4,9 pode seguir repique altista na direção resistências nos 5,72 ou 7,06. Caso perca os 4,59 teria sinal de baixa projetando de 3,56 a 3,14. O padrão de volume favorece a alta. O IFR sobrecomprado alerta realizações se perder 4,59.</t>
  </si>
  <si>
    <t>ANIM3 apesar de estar em tendência de baixa no longo prazo pela média de 200 dias, no curto prazo está com sinal de recuperação favorecendo repiques de alta. Acima dos 2,76 pode seguir repique altista na direção resistências nos 3,24 ou 4,02. Caso perca os 2,5 teria sinal de baixa projetando de 1,98 a 1,73. O padrão de volume favorece a alta. O IFR sobrecomprado alerta realizações se perder 2,5.</t>
  </si>
  <si>
    <t>AAPL34 apesar de estar em tendência de alta no longo prazo pela média de 200 dias, no curto prazo está em realização. Abaixo dos 79,36 pode seguir em baixa no curto prazo mirando suportes em 76,1 ou 72,42. Teria sinal de retomada altista fechando acima dos 80,67 mirando resistências em 87,99 ou 95,33.</t>
  </si>
  <si>
    <t>Applied Materials Inc</t>
  </si>
  <si>
    <t>A1MT34</t>
  </si>
  <si>
    <t>A1MT34 está em tendência de alta no longo prazo, teve uma correção no curto prazo, mas pode estar retomando sinal de altas. Acima dos 254 pode buscar 291,8 ou 332,37. Abaixo dos 245,15 retomaria sinal de realização mirando suportes em 226,15 ou 205,86.</t>
  </si>
  <si>
    <t>A1NE34 está em tendência de alta pelas médias de 21 e 200 dias e vai mantendo sinal de força altista. Acima dos 247,91 pode buscar projeções nos 272,91 ou 317,28. Teria sinal de realização na perda dos 241,93 mirando os 201,11 ou 178,92. O padrão de volume favorece a alta.</t>
  </si>
  <si>
    <t>ARML3 apesar de estar em tendência de baixa no longo prazo pela média de 200 dias, no curto prazo está com sinal de recuperação favorecendo repiques de alta. Acima dos 3,76 pode seguir repique altista na direção resistências nos 4,43 ou 5,53. Caso perca os 3,45 teria sinal de baixa projetando de 2,66 a 2,32. O padrão de volume favorece a alta. O IFR sobrecomprado alerta realizações se perder 3,45.</t>
  </si>
  <si>
    <t>ASML34 está em tendência de alta pelas médias de 21 e 200 dias, mas começa a dar sinal de possível realização. Abaixo dos 162,62 poderia realizar na direção dos suportes 143 ou 131,71. Caso supere os 165,96 retomaria sinal de alta com projeções nos 179,53 ou 202,1.</t>
  </si>
  <si>
    <t>ASAI3 está em tendência de alta pelas médias de 21 e 200 dias e vai mantendo sinal de força altista. Acima dos 9,05 pode buscar projeções nos 9,82 ou 11,07. Teria sinal de realização na perda dos 8,31 mirando os 7,8 ou 7,41. O padrão de volume favorece a alta.</t>
  </si>
  <si>
    <t>AURA33 está em tendência de alta pelas médias de 21 e 200 dias e vai mantendo sinal de força altista. Acima dos 156,66 pode buscar projeções nos 198,33 ou 265,77. Teria sinal de realização na perda dos 146,13 mirando os 89,22 ou 68,38. O IFR sobrecomprado alerta realizações se perder 146,13.</t>
  </si>
  <si>
    <t>AURE3 apesar de estar em tendência de baixa no longo prazo pela média de 200 dias, no curto prazo está com sinal de recuperação favorecendo repiques de alta. Acima dos 10,74 pode seguir repique altista na direção resistências nos 11,72 ou 12,79. Caso perca os 9,98 teria sinal de baixa projetando de 9,44 a 8,9.</t>
  </si>
  <si>
    <t>AXIA3 apesar de estar em tendência de baixa no longo prazo pela média de 200 dias, no curto prazo está com sinal de recuperação favorecendo repiques de alta. Acima dos 55,09 pode seguir repique altista na direção resistências nos 59,07 ou 65,52. Caso perca os 52,06 teria sinal de baixa projetando de 48,64 a 46,64.</t>
  </si>
  <si>
    <t>AXIA7 apesar de estar em tendência de baixa no longo prazo pela média de 200 dias, no curto prazo está com sinal de recuperação favorecendo repiques de alta. Acima dos 54,31 pode seguir repique altista na direção resistências nos 57,96 ou 63,88. Caso perca os 51,67 teria sinal de baixa projetando de 48,39 a 46,56.</t>
  </si>
  <si>
    <t>AZEV3 está em tendência de alta pelas médias de 21 e 200 dias e vai mantendo sinal de força altista. Acima dos 12,96 pode buscar projeções nos 19,39 ou 29,81. Teria sinal de realização na perda dos 9,38 mirando os 2,54 ou -0,67. O padrão de volume favorece a alta. O IFR sobrecomprado alerta realizações se perder 9,38.</t>
  </si>
  <si>
    <t>AZEV4 está em clara tendência de baixa pelas médias de 21 e 200 dias e segue em movimento de baixa. Abaixo dos 1,24 pode buscar suportes 0,75 ou 0,26. Teria sinal de repique altista fechando acima dos 1,75 mirando resistências em 2,82 ou 3,79.</t>
  </si>
  <si>
    <t>AZTE3 está em clara tendência de baixa pelas médias de 21 e 200 dias e segue em movimento de baixa. Abaixo dos 1,18 pode buscar suportes 0,93 ou 0,68. Teria sinal de repique altista fechando acima dos 1,52 mirando resistências em 1,98 ou 2,47.</t>
  </si>
  <si>
    <t>AZUL3 está em tendência de baixa pelas médias de 21 e 200 dias, mas começa a dar sinais de repiques de alta. Acima dos 19,71 teria sinal de repique altista mirando resistências nos 22,8 ou 25,14. Já uma perda dos 19,01 traria de volta o sinal de baixa projetando de 17,83 a 16,66. O IFR sobrevendido alerta para recuperações se superar 19,71</t>
  </si>
  <si>
    <t>AZZA3 está em tendência de baixa pelas médias de 21 e 200 dias, mas começa a dar sinais de repiques de alta. Acima dos 14,89 teria sinal de repique altista mirando resistências nos 17,63 ou 19,62. Já uma perda dos 14,4 traria de volta o sinal de baixa projetando de 13,4 a 12,4.</t>
  </si>
  <si>
    <t>B3SA3 está em tendência de alta pelas médias de 21 e 200 dias e vai mantendo sinal de força altista. Acima dos 16,22 pode buscar projeções nos 17,52 ou 19,63. Teria sinal de realização na perda dos 15,38 mirando os 14,11 ou 13,45.</t>
  </si>
  <si>
    <t>BMGB4 está em tendência de alta pelas médias de 21 e 200 dias e vai mantendo sinal de força altista. Acima dos 5,19 pode buscar projeções nos 5,47 ou 5,91. Teria sinal de realização na perda dos 5,01 mirando os 4,75 ou 4,52.</t>
  </si>
  <si>
    <t>BRSR6 apesar de estar em tendência de baixa no longo prazo pela média de 200 dias, no curto prazo está com sinal de recuperação favorecendo repiques de alta. Acima dos 14 pode seguir repique altista na direção resistências nos 14,58 ou 15,54. Caso perca os 13,51 teria sinal de baixa projetando de 13,02 a 12,53.</t>
  </si>
  <si>
    <t>BBSE3 está em tendência de alta pelas médias de 21 e 200 dias e vai mantendo sinal de força altista. Acima dos 38,97 pode buscar projeções nos 40,34 ou 42,79. Teria sinal de realização na perda dos 37,93 mirando os 36,36 ou 35,13.</t>
  </si>
  <si>
    <t>BMOB3 apesar de estar em tendência de baixa no longo prazo pela média de 200 dias, no curto prazo está com sinal de recuperação favorecendo repiques de alta. Acima dos 24,27 pode seguir repique altista na direção resistências nos 25,67 ou 27,94. Caso perca os 23,01 teria sinal de baixa projetando de 22 a 21,29. O padrão de volume favorece a alta.</t>
  </si>
  <si>
    <t>BERK34 apesar de estar em tendência de alta no longo prazo pela média de 200 dias, no curto prazo está em realização. Abaixo dos 129,1 pode seguir em baixa no curto prazo mirando suportes em 127,1 ou 124,01. Teria sinal de retomada altista fechando acima dos 130,73 mirando resistências em 137,08 ou 143,24.</t>
  </si>
  <si>
    <t>BLAU3 apesar de estar em tendência de baixa no longo prazo pela média de 200 dias, no curto prazo está com sinal de recuperação favorecendo repiques de alta. Acima dos 9,32 pode seguir repique altista na direção resistências nos 9,96 ou 11. Caso perca os 8,93 teria sinal de baixa projetando de 8,28 a 7,95. O padrão de volume favorece a alta.</t>
  </si>
  <si>
    <t>SOJA3 apesar de estar em tendência de baixa no longo prazo pela média de 200 dias, no curto prazo está com sinal de recuperação favorecendo repiques de alta. Acima dos 6,95 pode seguir repique altista na direção resistências nos 8,19 ou 10,21. Caso perca os 6,5 teria sinal de baixa projetando de 4,93 a 4,3. O padrão de volume favorece a alta. O IFR sobrecomprado alerta realizações se perder 6,5.</t>
  </si>
  <si>
    <t>BRBI11 está em tendência de baixa pelas médias de 21 e 200 dias, mas começa a dar sinais de repiques de alta. Acima dos 12,86 teria sinal de repique altista mirando resistências nos 14,7 ou 16,54. Já uma perda dos 12,37 traria de volta o sinal de baixa projetando de 11,71 a 10,78.</t>
  </si>
  <si>
    <t>BBDC3 está em tendência de baixa pelas médias de 21 e 200 dias, mas começa a dar sinais de repiques de alta. Acima dos 14,82 teria sinal de repique altista mirando resistências nos 16,69 ou 18,43. Já uma perda dos 14,38 traria de volta o sinal de baixa projetando de 13,86 a 12,98.</t>
  </si>
  <si>
    <t>BBDC4 está em tendência de baixa pelas médias de 21 e 200 dias, mas começa a dar sinais de repiques de alta. Acima dos 16,81 teria sinal de repique altista mirando resistências nos 19,1 ou 21,21. Já uma perda dos 16,25 traria de volta o sinal de baixa projetando de 15,68 a 14,62.</t>
  </si>
  <si>
    <t>BRAP4 está em tendência de alta pelas médias de 21 e 200 dias e vai mantendo sinal de força altista. Acima dos 22,22 pode buscar projeções nos 23,6 ou 25,84. Teria sinal de realização na perda dos 21,4 mirando os 19,98 ou 19,28.</t>
  </si>
  <si>
    <t>SAUD3 apesar de estar em tendência de alta no longo prazo pela média de 200 dias, no curto prazo está em realização. Abaixo dos 13,33 pode seguir em baixa no curto prazo mirando suportes em 12,41 ou 11,5. Teria sinal de retomada altista fechando acima dos 14,06 mirando resistências em 16,29 ou 18,11.</t>
  </si>
  <si>
    <t>BBAS3 está em tendência de baixa pelas médias de 21 e 200 dias, mas começa a dar sinais de repiques de alta. Acima dos 19,63 teria sinal de repique altista mirando resistências nos 21,59 ou 23,93. Já uma perda dos 18,61 traria de volta o sinal de baixa projetando de 17,79 a 16,61.</t>
  </si>
  <si>
    <t>AGRO3 apesar de estar em tendência de baixa no longo prazo pela média de 200 dias, no curto prazo está com sinal de recuperação favorecendo repiques de alta. Acima dos 19,35 pode seguir repique altista na direção resistências nos 20,25 ou 21,72. Caso perca os 18,75 teria sinal de baixa projetando de 17,88 a 17,42. O padrão de volume favorece a alta.</t>
  </si>
  <si>
    <t>BRKM5 está em clara tendência de baixa pelas médias de 21 e 200 dias e segue em movimento de baixa. Abaixo dos 4,1 pode buscar suportes 3,42 ou 2,74. Teria sinal de repique altista fechando acima dos 4,7 mirando resistências em 6,3 ou 7,65. O IFR sobrevendido alerta para recuperações se superar 4,7</t>
  </si>
  <si>
    <t>BRAV3 está em tendência de alta no longo prazo, teve uma correção no curto prazo, mas pode estar retomando sinal de altas. Acima dos 18,25 pode buscar 21,43 ou 23,67. Abaixo dos 17,8 retomaria sinal de realização mirando suportes em 16,67 ou 15,55.</t>
  </si>
  <si>
    <t>AVGO34 está em clara tendência de baixa pelas médias de 21 e 200 dias e segue em movimento de baixa. Abaixo dos 26,11 pode buscar suportes 24,43 ou 22,76. Teria sinal de repique altista fechando acima dos 26,71 mirando resistências em 31,52 ou 34,86. O IFR sobrevendido alerta para recuperações se superar 26,71</t>
  </si>
  <si>
    <t>BPAC11 apesar de estar em tendência de baixa no longo prazo pela média de 200 dias, no curto prazo está com sinal de recuperação favorecendo repiques de alta. Acima dos 54,52 pode seguir repique altista na direção resistências nos 57,81 ou 63,11. Caso perca os 52,64 teria sinal de baixa projetando de 49,22 a 46,56. O padrão de volume favorece a alta.</t>
  </si>
  <si>
    <t>CXSE3 está em tendência de alta pelas médias de 21 e 200 dias e vai mantendo sinal de força altista. Acima dos 19,14 pode buscar projeções nos 20,62 ou 22,4. Teria sinal de realização na perda dos 18,65 mirando os 17,73 ou 16,83.</t>
  </si>
  <si>
    <t>CAML3 apesar de estar em tendência de baixa no longo prazo pela média de 200 dias, no curto prazo está com sinal de recuperação favorecendo repiques de alta. Acima dos 4,98 pode seguir repique altista na direção resistências nos 5,35 ou 5,95. Caso perca os 4,74 teria sinal de baixa projetando de 4,38 a 4,19. O padrão de volume favorece a alta.</t>
  </si>
  <si>
    <t>BHIA3 está em clara tendência de baixa pelas médias de 21 e 200 dias e segue em movimento de baixa. Abaixo dos 0,39 pode buscar suportes 0,24 ou 0,1. Teria sinal de repique altista fechando acima dos 0,41 mirando resistências em 0,85 ou 1,13. O IFR sobrevendido alerta para recuperações se superar 0,41</t>
  </si>
  <si>
    <t>CBAV3 está em tendência de alta pelas médias de 21 e 200 dias e vai mantendo sinal de força altista. Acima dos 11,19 pode buscar projeções nos 11,36 ou 11,65. Teria sinal de realização na perda dos 11,11 mirando os 10,9 ou 10,81.</t>
  </si>
  <si>
    <t>CEAB3 está em tendência de baixa pelas médias de 21 e 200 dias, mas começa a dar sinais de repiques de alta. Acima dos 8,02 teria sinal de repique altista mirando resistências nos 10,03 ou 11,78. Já uma perda dos 7,19 traria de volta o sinal de baixa projetando de 6,31 a 5,43.</t>
  </si>
  <si>
    <t>CMIG3 está em tendência de alta pelas médias de 21 e 200 dias e vai mantendo sinal de força altista. Acima dos 16,14 pode buscar projeções nos 17,05 ou 18,54. Teria sinal de realização na perda dos 15,51 mirando os 14,63 ou 13,88.</t>
  </si>
  <si>
    <t>CMIG4 está em tendência de baixa pelas médias de 21 e 200 dias, mas começa a dar sinais de repiques de alta. Acima dos 10,52 teria sinal de repique altista mirando resistências nos 11,46 ou 12,44. Já uma perda dos 10,2 traria de volta o sinal de baixa projetando de 9,87 a 9,37.</t>
  </si>
  <si>
    <t>N2ET34 apesar de estar em tendência de alta no longo prazo pela média de 200 dias, no curto prazo está em realização. Abaixo dos 78,73 pode seguir em baixa no curto prazo mirando suportes em 71,59 ou 64,06. Teria sinal de retomada altista fechando acima dos 81,63 mirando resistências em 95,93 ou 110,97.</t>
  </si>
  <si>
    <t>COCA34 está em tendência de alta pelas médias de 21 e 200 dias, mas começa a dar sinal de possível realização. Abaixo dos 78,41 poderia realizar na direção dos suportes 72,32 ou 70,13. Caso supere os 79,38 retomaria sinal de alta com projeções nos 83,74 ou 90,8.</t>
  </si>
  <si>
    <t>COGN3 apesar de estar em tendência de baixa no longo prazo pela média de 200 dias, no curto prazo está com sinal de recuperação favorecendo repiques de alta. Acima dos 2,2 pode seguir repique altista na direção resistências nos 2,39 ou 2,63. Caso perca os 2,12 teria sinal de baixa projetando de 1,99 a 1,86. O padrão de volume favorece a alta.</t>
  </si>
  <si>
    <t>C2OI34 apesar de estar em tendência de baixa no longo prazo pela média de 200 dias, no curto prazo está com sinal de recuperação favorecendo repiques de alta. Acima dos 39,6 pode seguir repique altista na direção resistências nos 46,36 ou 57,31. Caso perca os 36 teria sinal de baixa projetando de 28,65 a 25,26.</t>
  </si>
  <si>
    <t>CSMG3 está em tendência de alta no longo prazo, teve uma correção no curto prazo, mas pode estar retomando sinal de altas. Acima dos 55,56 pode buscar 65,39 ou 73,04. Abaixo dos 53 retomaria sinal de realização mirando suportes em 49,17 ou 45,34.</t>
  </si>
  <si>
    <t>CPLE3 está em tendência de alta pelas médias de 21 e 200 dias e vai mantendo sinal de força altista. Acima dos 14,73 pode buscar projeções nos 15,19 ou 16,29. Teria sinal de realização na perda dos 14,33 mirando os 13,41 ou 12,85. O padrão de volume favorece a alta.</t>
  </si>
  <si>
    <t>Corning Inc</t>
  </si>
  <si>
    <t>G1LW34</t>
  </si>
  <si>
    <t>G1LW34 está em tendência de alta no longo prazo, teve uma correção no curto prazo, mas pode estar retomando sinal de altas. Acima dos 192,28 pode buscar 229,17 ou 279,65. Abaixo dos 187,34 retomaria sinal de realização mirando suportes em 147,48 ou 122,23.</t>
  </si>
  <si>
    <t>CSAN3 apesar de estar em tendência de baixa no longo prazo pela média de 200 dias, no curto prazo está com sinal de recuperação favorecendo repiques de alta. Acima dos 3,75 pode seguir repique altista na direção resistências nos 4,19 ou 4,86. Caso perca os 3,48 teria sinal de baixa projetando de 3,09 a 2,75. O padrão de volume favorece a alta.</t>
  </si>
  <si>
    <t>CPFE3 apesar de estar em tendência de baixa no longo prazo pela média de 200 dias, no curto prazo está com sinal de recuperação favorecendo repiques de alta. Acima dos 44,99 pode seguir repique altista na direção resistências nos 47,07 ou 51,29. Caso perca os 42,86 teria sinal de baixa projetando de 40,24 a 38,12. O padrão de volume favorece a alta.</t>
  </si>
  <si>
    <t>CMIN3 está em tendência de alta pelas médias de 21 e 200 dias, mas começa a dar sinal de possível realização. Abaixo dos 5,81 poderia realizar na direção dos suportes 5,2 ou 4,9. Caso supere os 6,17 retomaria sinal de alta com projeções nos 6,76 ou 7,73.</t>
  </si>
  <si>
    <t>CURY3 está em tendência de alta pelas médias de 21 e 200 dias e vai mantendo sinal de força altista. Acima dos 32,78 pode buscar projeções nos 35,64 ou 40,28. Teria sinal de realização na perda dos 30,41 mirando os 28,14 ou 26,7.</t>
  </si>
  <si>
    <t>CVCB3 apesar de estar em tendência de baixa no longo prazo pela média de 200 dias, no curto prazo está com sinal de recuperação favorecendo repiques de alta. Acima dos 1,74 pode seguir repique altista na direção resistências nos 2,08 ou 2,64. Caso perca os 1,58 teria sinal de baixa projetando de 1,18 a 1. O IFR sobrecomprado alerta realizações se perder 1,58.</t>
  </si>
  <si>
    <t>CYRE3 apesar de estar em tendência de baixa no longo prazo pela média de 200 dias, no curto prazo está com sinal de recuperação favorecendo repiques de alta. Acima dos 25,03 pode seguir repique altista na direção resistências nos 28,09 ou 33,05. Caso perca os 23,89 teria sinal de baixa projetando de 20,07 a 18,53. O padrão de volume favorece a alta. O IFR sobrecomprado alerta realizações se perder 23,89.</t>
  </si>
  <si>
    <t>CYRE4 apesar de estar em tendência de baixa no longo prazo pela média de 200 dias, no curto prazo está com sinal de recuperação favorecendo repiques de alta. Acima dos 23,72 pode seguir repique altista na direção resistências nos 26,44 ou 30,85. Caso perca os 22,92 teria sinal de baixa projetando de 19,31 a 17,94. O IFR sobrecomprado alerta realizações se perder 22,92.</t>
  </si>
  <si>
    <t>DASA3 está em tendência de baixa pela média de 200 dias, a parece ter completado movimento de repique de alta de curto prazo e pode estar retomando o movimento baixista. Abaixo dos 2,53 pode seguir em queda na direção dos suportes 2 ou 1,69. Teria sinal de repique altista fechando acima dos 2,68 mirando resistências em 2,98 ou 3,58.</t>
  </si>
  <si>
    <t>D1DG34 apesar de estar em tendência de alta no longo prazo pela média de 200 dias, no curto prazo está em realização. Abaixo dos 114,5 pode seguir em baixa no curto prazo mirando suportes em 103,8 ou 93,11. Teria sinal de retomada altista fechando acima dos 117,03 mirando resistências em 149,1 ou 170,48.</t>
  </si>
  <si>
    <t>D1EL34 está em tendência de alta pelas médias de 21 e 200 dias e vai mantendo sinal de força altista. Acima dos 94,05 pode buscar projeções nos 106,1 ou 126,18. Teria sinal de realização na perda dos 90,18 mirando os 73,6 ou 63,55.</t>
  </si>
  <si>
    <t>DESK3 está em tendência de alta pelas médias de 21 e 200 dias e vai mantendo sinal de força altista. Acima dos 19,19 pode buscar projeções nos 19,98 ou 21,27. Teria sinal de realização na perda dos 18,65 mirando os 17,9 ou 17,5. O padrão de volume favorece a alta.</t>
  </si>
  <si>
    <t>DXCO3 está em tendência de alta pelas médias de 21 e 200 dias e vai mantendo sinal de força altista. Acima dos 5,15 pode buscar projeções nos 5,39 ou 5,78. Teria sinal de realização na perda dos 5,02 mirando os 4,75 ou 4,55.</t>
  </si>
  <si>
    <t>PNVL3 apesar de estar em tendência de baixa no longo prazo pela média de 200 dias, no curto prazo está com sinal de recuperação favorecendo repiques de alta. Acima dos 12,24 pode seguir repique altista na direção resistências nos 12,9 ou 14,12. Caso perca os 11,45 teria sinal de baixa projetando de 10,92 a 10,3. O padrão de volume favorece a alta.</t>
  </si>
  <si>
    <t>DIRR3 apesar de estar em tendência de baixa no longo prazo pela média de 200 dias, no curto prazo está com sinal de recuperação favorecendo repiques de alta. Acima dos 11,4 pode seguir repique altista na direção resistências nos 12,36 ou 13,7. Caso perca os 10,69 teria sinal de baixa projetando de 10,18 a 9,5. O padrão de volume favorece a alta.</t>
  </si>
  <si>
    <t>ECOR3 apesar de estar em tendência de baixa no longo prazo pela média de 200 dias, no curto prazo está com sinal de recuperação favorecendo repiques de alta. Acima dos 6,98 pode seguir repique altista na direção resistências nos 7,44 ou 8,42. Caso perca os 6,66 teria sinal de baixa projetando de 5,84 a 5,34. O padrão de volume favorece a alta.</t>
  </si>
  <si>
    <t>LILY34 está em tendência de alta pelas médias de 21 e 200 dias, mas começa a dar sinal de possível realização. Abaixo dos 211,2 poderia realizar na direção dos suportes 187,67 ou 176,73. Caso supere os 223,07 retomaria sinal de alta com projeções nos 244,94 ou 280,34.</t>
  </si>
  <si>
    <t>EMBJ3 está em tendência de alta pelas médias de 21 e 200 dias, mas começa a dar sinal de possível realização. Abaixo dos 95,89 poderia realizar na direção dos suportes 84,98 ou 79,47. Caso supere os 99,07 retomaria sinal de alta com projeções nos 102,79 ou 113,79.</t>
  </si>
  <si>
    <t>ENGI11 apesar de estar em tendência de baixa no longo prazo pela média de 200 dias, no curto prazo está com sinal de recuperação favorecendo repiques de alta. Acima dos 47,56 pode seguir repique altista na direção resistências nos 50,99 ou 56,31. Caso perca os 45,47 teria sinal de baixa projetando de 42,38 a 39,71. O padrão de volume favorece a alta.</t>
  </si>
  <si>
    <t>ENEV3 está em tendência de alta pelas médias de 21 e 200 dias e vai mantendo sinal de força altista. Acima dos 26,83 pode buscar projeções nos 27,67 ou 30,15. Teria sinal de realização na perda dos 26,08 mirando os 23,65 ou 22,4. O padrão de volume favorece a alta.</t>
  </si>
  <si>
    <t>EGIE3 apesar de estar em tendência de baixa no longo prazo pela média de 200 dias, no curto prazo está com sinal de recuperação favorecendo repiques de alta. Acima dos 28,96 pode seguir repique altista na direção resistências nos 30,2 ou 32,3. Caso perca os 28,02 teria sinal de baixa projetando de 26,79 a 25,73.</t>
  </si>
  <si>
    <t>EQTL3 apesar de estar em tendência de baixa no longo prazo pela média de 200 dias, no curto prazo está com sinal de recuperação favorecendo repiques de alta. Acima dos 37,38 pode seguir repique altista na direção resistências nos 40,05 ou 44,02. Caso perca os 36,38 teria sinal de baixa projetando de 33,61 a 31,62.</t>
  </si>
  <si>
    <t>EUCA4 está em tendência de alta no longo prazo, teve uma correção no curto prazo, mas pode estar retomando sinal de altas. Acima dos 21,56 pode buscar 23,59 ou 26,4. Abaixo dos 20,52 retomaria sinal de realização mirando suportes em 19,03 ou 17,62.</t>
  </si>
  <si>
    <t>EVEN3 apesar de estar em tendência de baixa no longo prazo pela média de 200 dias, no curto prazo está com sinal de recuperação favorecendo repiques de alta. Acima dos 4,59 pode seguir repique altista na direção resistências nos 5,17 ou 5,82. Caso perca os 4,11 teria sinal de baixa projetando de 3,78 a 3,45. O padrão de volume favorece a alta.</t>
  </si>
  <si>
    <t>EZTC3 apesar de estar em tendência de baixa no longo prazo pela média de 200 dias, no curto prazo está com sinal de recuperação favorecendo repiques de alta. Acima dos 11,87 pode seguir repique altista na direção resistências nos 12,98 ou 14,78. Caso perca os 11 teria sinal de baixa projetando de 10,07 a 9,51. O padrão de volume favorece a alta.</t>
  </si>
  <si>
    <t>FESA4 está em tendência de baixa pelas médias de 21 e 200 dias, mas começa a dar sinais de repiques de alta. Acima dos 5,22 teria sinal de repique altista mirando resistências nos 6,21 ou 7,11. Já uma perda dos 5,05 traria de volta o sinal de baixa projetando de 4,75 a 4,29.</t>
  </si>
  <si>
    <t>FLRY3 está em tendência de alta pelas médias de 21 e 200 dias e vai mantendo sinal de força altista. Acima dos 18,64 pode buscar projeções nos 19,3 ou 21,11. Teria sinal de realização na perda dos 18,25 mirando os 16,36 ou 15,45. O padrão de volume favorece a alta. O IFR sobrecomprado alerta realizações se perder 18,25.</t>
  </si>
  <si>
    <t>FRAS3 está em tendência de alta pelas médias de 21 e 200 dias e vai mantendo sinal de força altista. Acima dos 23,68 pode buscar projeções nos 26,34 ou 30,65. Teria sinal de realização na perda dos 22,82 mirando os 19,37 ou 18,03. O IFR sobrecomprado alerta realizações se perder 22,82.</t>
  </si>
  <si>
    <t>FCXO34 está em tendência de alta pelas médias de 21 e 200 dias e vai mantendo sinal de força altista. Acima dos 136,58 pode buscar projeções nos 159,37 ou 196,26. Teria sinal de realização na perda dos 131,69 mirando os 99,69 ou 88,29. O IFR sobrecomprado alerta realizações se perder 131,69.</t>
  </si>
  <si>
    <t>GGBR4 está em tendência de alta no longo prazo, teve uma correção no curto prazo, mas pode estar retomando sinal de altas. Acima dos 22,45 pode buscar 26,17 ou 28,96. Abaixo dos 21,64 retomaria sinal de realização mirando suportes em 20,24 ou 18,84.</t>
  </si>
  <si>
    <t>GOAU4 está em tendência de alta no longo prazo, teve uma correção no curto prazo, mas pode estar retomando sinal de altas. Acima dos 9,84 pode buscar 11,43 ou 12,52. Abaixo dos 9,66 retomaria sinal de realização mirando suportes em 9,11 ou 8,56.</t>
  </si>
  <si>
    <t>GGPS3 apesar de estar em tendência de baixa no longo prazo pela média de 200 dias, no curto prazo está com sinal de recuperação favorecendo repiques de alta. Acima dos 12,54 pode seguir repique altista na direção resistências nos 13,57 ou 15,25. Caso perca os 12,07 teria sinal de baixa projetando de 10,86 a 10,34. O padrão de volume favorece a alta. O IFR sobrecomprado alerta realizações se perder 12,07.</t>
  </si>
  <si>
    <t>GRND3 está em clara tendência de baixa pelas médias de 21 e 200 dias e segue em movimento de baixa. Abaixo dos 3,42 pode buscar suportes 3,33 ou 3,2. Teria sinal de repique altista fechando acima dos 3,52 mirando resistências em 3,73 ou 3,97.</t>
  </si>
  <si>
    <t>GMAT3 está em tendência de alta pelas médias de 21 e 200 dias e vai mantendo sinal de força altista. Acima dos 4,64 pode buscar projeções nos 5,29 ou 6,35. Teria sinal de realização na perda dos 4,27 mirando os 3,58 ou 3,25. O padrão de volume favorece a alta. O IFR sobrecomprado alerta realizações se perder 4,27.</t>
  </si>
  <si>
    <t>SBFG3 está em tendência de baixa pelas médias de 21 e 200 dias, mas começa a dar sinais de repiques de alta. Acima dos 8,51 teria sinal de repique altista mirando resistências nos 9,98 ou 11,25. Já uma perda dos 7,91 traria de volta o sinal de baixa projetando de 7,27 a 6,63.</t>
  </si>
  <si>
    <t>HBSA3 apesar de estar em tendência de baixa no longo prazo pela média de 200 dias, no curto prazo está com sinal de recuperação favorecendo repiques de alta. Acima dos 3,48 pode seguir repique altista na direção resistências nos 3,75 ou 4,2. Caso perca os 3,38 teria sinal de baixa projetando de 3,03 a 2,89.</t>
  </si>
  <si>
    <t>HYPE3 apesar de estar em tendência de baixa no longo prazo pela média de 200 dias, no curto prazo está com sinal de recuperação favorecendo repiques de alta. Acima dos 22,33 pode seguir repique altista na direção resistências nos 23,52 ou 25,46. Caso perca os 21,35 teria sinal de baixa projetando de 20,39 a 19,79. O padrão de volume favorece a alta.</t>
  </si>
  <si>
    <t>IGTI11 apesar de estar em tendência de baixa no longo prazo pela média de 200 dias, no curto prazo está com sinal de recuperação favorecendo repiques de alta. Acima dos 24,49 pode seguir repique altista na direção resistências nos 25,93 ou 28. Caso perca os 23,64 teria sinal de baixa projetando de 22,57 a 21,53. O padrão de volume favorece a alta.</t>
  </si>
  <si>
    <t>ITLC34 está em tendência de alta no longo prazo, teve uma correção no curto prazo, mas pode estar retomando sinal de altas. Acima dos 77,49 pode buscar 93,11 ou 107,45. Abaixo dos 74,95 retomaria sinal de realização mirando suportes em 69,89 ou 62,71.</t>
  </si>
  <si>
    <t>INTB3 está em tendência de alta no longo prazo, teve uma correção no curto prazo, mas pode estar retomando sinal de altas. Acima dos 14,18 pode buscar 15,24 ou 16,64. Abaixo dos 13,59 retomaria sinal de realização mirando suportes em 12,96 ou 12,25.</t>
  </si>
  <si>
    <t>INBR32 apesar de estar em tendência de baixa no longo prazo pela média de 200 dias, no curto prazo está com sinal de recuperação favorecendo repiques de alta. Acima dos 29,89 pode seguir repique altista na direção resistências nos 32,33 ou 36,29. Caso perca os 27,82 teria sinal de baixa projetando de 25,93 a 24,7.</t>
  </si>
  <si>
    <t>MYPK3 está em tendência de baixa pelas médias de 21 e 200 dias, mas começa a dar sinais de repiques de alta. Acima dos 9,28 teria sinal de repique altista mirando resistências nos 9,76 ou 10,37. Já uma perda dos 9,09 traria de volta o sinal de baixa projetando de 8,77 a 8,46.</t>
  </si>
  <si>
    <t>RANI3 está em clara tendência de baixa pelas médias de 21 e 200 dias e segue em movimento de baixa. Abaixo dos 7,75 pode buscar suportes 7,57 ou 7,25. Teria sinal de repique altista fechando acima dos 7,85 mirando resistências em 8,6 ou 9,23.</t>
  </si>
  <si>
    <t>IRBR3 apesar de estar em tendência de baixa no longo prazo pela média de 200 dias, no curto prazo está com sinal de recuperação favorecendo repiques de alta. Acima dos 52,99 pode seguir repique altista na direção resistências nos 57,24 ou 62,55. Caso perca os 51,04 teria sinal de baixa projetando de 48,64 a 45,98.</t>
  </si>
  <si>
    <t>ISAE4 apesar de estar em tendência de baixa no longo prazo pela média de 200 dias, no curto prazo está com sinal de recuperação favorecendo repiques de alta. Acima dos 26,64 pode seguir repique altista na direção resistências nos 27,2 ou 28,48. Caso perca os 26,07 teria sinal de baixa projetando de 25,12 a 24,47.</t>
  </si>
  <si>
    <t>ITSA3 está em tendência de alta pelas médias de 21 e 200 dias e vai mantendo sinal de força altista. Acima dos 13,26 pode buscar projeções nos 14,15 ou 15,23. Teria sinal de realização na perda dos 13 mirando os 12,4 ou 11,85.</t>
  </si>
  <si>
    <t>ITSA4 está em tendência de alta no longo prazo, teve uma correção no curto prazo, mas pode estar retomando sinal de altas. Acima dos 12,88 pode buscar 14,15 ou 15,4. Abaixo dos 12,57 retomaria sinal de realização mirando suportes em 12,12 ou 11,49.</t>
  </si>
  <si>
    <t>ITUB3 está em tendência de alta no longo prazo, teve uma correção no curto prazo, mas pode estar retomando sinal de altas. Acima dos 42,6 pode buscar 46,36 ou 50,09. Abaixo dos 41,42 retomaria sinal de realização mirando suportes em 40,31 ou 38,44.</t>
  </si>
  <si>
    <t>ITUB4 está em tendência de baixa pelas médias de 21 e 200 dias, mas começa a dar sinais de repiques de alta. Acima dos 39,57 teria sinal de repique altista mirando resistências nos 43,86 ou 47,88. Já uma perda dos 38,43 traria de volta o sinal de baixa projetando de 37,35 a 35,33.</t>
  </si>
  <si>
    <t>JALL3 está em tendência de baixa pela média de 200 dias, a parece ter completado movimento de repique de alta de curto prazo e pode estar retomando o movimento baixista. Abaixo dos 2,41 pode seguir em queda na direção dos suportes 1,88 ou 1,65. Teria sinal de repique altista fechando acima dos 2,6 mirando resistências em 3,04 ou 3,76.</t>
  </si>
  <si>
    <t>JBSS32 está em tendência de alta pelas médias de 21 e 200 dias e vai mantendo sinal de força altista. Acima dos 73,85 pode buscar projeções nos 78,98 ou 87,29. Teria sinal de realização na perda dos 70,43 mirando os 65,54 ou 62,97.</t>
  </si>
  <si>
    <t>JHSF3 está em tendência de alta no longo prazo, teve uma correção no curto prazo, mas pode estar retomando sinal de altas. Acima dos 10,47 pode buscar 11,35 ou 12,34. Abaixo dos 10,15 retomaria sinal de realização mirando suportes em 9,74 ou 9,24.</t>
  </si>
  <si>
    <t>JPMC34 está em tendência de alta pelas médias de 21 e 200 dias e vai mantendo sinal de força altista. Acima dos 185,78 pode buscar projeções nos 190,96 ou 200,69. Teria sinal de realização na perda dos 182,13 mirando os 175,21 ou 170,34.</t>
  </si>
  <si>
    <t>JSLG3 apesar de estar em tendência de baixa no longo prazo pela média de 200 dias, no curto prazo está com sinal de recuperação favorecendo repiques de alta. Acima dos 5,58 pode seguir repique altista na direção resistências nos 5,94 ou 6,71. Caso perca os 5,22 teria sinal de baixa projetando de 4,68 a 4,29. O padrão de volume favorece a alta.</t>
  </si>
  <si>
    <t>KEPL3 apesar de estar em tendência de baixa no longo prazo pela média de 200 dias, no curto prazo está com sinal de recuperação favorecendo repiques de alta. Acima dos 6,54 pode seguir repique altista na direção resistências nos 7,13 ou 8,1. Caso perca os 6,19 teria sinal de baixa projetando de 5,57 a 5,27. O padrão de volume favorece a alta.</t>
  </si>
  <si>
    <t>Kla Corp</t>
  </si>
  <si>
    <t>K1LA34</t>
  </si>
  <si>
    <t>K1LA34 está em tendência de alta no longo prazo, teve uma correção no curto prazo, mas pode estar retomando sinal de altas. Acima dos 48,25 pode buscar 59,45 ou 69,33. Abaixo dos 46,76 retomaria sinal de realização mirando suportes em 43,46 ou 38,51.</t>
  </si>
  <si>
    <t>KLBN3 está em tendência de alta pelas médias de 21 e 200 dias e vai mantendo sinal de força altista. Acima dos 3,89 pode buscar projeções nos 4,16 ou 4,6. Teria sinal de realização na perda dos 3,78 mirando os 3,45 ou 3,31.</t>
  </si>
  <si>
    <t>KLBN4 está em tendência de alta pelas médias de 21 e 200 dias, mas começa a dar sinal de possível realização. Abaixo dos 3,67 poderia realizar na direção dos suportes 3,44 ou 3,34. Caso supere os 3,75 retomaria sinal de alta com projeções nos 3,94 ou 4,25. O IFR sobrecomprado alerta realizações se perder 3,67.</t>
  </si>
  <si>
    <t>KLBN11 está em tendência de alta pelas médias de 21 e 200 dias e vai mantendo sinal de força altista. Acima dos 18,92 pode buscar projeções nos 19,95 ou 21,62. Teria sinal de realização na perda dos 18,53 mirando os 17,25 ou 16,73. O padrão de volume favorece a alta. O IFR sobrecomprado alerta realizações se perder 18,53.</t>
  </si>
  <si>
    <t>Lam Research Corp</t>
  </si>
  <si>
    <t>L1RC34</t>
  </si>
  <si>
    <t>L1RC34 está em tendência de alta pelas médias de 21 e 200 dias e vai mantendo sinal de força altista. Acima dos 37,65 pode buscar projeções nos 40,8 ou 47,85. Teria sinal de realização na perda dos 36,15 mirando os 29,39 ou 25,86. O padrão de volume favorece a alta.</t>
  </si>
  <si>
    <t>LAVV3 apesar de estar em tendência de baixa no longo prazo pela média de 200 dias, no curto prazo está com sinal de recuperação favorecendo repiques de alta. Acima dos 10,72 pode seguir repique altista na direção resistências nos 11,72 ou 13,34. Caso perca os 9,81 teria sinal de baixa projetando de 9,1 a 8,59. O padrão de volume favorece a alta.</t>
  </si>
  <si>
    <t>LIGT3 apesar de estar em tendência de baixa no longo prazo pela média de 200 dias, no curto prazo está com sinal de recuperação favorecendo repiques de alta. Acima dos 3,43 pode seguir repique altista na direção resistências nos 3,73 ou 4,22. Caso perca os 3,25 teria sinal de baixa projetando de 2,94 a 2,78. O padrão de volume favorece a alta.</t>
  </si>
  <si>
    <t>RENT3 está em tendência de baixa pelas médias de 21 e 200 dias, mas começa a dar sinais de repiques de alta. Acima dos 35,72 teria sinal de repique altista mirando resistências nos 40,19 ou 45,41. Já uma perda dos 33,69 traria de volta o sinal de baixa projetando de 31,74 a 29,12.</t>
  </si>
  <si>
    <t>RENT4 apesar de estar em tendência de baixa no longo prazo pela média de 200 dias, no curto prazo está com sinal de recuperação favorecendo repiques de alta. Acima dos 34,84 pode seguir repique altista na direção resistências nos 39 ou 43,96. Caso perca os 32,86 teria sinal de baixa projetando de 30,96 a 28,47.</t>
  </si>
  <si>
    <t>LOGG3 está em tendência de alta no longo prazo, teve uma correção no curto prazo, mas pode estar retomando sinal de altas. Acima dos 24,06 pode buscar 26,52 ou 28,99. Abaixo dos 23,37 retomaria sinal de realização mirando suportes em 22,52 ou 21,28.</t>
  </si>
  <si>
    <t>LREN3 está em tendência de baixa pelas médias de 21 e 200 dias, mas começa a dar sinais de repiques de alta. Acima dos 11,15 teria sinal de repique altista mirando resistências nos 14,24 ou 16,56. Já uma perda dos 10,48 traria de volta o sinal de baixa projetando de 9,31 a 8,15.</t>
  </si>
  <si>
    <t>LWSA3 está em tendência de alta pelas médias de 21 e 200 dias e vai mantendo sinal de força altista. Acima dos 4,22 pode buscar projeções nos 4,67 ou 5,4. Teria sinal de realização na perda dos 4,1 mirando os 3,49 ou 3,26. O padrão de volume favorece a alta. O IFR sobrecomprado alerta realizações se perder 4,1.</t>
  </si>
  <si>
    <t>MDIA3 apesar de estar em tendência de baixa no longo prazo pela média de 200 dias, no curto prazo está com sinal de recuperação favorecendo repiques de alta. Acima dos 17,35 pode seguir repique altista na direção resistências nos 17,85 ou 18,55. Caso perca os 16,71 teria sinal de baixa projetando de 16,35 a 16.</t>
  </si>
  <si>
    <t>MGLU3 apesar de estar em tendência de baixa no longo prazo pela média de 200 dias, no curto prazo está com sinal de recuperação favorecendo repiques de alta. Acima dos 4,59 pode seguir repique altista na direção resistências nos 5,27 ou 6,2. Caso perca os 4,08 teria sinal de baixa projetando de 3,76 a 3,29. O padrão de volume favorece a alta.</t>
  </si>
  <si>
    <t>POMO3 está em tendência de baixa pelas médias de 21 e 200 dias, mas começa a dar sinais de repiques de alta. Acima dos 4,22 teria sinal de repique altista mirando resistências nos 5,01 ou 5,73. Já uma perda dos 4,1 traria de volta o sinal de baixa projetando de 3,83 a 3,46.</t>
  </si>
  <si>
    <t>POMO4 está em tendência de baixa pelas médias de 21 e 200 dias, mas começa a dar sinais de repiques de alta. Acima dos 4,53 teria sinal de repique altista mirando resistências nos 5,42 ou 6,26. Já uma perda dos 4,39 traria de volta o sinal de baixa projetando de 4,05 a 3,62.</t>
  </si>
  <si>
    <t>MBRF3 está em tendência de alta pelas médias de 21 e 200 dias, mas começa a dar sinal de possível realização. Abaixo dos 18,19 poderia realizar na direção dos suportes 15,23 ou 13,87. Caso supere os 19,61 retomaria sinal de alta com projeções nos 22,31 ou 26,69.</t>
  </si>
  <si>
    <t>M2RV34 está em tendência de alta pelas médias de 21 e 200 dias e vai mantendo sinal de força altista. Acima dos 131,95 pode buscar projeções nos 161,73 ou 209,93. Teria sinal de realização na perda dos 119,71 mirando os 83,75 ou 68,85. O padrão de volume favorece a alta.</t>
  </si>
  <si>
    <t>Mastercard Inc</t>
  </si>
  <si>
    <t>MSCD34</t>
  </si>
  <si>
    <t>MSCD34 está em tendência de alta pelas médias de 21 e 200 dias e vai mantendo sinal de força altista. Acima dos 99,74 pode buscar projeções nos 105,93 ou 115,96. Teria sinal de realização na perda dos 98,01 mirando os 89,71 ou 86,61. O padrão de volume favorece a alta. O IFR sobrecomprado alerta realizações se perder 98,01.</t>
  </si>
  <si>
    <t>CASH3 está em tendência de alta pelas médias de 21 e 200 dias e vai mantendo sinal de força altista. Acima dos 5,76 pode buscar projeções nos 6,72 ou 8,28. Teria sinal de realização na perda dos 5,41 mirando os 4,2 ou 3,71.</t>
  </si>
  <si>
    <t>MELI34 está em tendência de alta pelas médias de 21 e 200 dias e vai mantendo sinal de força altista. Acima dos 86,15 pode buscar projeções nos 92,99 ou 104,07. Teria sinal de realização na perda dos 82,81 mirando os 75,07 ou 71,64. O padrão de volume favorece a alta.</t>
  </si>
  <si>
    <t>BMEB4 está em tendência de baixa pela média de 200 dias, a parece ter completado movimento de repique de alta de curto prazo e pode estar retomando o movimento baixista. Abaixo dos 58,5 pode seguir em queda na direção dos suportes 53,22 ou 49,4. Teria sinal de repique altista fechando acima dos 61,29 mirando resistências em 65,58 ou 73,21.</t>
  </si>
  <si>
    <t>M1TA34 está em tendência de baixa pelas médias de 21 e 200 dias, mas começa a dar sinais de repiques de alta. Acima dos 104,93 teria sinal de repique altista mirando resistências nos 112,5 ou 123,15. Já uma perda dos 103,26 traria de volta o sinal de baixa projetando de 95,26 a 89,93.</t>
  </si>
  <si>
    <t>LEVE3 está em tendência de alta pelas médias de 21 e 200 dias e vai mantendo sinal de força altista. Acima dos 32,98 pode buscar projeções nos 34,48 ou 36,6. Teria sinal de realização na perda dos 32,2 mirando os 31,04 ou 29,97.</t>
  </si>
  <si>
    <t>MUTC34 está em tendência de alta pelas médias de 21 e 200 dias e vai mantendo sinal de força altista. Acima dos 812,27 pode buscar projeções nos 895,55 ou 1058,94. Teria sinal de realização na perda dos 787,5 mirando os 631,16 ou 549,46.</t>
  </si>
  <si>
    <t>MSFT34 está em tendência de alta pelas médias de 21 e 200 dias e vai mantendo sinal de força altista. Acima dos 105,49 pode buscar projeções nos 108,94 ou 125,08. Teria sinal de realização na perda dos 103,71 mirando os 82,81 ou 74,73.</t>
  </si>
  <si>
    <t>MILS3 está em tendência de alta pelas médias de 21 e 200 dias, mas começa a dar sinal de possível realização. Abaixo dos 15,67 poderia realizar na direção dos suportes 15,47 ou 15,32. Caso supere os 15,77 retomaria sinal de alta com projeções nos 15,94 ou 16,23.</t>
  </si>
  <si>
    <t>BEEF3 apesar de estar em tendência de baixa no longo prazo pela média de 200 dias, no curto prazo está com sinal de recuperação favorecendo repiques de alta. Acima dos 4,1 pode seguir repique altista na direção resistências nos 4,79 ou 5,92. Caso perca os 3,84 teria sinal de baixa projetando de 2,97 a 2,62. O padrão de volume favorece a alta. O IFR sobrecomprado alerta realizações se perder 3,84.</t>
  </si>
  <si>
    <t>MTRE3 apesar de estar em tendência de baixa no longo prazo pela média de 200 dias, no curto prazo está com sinal de recuperação favorecendo repiques de alta. Acima dos 3,18 pode seguir repique altista na direção resistências nos 3,42 ou 3,82. Caso perca os 2,99 teria sinal de baixa projetando de 2,78 a 2,65. O padrão de volume favorece a alta. O IFR sobrecomprado alerta realizações se perder 2,99.</t>
  </si>
  <si>
    <t>M1RN34 está em tendência de alta pelas médias de 21 e 200 dias e vai mantendo sinal de força altista. Acima dos 45,2 pode buscar projeções nos 64,87 ou 96,71. Teria sinal de realização na perda dos 36,35 mirando os 13,36 ou 3,52. O padrão de volume favorece a alta. O IFR sobrecomprado alerta realizações se perder 36,35.</t>
  </si>
  <si>
    <t>MOTV3 apesar de estar em tendência de baixa no longo prazo pela média de 200 dias, no curto prazo está com sinal de recuperação favorecendo repiques de alta. Acima dos 15,34 pode seguir repique altista na direção resistências nos 16,46 ou 18,28. Caso perca os 14,47 teria sinal de baixa projetando de 13,52 a 12,95. O padrão de volume favorece a alta.</t>
  </si>
  <si>
    <t>MDNE3 apesar de estar em tendência de baixa no longo prazo pela média de 200 dias, no curto prazo está com sinal de recuperação favorecendo repiques de alta. Acima dos 24,54 pode seguir repique altista na direção resistências nos 26,33 ou 28,67. Caso perca os 23,44 teria sinal de baixa projetando de 22,54 a 21,36.</t>
  </si>
  <si>
    <t>MOVI3 apesar de estar em tendência de baixa no longo prazo pela média de 200 dias, no curto prazo está com sinal de recuperação favorecendo repiques de alta. Acima dos 7,42 pode seguir repique altista na direção resistências nos 8,53 ou 9,82. Caso perca os 7,01 teria sinal de baixa projetando de 6,44 a 5,79. O padrão de volume favorece a alta.</t>
  </si>
  <si>
    <t>MRVE3 apesar de estar em tendência de baixa no longo prazo pela média de 200 dias, no curto prazo está com sinal de recuperação favorecendo repiques de alta. Acima dos 5,5 pode seguir repique altista na direção resistências nos 6,3 ou 7,6. Caso perca os 5,08 teria sinal de baixa projetando de 4,2 a 3,79. O padrão de volume favorece a alta. O IFR sobrecomprado alerta realizações se perder 5,08.</t>
  </si>
  <si>
    <t>MLAS3 está em tendência de alta pelas médias de 21 e 200 dias e vai mantendo sinal de força altista. Acima dos 1,95 pode buscar projeções nos 2,21 ou 2,64. Teria sinal de realização na perda dos 1,76 mirando os 1,52 ou 1,38.</t>
  </si>
  <si>
    <t>MULT3 está em tendência de baixa pelas médias de 21 e 200 dias, mas começa a dar sinais de repiques de alta. Acima dos 27,62 teria sinal de repique altista mirando resistências nos 29,46 ou 31,51. Já uma perda dos 26,95 traria de volta o sinal de baixa projetando de 26,13 a 25,1.</t>
  </si>
  <si>
    <t>NATU3 apesar de estar em tendência de baixa no longo prazo pela média de 200 dias, no curto prazo está com sinal de recuperação favorecendo repiques de alta. Acima dos 8,83 pode seguir repique altista na direção resistências nos 9,69 ou 11,09. Caso perca os 8,18 teria sinal de baixa projetando de 7,43 a 6,99. O padrão de volume favorece a alta. O IFR sobrecomprado alerta realizações se perder 8,18.</t>
  </si>
  <si>
    <t>NFLX34 apesar de estar em tendência de baixa no longo prazo pela média de 200 dias, no curto prazo está com sinal de recuperação favorecendo repiques de alta. Acima dos 8,48 pode seguir repique altista na direção resistências nos 9,3 ou 10,63. Caso perca os 8,18 teria sinal de baixa projetando de 7,15 a 6,73.</t>
  </si>
  <si>
    <t>ROXO34 apesar de estar em tendência de baixa no longo prazo pela média de 200 dias, no curto prazo está com sinal de recuperação favorecendo repiques de alta. Acima dos 12,86 pode seguir repique altista na direção resistências nos 13,88 ou 15,37. Caso perca os 12,35 teria sinal de baixa projetando de 11,46 a 10,71.</t>
  </si>
  <si>
    <t>NVDC34 está em tendência de alta no longo prazo, teve uma correção no curto prazo, mas pode estar retomando sinal de altas. Acima dos 23,03 pode buscar 24,75 ou 27,52. Abaixo dos 22,52 retomaria sinal de realização mirando suportes em 20,26 ou 18,87.</t>
  </si>
  <si>
    <t>OPCT3 está em tendência de alta no longo prazo, teve uma correção no curto prazo, mas pode estar retomando sinal de altas. Acima dos 10,17 pode buscar 11,35 ou 12,54. Abaixo dos 9,42 retomaria sinal de realização mirando suportes em 8,82 ou 8,22.</t>
  </si>
  <si>
    <t>ONCO3 está em tendência de alta pelas médias de 21 e 200 dias e vai mantendo sinal de força altista. Acima dos 1,82 pode buscar projeções nos 2,61 ou 3,9. Teria sinal de realização na perda dos 1,55 mirando os 0,53 ou 0,13. O padrão de volume favorece a alta. O IFR sobrecomprado alerta realizações se perder 1,55.</t>
  </si>
  <si>
    <t>ORCL34 apesar de estar em tendência de baixa no longo prazo pela média de 200 dias, no curto prazo está com sinal de recuperação favorecendo repiques de alta. Acima dos 125,61 pode seguir repique altista na direção resistências nos 137,45 ou 161,91. Caso perca os 122,35 teria sinal de baixa projetando de 97,87 a 85,63.</t>
  </si>
  <si>
    <t>OBTC3 apesar de estar em tendência de baixa no longo prazo pela média de 200 dias, no curto prazo está com sinal de recuperação favorecendo repiques de alta. Acima dos 7,62 pode seguir repique altista na direção resistências nos 8,57 ou 10,12. Caso perca os 7,2 teria sinal de baixa projetando de 6,07 a 5,59. O padrão de volume favorece a alta. O IFR sobrecomprado alerta realizações se perder 7,2.</t>
  </si>
  <si>
    <t>ORVR3 está em tendência de baixa pelas médias de 21 e 200 dias, mas começa a dar sinais de repiques de alta. Acima dos 16,43 teria sinal de repique altista mirando resistências nos 18,31 ou 20,19. Já uma perda dos 15,87 traria de volta o sinal de baixa projetando de 15,26 a 14,31.</t>
  </si>
  <si>
    <t>PCAR3 está em tendência de alta pelas médias de 21 e 200 dias e vai mantendo sinal de força altista. Acima dos 3,08 pode buscar projeções nos 3,39 ou 3,9. Teria sinal de realização na perda dos 2,82 mirando os 2,57 ou 2,41. O IFR sobrecomprado alerta realizações se perder 2,82.</t>
  </si>
  <si>
    <t>Pagseguro Digital Ltd.</t>
  </si>
  <si>
    <t>PAGS34</t>
  </si>
  <si>
    <t>PAGS34 está em tendência de baixa pelas médias de 21 e 200 dias, mas começa a dar sinais de repiques de alta. Acima dos 9,22 teria sinal de repique altista mirando resistências nos 10,01 ou 10,79. Já uma perda dos 8,74 traria de volta o sinal de baixa projetando de 8,34 a 7,95.</t>
  </si>
  <si>
    <t>PGMN3 apesar de estar em tendência de baixa no longo prazo pela média de 200 dias, no curto prazo está com sinal de recuperação favorecendo repiques de alta. Acima dos 3,69 pode seguir repique altista na direção resistências nos 4,06 ou 4,66. Caso perca os 3,31 teria sinal de baixa projetando de 3,09 a 2,9. O padrão de volume favorece a alta.</t>
  </si>
  <si>
    <t>P2LT34 está em tendência de alta pelas médias de 21 e 200 dias, mas começa a dar sinal de possível realização. Abaixo dos 295,5 poderia realizar na direção dos suportes 201,6 ou 166,97. Caso supere os 313,66 retomaria sinal de alta com projeções nos 382,91 ou 494,97.</t>
  </si>
  <si>
    <t>Paranapanema</t>
  </si>
  <si>
    <t>PMAM3</t>
  </si>
  <si>
    <t>PMAM3 está em clara tendência de baixa pelas médias de 21 e 200 dias e segue em movimento de baixa. Abaixo dos 0,13 pode buscar suportes 0,09 ou 0,02. Teria sinal de repique altista fechando acima dos 0,15 mirando resistências em 0,31 ou 0,44.</t>
  </si>
  <si>
    <t>PETR3 apesar de estar em tendência de alta no longo prazo pela média de 200 dias, no curto prazo está em realização. Abaixo dos 45,6 pode seguir em baixa no curto prazo mirando suportes em 44,44 ou 43,15. Teria sinal de retomada altista fechando acima dos 46,66 mirando resistências em 48,61 ou 51,18.</t>
  </si>
  <si>
    <t>PETR4 está em tendência de alta pelas médias de 21 e 200 dias, mas começa a dar sinal de possível realização. Abaixo dos 41,01 poderia realizar na direção dos suportes 39,58 ou 38,43. Caso supere os 41,91 retomaria sinal de alta com projeções nos 43,27 ou 45,55.</t>
  </si>
  <si>
    <t>RECV3 apesar de estar em tendência de baixa no longo prazo pela média de 200 dias, no curto prazo está com sinal de recuperação favorecendo repiques de alta. Acima dos 10,75 pode seguir repique altista na direção resistências nos 11,4 ou 12,46. Caso perca os 10,34 teria sinal de baixa projetando de 9,69 a 9,36.</t>
  </si>
  <si>
    <t>PRIO3 está em tendência de alta pelas médias de 21 e 200 dias, mas começa a dar sinal de possível realização. Abaixo dos 59,96 poderia realizar na direção dos suportes 55,28 ou 52,9. Caso supere os 61,4 retomaria sinal de alta com projeções nos 62,98 ou 67,73.</t>
  </si>
  <si>
    <t>AUAU3 está em tendência de baixa pelas médias de 21 e 200 dias, mas começa a dar sinais de repiques de alta. Acima dos 3,37 teria sinal de repique altista mirando resistências nos 3,78 ou 4,23. Já uma perda dos 3,05 traria de volta o sinal de baixa projetando de 2,82 a 2,59.</t>
  </si>
  <si>
    <t>PINE4 está em tendência de baixa pelas médias de 21 e 200 dias, mas começa a dar sinais de repiques de alta. Acima dos 10,91 teria sinal de repique altista mirando resistências nos 13,92 ou 16,47. Já uma perda dos 10,49 traria de volta o sinal de baixa projetando de 9,78 a 8,5.</t>
  </si>
  <si>
    <t>PLPL3 apesar de estar em tendência de baixa no longo prazo pela média de 200 dias, no curto prazo está com sinal de recuperação favorecendo repiques de alta. Acima dos 7,47 pode seguir repique altista na direção resistências nos 7,97 ou 8,92. Caso perca os 6,78 teria sinal de baixa projetando de 6,42 a 5,94. O padrão de volume favorece a alta.</t>
  </si>
  <si>
    <t>PSSA3 está em tendência de baixa pelas médias de 21 e 200 dias, mas começa a dar sinais de repiques de alta. Acima dos 48,47 teria sinal de repique altista mirando resistências nos 55,32 ou 61,14. Já uma perda dos 47,41 traria de volta o sinal de baixa projetando de 45,9 a 42,98.</t>
  </si>
  <si>
    <t>POSI3 está em tendência de baixa pelas médias de 21 e 200 dias, mas começa a dar sinais de repiques de alta. Acima dos 3,48 teria sinal de repique altista mirando resistências nos 3,68 ou 3,98. Já uma perda dos 3,38 traria de volta o sinal de baixa projetando de 3,18 a 3,02.</t>
  </si>
  <si>
    <t>PRNR3 está em tendência de baixa pelas médias de 21 e 200 dias, mas começa a dar sinais de repiques de alta. Acima dos 17,26 teria sinal de repique altista mirando resistências nos 19,96 ou 22,43. Já uma perda dos 15,95 traria de volta o sinal de baixa projetando de 14,71 a 13,47.</t>
  </si>
  <si>
    <t>PFRM3 apesar de estar em tendência de baixa no longo prazo pela média de 200 dias, no curto prazo está com sinal de recuperação favorecendo repiques de alta. Acima dos 7,5 pode seguir repique altista na direção resistências nos 8,35 ou 9,73. Caso perca os 7,28 teria sinal de baixa projetando de 6,12 a 5,69. O padrão de volume favorece a alta. O IFR sobrecomprado alerta realizações se perder 7,28.</t>
  </si>
  <si>
    <t>Qualicorp</t>
  </si>
  <si>
    <t>QUAL3 apesar de estar em tendência de baixa no longo prazo pela média de 200 dias, no curto prazo está com sinal de recuperação favorecendo repiques de alta. Acima dos 1,73 pode seguir repique altista na direção resistências nos 1,93 ou 2,26. Caso perca os 1,6 teria sinal de baixa projetando de 1,4 a 1,29.</t>
  </si>
  <si>
    <t>LJQQ3 apesar de estar em tendência de baixa no longo prazo pela média de 200 dias, no curto prazo está com sinal de recuperação favorecendo repiques de alta. Acima dos 1,22 pode seguir repique altista na direção resistências nos 1,34 ou 1,58. Caso perca os 1,08 teria sinal de baixa projetando de 0,94 a 0,81. O padrão de volume favorece a alta.</t>
  </si>
  <si>
    <t>RADL3 apesar de estar em tendência de baixa no longo prazo pela média de 200 dias, no curto prazo está com sinal de recuperação favorecendo repiques de alta. Acima dos 19,72 pode seguir repique altista na direção resistências nos 20,84 ou 23,25. Caso perca os 18,33 teria sinal de baixa projetando de 16,93 a 15,72.</t>
  </si>
  <si>
    <t>RAIZ4 está em clara tendência de baixa pelas médias de 21 e 200 dias e segue em movimento de baixa. Abaixo dos 0,23 pode buscar suportes 0,21 ou 0,17. Teria sinal de repique altista fechando acima dos 0,25 mirando resistências em 0,31 ou 0,37.</t>
  </si>
  <si>
    <t>RAPT4 está em tendência de baixa pelas médias de 21 e 200 dias, mas começa a dar sinais de repiques de alta. Acima dos 4,84 teria sinal de repique altista mirando resistências nos 5,24 ou 5,75. Já uma perda dos 4,67 traria de volta o sinal de baixa projetando de 4,4 a 4,14.</t>
  </si>
  <si>
    <t>RCSL4 está em tendência de baixa pela média de 200 dias, a parece ter completado movimento de repique de alta de curto prazo e pode estar retomando o movimento baixista. Abaixo dos 0,75 pode seguir em queda na direção dos suportes 0,45 ou 0,34. Teria sinal de repique altista fechando acima dos 0,8 mirando resistências em 1,01 ou 1,36. O IFR sobrecomprado alerta realizações se perder 0,75.</t>
  </si>
  <si>
    <t>RDOR3 apesar de estar em tendência de baixa no longo prazo pela média de 200 dias, no curto prazo está com sinal de recuperação favorecendo repiques de alta. Acima dos 36,07 pode seguir repique altista na direção resistências nos 38,41 ou 42,21. Caso perca os 34,46 teria sinal de baixa projetando de 32,27 a 31,09.</t>
  </si>
  <si>
    <t>RIAA3 está em tendência de baixa pelas médias de 21 e 200 dias, mas começa a dar sinais de repiques de alta. Acima dos 7,08 teria sinal de repique altista mirando resistências nos 8,23 ou 9,32. Já uma perda dos 6,79 traria de volta o sinal de baixa projetando de 6,46 a 5,91.</t>
  </si>
  <si>
    <t>RIOT34 está em tendência de alta pelas médias de 21 e 200 dias e vai mantendo sinal de força altista. Acima dos 558,68 pode buscar projeções nos 620,22 ou 719,8. Teria sinal de realização na perda dos 540,56 mirando os 459,1 ou 428,32. O padrão de volume favorece a alta. O IFR sobrecomprado alerta realizações se perder 540,56.</t>
  </si>
  <si>
    <t>RAIL3 apesar de estar em tendência de baixa no longo prazo pela média de 200 dias, no curto prazo está com sinal de recuperação favorecendo repiques de alta. Acima dos 14,69 pode seguir repique altista na direção resistências nos 15,8 ou 17,6. Caso perca os 14,2 teria sinal de baixa projetando de 12,89 a 12,33.</t>
  </si>
  <si>
    <t>SBSP3 está em tendência de baixa pelas médias de 21 e 200 dias, mas começa a dar sinais de repiques de alta. Acima dos 24,76 teria sinal de repique altista mirando resistências nos 29,67 ou 33,68. Já uma perda dos 23,17 traria de volta o sinal de baixa projetando de 21,16 a 19,15.</t>
  </si>
  <si>
    <t>SAPR3</t>
  </si>
  <si>
    <t>SAPR3 está em tendência de baixa pelas médias de 21 e 200 dias, mas começa a dar sinais de repiques de alta. Acima dos 7,47 teria sinal de repique altista mirando resistências nos 8,18 ou 9,14. Já uma perda dos 7,25 traria de volta o sinal de baixa projetando de 6,62 a 6,13.</t>
  </si>
  <si>
    <t>SAPR4 está em tendência de baixa pelas médias de 21 e 200 dias, mas começa a dar sinais de repiques de alta. Acima dos 6,62 teria sinal de repique altista mirando resistências nos 7,27 ou 7,94. Já uma perda dos 6,47 traria de volta o sinal de baixa projetando de 6,17 a 5,83.</t>
  </si>
  <si>
    <t>SAPR11 está em tendência de baixa pelas médias de 21 e 200 dias, mas começa a dar sinais de repiques de alta. Acima dos 33,8 teria sinal de repique altista mirando resistências nos 37,4 ou 41,27. Já uma perda dos 33,2 traria de volta o sinal de baixa projetando de 31,13 a 29,19.</t>
  </si>
  <si>
    <t>SANB3 está em tendência de alta pelas médias de 21 e 200 dias, mas começa a dar sinal de possível realização. Abaixo dos 14,32 poderia realizar na direção dos suportes 12,36 ou 11,47. Caso supere os 14,8 retomaria sinal de alta com projeções nos 15,24 ou 17,01.</t>
  </si>
  <si>
    <t>SANB4 está em tendência de baixa pela média de 200 dias, a parece ter completado movimento de repique de alta de curto prazo e pode estar retomando o movimento baixista. Abaixo dos 14,7 pode seguir em queda na direção dos suportes 12,85 ou 12,15. Teria sinal de repique altista fechando acima dos 15,11 mirando resistências em 16,5 ou 18,76.</t>
  </si>
  <si>
    <t>SANB11 apesar de estar em tendência de baixa no longo prazo pela média de 200 dias, no curto prazo está com sinal de recuperação favorecendo repiques de alta. Acima dos 30,33 pode seguir repique altista na direção resistências nos 33,51 ou 38,66. Caso perca os 29,31 teria sinal de baixa projetando de 25,18 a 23,58.</t>
  </si>
  <si>
    <t>SMTO3 está em tendência de alta pelas médias de 21 e 200 dias, mas começa a dar sinal de possível realização. Abaixo dos 18,12 poderia realizar na direção dos suportes 13,75 ou 11,97. Caso supere os 19,5 retomaria sinal de alta com projeções nos 23,05 ou 28,8. O IFR sobrecomprado alerta realizações se perder 18,12.</t>
  </si>
  <si>
    <t>SHUL4 apesar de estar em tendência de baixa no longo prazo pela média de 200 dias, no curto prazo está com sinal de recuperação favorecendo repiques de alta. Acima dos 4,51 pode seguir repique altista na direção resistências nos 4,63 ou 4,91. Caso perca os 4,42 teria sinal de baixa projetando de 4,17 a 4,02.</t>
  </si>
  <si>
    <t>Seagate Technology Holdings Plc</t>
  </si>
  <si>
    <t>S1TX34</t>
  </si>
  <si>
    <t>S1TX34 está em tendência de alta no longo prazo, teve uma correção no curto prazo, mas pode estar retomando sinal de altas. Acima dos 77,63 pode buscar 95,69 ou 114. Abaixo dos 75,39 retomaria sinal de realização mirando suportes em 66,05 ou 56,89.</t>
  </si>
  <si>
    <t>SEER3 está em tendência de alta pelas médias de 21 e 200 dias e vai mantendo sinal de força altista. Acima dos 12,62 pode buscar projeções nos 14,11 ou 16,53. Teria sinal de realização na perda dos 11,6 mirando os 10,2 ou 9,45. O padrão de volume favorece a alta.</t>
  </si>
  <si>
    <t>CSNA3 está em tendência de baixa pela média de 200 dias, a parece ter completado movimento de repique de alta de curto prazo e pode estar retomando o movimento baixista. Abaixo dos 4,97 pode seguir em queda na direção dos suportes 4,19 ou 3,67. Teria sinal de repique altista fechando acima dos 5,19 mirando resistências em 5,87 ou 6,9.</t>
  </si>
  <si>
    <t>SIMH3 está em tendência de baixa pelas médias de 21 e 200 dias, mas começa a dar sinais de repiques de alta. Acima dos 6,57 teria sinal de repique altista mirando resistências nos 8,12 ou 9,68. Já uma perda dos 6,23 traria de volta o sinal de baixa projetando de 5,59 a 4,8.</t>
  </si>
  <si>
    <t>SLCE3 está em tendência de alta pelas médias de 21 e 200 dias e vai mantendo sinal de força altista. Acima dos 15,98 pode buscar projeções nos 17,82 ou 20,8. Teria sinal de realização na perda dos 15,52 mirando os 13 ou 12,07. O IFR sobrecomprado alerta realizações se perder 15,52.</t>
  </si>
  <si>
    <t>SMFT3 está em clara tendência de baixa pelas médias de 21 e 200 dias e segue em movimento de baixa. Abaixo dos 16,45 pode buscar suportes 15,13 ou 13,81. Teria sinal de repique altista fechando acima dos 17,79 mirando resistências em 20,71 ou 23,34.</t>
  </si>
  <si>
    <t>SPCX34 apesar de estar em tendência de baixa no longo prazo pela média de 200 dias, no curto prazo está com sinal de recuperação favorecendo repiques de alta. Acima dos 47,92 pode seguir repique altista na direção resistências nos 51,86 ou 61,97. Caso perca os 46,68 teria sinal de baixa projetando de 35,49 a 30,43.</t>
  </si>
  <si>
    <t>STOC34 está em tendência de baixa pelas médias de 21 e 200 dias, mas começa a dar sinais de repiques de alta. Acima dos 50,46 teria sinal de repique altista mirando resistências nos 58,46 ou 65,37. Já uma perda dos 47,27 traria de volta o sinal de baixa projetando de 43,81 a 40,35.</t>
  </si>
  <si>
    <t>M2ST34 apesar de estar em tendência de baixa no longo prazo pela média de 200 dias, no curto prazo está com sinal de recuperação favorecendo repiques de alta. Acima dos 9,46 pode seguir repique altista na direção resistências nos 11,23 ou 14,1. Caso perca os 8,71 teria sinal de baixa projetando de 6,59 a 5,7. O padrão de volume favorece a alta. O IFR sobrecomprado alerta realizações se perder 8,71.</t>
  </si>
  <si>
    <t>SUZB3 apesar de estar em tendência de baixa no longo prazo pela média de 200 dias, no curto prazo está com sinal de recuperação favorecendo repiques de alta. Acima dos 46,98 pode seguir repique altista na direção resistências nos 51,24 ou 58,14. Caso perca os 45,99 teria sinal de baixa projetando de 40,08 a 37,94. O padrão de volume favorece a alta. O IFR sobrecomprado alerta realizações se perder 45,99.</t>
  </si>
  <si>
    <t>Synopsys, Inc</t>
  </si>
  <si>
    <t>S1NP34</t>
  </si>
  <si>
    <t>S1NP34 apesar de estar em tendência de baixa no longo prazo pela média de 200 dias, no curto prazo está com sinal de recuperação favorecendo repiques de alta. Acima dos 52,55 pode seguir repique altista na direção resistências nos 57,26 ou 63,6. Caso perca os 49,92 teria sinal de baixa projetando de 47 a 43,82. O padrão de volume favorece a alta.</t>
  </si>
  <si>
    <t>TAEE3 apesar de estar em tendência de baixa no longo prazo pela média de 200 dias, no curto prazo está com sinal de recuperação favorecendo repiques de alta. Acima dos 12,81 pode seguir repique altista na direção resistências nos 13,38 ou 14,15. Caso perca os 12,46 teria sinal de baixa projetando de 12,12 a 11,73.</t>
  </si>
  <si>
    <t>TAEE4 apesar de estar em tendência de baixa no longo prazo pela média de 200 dias, no curto prazo está com sinal de recuperação favorecendo repiques de alta. Acima dos 13,07 pode seguir repique altista na direção resistências nos 13,48 ou 14,2. Caso perca os 12,7 teria sinal de baixa projetando de 12,31 a 11,94.</t>
  </si>
  <si>
    <t>TAEE11 apesar de estar em tendência de baixa no longo prazo pela média de 200 dias, no curto prazo está com sinal de recuperação favorecendo repiques de alta. Acima dos 38,95 pode seguir repique altista na direção resistências nos 40,07 ou 42,15. Caso perca os 37,86 teria sinal de baixa projetando de 36,69 a 35,64.</t>
  </si>
  <si>
    <t>TSMC34 está em tendência de alta pelas médias de 21 e 200 dias e vai mantendo sinal de força altista. Acima dos 270,4 pode buscar projeções nos 282,56 ou 308,86. Teria sinal de realização na perda dos 266,95 mirando os 239,99 ou 226,83.</t>
  </si>
  <si>
    <t>TASA4 está em tendência de alta pelas médias de 21 e 200 dias, mas começa a dar sinal de possível realização. Abaixo dos 5,14 poderia realizar na direção dos suportes 4,5 ou 4,22. Caso supere os 5,4 retomaria sinal de alta com projeções nos 5,95 ou 6,85.</t>
  </si>
  <si>
    <t>TGMA3 está em tendência de alta pelas médias de 21 e 200 dias e vai mantendo sinal de força altista. Acima dos 35,2 pode buscar projeções nos 39,38 ou 46,15. Teria sinal de realização na perda dos 34,5 mirando os 28,43 ou 26,33. O IFR sobrecomprado alerta realizações se perder 34,5.</t>
  </si>
  <si>
    <t>VIVT3 está em tendência de baixa pelas médias de 21 e 200 dias, mas começa a dar sinais de repiques de alta. Acima dos 30,07 teria sinal de repique altista mirando resistências nos 36,5 ou 41,14. Já uma perda dos 28,99 traria de volta o sinal de baixa projetando de 26,66 a 24,34.</t>
  </si>
  <si>
    <t>TEND3 está em tendência de alta pelas médias de 21 e 200 dias e vai mantendo sinal de força altista. Acima dos 34,68 pode buscar projeções nos 38,74 ou 45,31. Teria sinal de realização na perda dos 31,03 mirando os 28,11 ou 26,07. O padrão de volume favorece a alta.</t>
  </si>
  <si>
    <t>TSLA34 apesar de estar em tendência de baixa no longo prazo pela média de 200 dias, no curto prazo está com sinal de recuperação favorecendo repiques de alta. Acima dos 58,86 pode seguir repique altista na direção resistências nos 65,98 ou 77,51. Caso perca os 56,13 teria sinal de baixa projetando de 47,33 a 43,76. O padrão de volume favorece a alta.</t>
  </si>
  <si>
    <t>TIMS3 está em tendência de baixa pelas médias de 21 e 200 dias, mas começa a dar sinais de repiques de alta. Acima dos 18,77 teria sinal de repique altista mirando resistências nos 22,69 ou 25,68. Já uma perda dos 18,4 traria de volta o sinal de baixa projetando de 17,85 a 16,35.</t>
  </si>
  <si>
    <t>TOTS3 apesar de estar em tendência de baixa no longo prazo pela média de 200 dias, no curto prazo está com sinal de recuperação favorecendo repiques de alta. Acima dos 32,88 pode seguir repique altista na direção resistências nos 35,33 ou 39,3. Caso perca os 31,7 teria sinal de baixa projetando de 28,91 a 27,68.</t>
  </si>
  <si>
    <t>TFCO4 está em tendência de baixa pelas médias de 21 e 200 dias, mas começa a dar sinais de repiques de alta. Acima dos 12,99 teria sinal de repique altista mirando resistências nos 15,2 ou 16,83. Já uma perda dos 12,55 traria de volta o sinal de baixa projetando de 11,73 a 10,91.</t>
  </si>
  <si>
    <t>TRIS3 apesar de estar em tendência de baixa no longo prazo pela média de 200 dias, no curto prazo está com sinal de recuperação favorecendo repiques de alta. Acima dos 4,76 pode seguir repique altista na direção resistências nos 5,24 ou 6,02. Caso perca os 4,54 teria sinal de baixa projetando de 3,98 a 3,73. O IFR sobrecomprado alerta realizações se perder 4,54.</t>
  </si>
  <si>
    <t>TUPY3 está em tendência de alta pelas médias de 21 e 200 dias e vai mantendo sinal de força altista. Acima dos 15,36 pode buscar projeções nos 16,12 ou 17,72. Teria sinal de realização na perda dos 14,77 mirando os 13,53 ou 12,72.</t>
  </si>
  <si>
    <t>UGPA3 está em tendência de alta pelas médias de 21 e 200 dias, mas começa a dar sinal de possível realização. Abaixo dos 32,88 poderia realizar na direção dos suportes 29,39 ou 27,9. Caso supere os 34,21 retomaria sinal de alta com projeções nos 37,18 ou 42.</t>
  </si>
  <si>
    <t>FIQE3 está em tendência de baixa pelas médias de 21 e 200 dias, mas começa a dar sinais de repiques de alta. Acima dos 4,65 teria sinal de repique altista mirando resistências nos 5,63 ou 6,47. Já uma perda dos 4,54 traria de volta o sinal de baixa projetando de 4,26 a 3,83.</t>
  </si>
  <si>
    <t>UNIP6 está em clara tendência de baixa pelas médias de 21 e 200 dias e segue em movimento de baixa. Abaixo dos 58,12 pode buscar suportes 56,84 ou 54,38. Teria sinal de repique altista fechando acima dos 59,11 mirando resistências em 64,79 ou 69,7.</t>
  </si>
  <si>
    <t>USIM3 está em tendência de baixa pela média de 200 dias, a parece ter completado movimento de repique de alta de curto prazo e pode estar retomando o movimento baixista. Abaixo dos 6,21 pode seguir em queda na direção dos suportes 5,31 ou 4,54. Teria sinal de repique altista fechando acima dos 6,82 mirando resistências em 7,78 ou 9,3.</t>
  </si>
  <si>
    <t>USIM5 está em clara tendência de baixa pelas médias de 21 e 200 dias e segue em movimento de baixa. Abaixo dos 6,83 pode buscar suportes 6,02 ou 5,16. Teria sinal de repique altista fechando acima dos 7,14 mirando resistências em 8,8 ou 10,51.</t>
  </si>
  <si>
    <t>VALE3 está em tendência de alta pelas médias de 21 e 200 dias e vai mantendo sinal de força altista. Acima dos 78,76 pode buscar projeções nos 83,74 ou 91,81. Teria sinal de realização na perda dos 76,89 mirando os 70,69 ou 68,19. O IFR sobrecomprado alerta realizações se perder 76,89.</t>
  </si>
  <si>
    <t>VLID3 apesar de estar em tendência de baixa no longo prazo pela média de 200 dias, no curto prazo está com sinal de recuperação favorecendo repiques de alta. Acima dos 17,54 pode seguir repique altista na direção resistências nos 18,74 ou 20,39. Caso perca os 17,3 teria sinal de baixa projetando de 16,06 a 15,23.</t>
  </si>
  <si>
    <t>VAMO3 apesar de estar em tendência de baixa no longo prazo pela média de 200 dias, no curto prazo está com sinal de recuperação favorecendo repiques de alta. Acima dos 3,01 pode seguir repique altista na direção resistências nos 3,45 ou 4,06. Caso perca os 2,81 teria sinal de baixa projetando de 2,46 a 2,15. O padrão de volume favorece a alta.</t>
  </si>
  <si>
    <t>VBBR3 está em tendência de alta no longo prazo, teve uma correção no curto prazo, mas pode estar retomando sinal de altas. Acima dos 34,09 pode buscar 36,63 ou 39,04. Abaixo dos 32,73 retomaria sinal de realização mirando suportes em 31,52 ou 30,31.</t>
  </si>
  <si>
    <t>VISA34 está em tendência de alta pelas médias de 21 e 200 dias, mas começa a dar sinal de possível realização. Abaixo dos 97,95 poderia realizar na direção dos suportes 90,88 ou 88,4. Caso supere os 98,9 retomaria sinal de alta com projeções nos 103,85 ou 111,87.</t>
  </si>
  <si>
    <t>VTRU3 está em tendência de alta pelas médias de 21 e 200 dias e vai mantendo sinal de força altista. Acima dos 13,93 pode buscar projeções nos 15,06 ou 16,9. Teria sinal de realização na perda dos 13,25 mirando os 12,09 ou 11,52. O padrão de volume favorece a alta.</t>
  </si>
  <si>
    <t>VIVA3 apesar de estar em tendência de baixa no longo prazo pela média de 200 dias, no curto prazo está com sinal de recuperação favorecendo repiques de alta. Acima dos 22,24 pode seguir repique altista na direção resistências nos 23,37 ou 25,32. Caso perca os 21,44 teria sinal de baixa projetando de 20,2 a 19,22.</t>
  </si>
  <si>
    <t>VULC3 está em tendência de baixa pelas médias de 21 e 200 dias, mas começa a dar sinais de repiques de alta. Acima dos 13,63 teria sinal de repique altista mirando resistências nos 14,46 ou 15,26. Já uma perda dos 13,16 traria de volta o sinal de baixa projetando de 12,75 a 12,35.</t>
  </si>
  <si>
    <t>Walmart Inc</t>
  </si>
  <si>
    <t>WALM34</t>
  </si>
  <si>
    <t>WALM34 está em clara tendência de baixa pelas médias de 21 e 200 dias e segue em movimento de baixa. Abaixo dos 33 pode buscar suportes 31,47 ou 29,95. Teria sinal de repique altista fechando acima dos 34,43 mirando resistências em 37,92 ou 40,96.</t>
  </si>
  <si>
    <t>DISB34 está em tendência de alta pelas médias de 21 e 200 dias, mas começa a dar sinal de possível realização. Abaixo dos 37,53 poderia realizar na direção dos suportes 31,9 ou 29,89. Caso supere os 38,39 retomaria sinal de alta com projeções nos 42,4 ou 48,89.</t>
  </si>
  <si>
    <t>WEGE3 está em tendência de alta pelas médias de 21 e 200 dias e vai mantendo sinal de força altista. Acima dos 49,96 pode buscar projeções nos 52,82 ou 57,45. Teria sinal de realização na perda dos 48,17 mirando os 45,33 ou 43,89. O padrão de volume favorece a alta. O IFR sobrecomprado alerta realizações se perder 48,17.</t>
  </si>
  <si>
    <t>W1DC34 está em tendência de alta no longo prazo, teve uma correção no curto prazo, mas pode estar retomando sinal de altas. Acima dos 2312,06 pode buscar 2904,45 ou 3402,5. Abaixo dos 2098,53 retomaria sinal de realização mirando suportes em 1849,5 ou 1600,47.</t>
  </si>
  <si>
    <t>WIZC3 está em tendência de baixa pelas médias de 21 e 200 dias, mas começa a dar sinais de repiques de alta. Acima dos 7,82 teria sinal de repique altista mirando resistências nos 8,49 ou 9,18. Já uma perda dos 7,66 traria de volta o sinal de baixa projetando de 7,37 a 7,02.</t>
  </si>
  <si>
    <t>YDUQ3 está em tendência de baixa pela média de 200 dias, a parece ter completado movimento de repique de alta de curto prazo e pode estar retomando o movimento baixista. Abaixo dos 8,35 pode seguir em queda na direção dos suportes 7,02 ou 6,42. Teria sinal de repique altista fechando acima dos 8,93 mirando resistências em 10,11 ou 12,02. O IFR sobrecomprado alerta realizações se perder 8,35.</t>
  </si>
  <si>
    <t>DOLA11 está em tendência de alta pelas médias de 21 e 200 dias, mas começa a dar sinal de possível realização. Abaixo dos 10,18 poderia realizar na direção dos suportes 9,99 ou 9,81. Caso supere os 10,27 retomaria sinal de alta com projeções nos 10,57 ou 10,92.</t>
  </si>
  <si>
    <t>BBOV11 está em tendência de alta pelas médias de 21 e 200 dias e vai mantendo sinal de força altista. Acima dos 91,76 pode buscar projeções nos 94,68 ou 99,57. Teria sinal de realização na perda dos 89,84 mirando os 86,76 ou 84,31. O padrão de volume favorece a alta.</t>
  </si>
  <si>
    <t>AUVP11 apesar de estar em tendência de baixa no longo prazo pela média de 200 dias, no curto prazo está com sinal de recuperação favorecendo repiques de alta. Acima dos 119,29 pode seguir repique altista na direção resistências nos 126,54 ou 134,1. Caso perca os 117,36 teria sinal de baixa projetando de 114,3 a 110,51.</t>
  </si>
  <si>
    <t>BOVB11 está em tendência de alta pelas médias de 21 e 200 dias e vai mantendo sinal de força altista. Acima dos 179,4 pode buscar projeções nos 184,99 ou 194,9. Teria sinal de realização na perda dos 175,74 mirando os 168,95 ou 163,99. O padrão de volume favorece a alta.</t>
  </si>
  <si>
    <t>COIN11 está em tendência de baixa pela média de 200 dias, a parece ter completado movimento de repique de alta de curto prazo e pode estar retomando o movimento baixista. Abaixo dos 43,42 pode seguir em queda na direção dos suportes 36,63 ou 34,26. Teria sinal de repique altista fechando acima dos 44,27 mirando resistências em 48,99 ou 56,63. O IFR sobrecomprado alerta realizações se perder 43,42.</t>
  </si>
  <si>
    <t>QQQI11 está em tendência de alta pelas médias de 21 e 200 dias e vai mantendo sinal de força altista. Acima dos 95,68 pode buscar projeções nos 98,93 ou 105,48. Teria sinal de realização na perda dos 94,93 mirando os 88,33 ou 85,05. O padrão de volume favorece a alta.</t>
  </si>
  <si>
    <t>BCPX39 está em tendência de alta pelas médias de 21 e 200 dias e vai mantendo sinal de força altista. Acima dos 49,49 pode buscar projeções nos 56,32 ou 67,38. Teria sinal de realização na perda dos 48,08 mirando os 38,43 ou 35,01. O padrão de volume favorece a alta. O IFR sobrecomprado alerta realizações se perder 48,08.</t>
  </si>
  <si>
    <t>BSIL39 está em tendência de alta pelas médias de 21 e 200 dias e vai mantendo sinal de força altista. Acima dos 52,88 pode buscar projeções nos 62,99 ou 79,36. Teria sinal de realização na perda dos 50,37 mirando os 36,51 ou 31,45. O padrão de volume favorece a alta. O IFR sobrecomprado alerta realizações se perder 50,37.</t>
  </si>
  <si>
    <t>BITH11 está em tendência de alta pelas médias de 21 e 200 dias e vai mantendo sinal de força altista. Acima dos 92,14 pode buscar projeções nos 105,15 ou 126,21. Teria sinal de realização na perda dos 90,2 mirando os 71,08 ou 64,57. O padrão de volume favorece a alta. O IFR sobrecomprado alerta realizações se perder 90,2.</t>
  </si>
  <si>
    <t>ETHE11 está em tendência de alta pelas médias de 21 e 200 dias, mas começa a dar sinal de possível realização. Abaixo dos 36,36 poderia realizar na direção dos suportes 26,86 ou 23,29. Caso supere os 36,99 retomaria sinal de alta com projeções nos 38,41 ou 45,54. O IFR sobrecomprado alerta realizações se perder 36,36.</t>
  </si>
  <si>
    <t>HASH11 está em tendência de alta pelas médias de 21 e 200 dias e vai mantendo sinal de força altista. Acima dos 53,34 pode buscar projeções nos 60,96 ou 73,3. Teria sinal de realização na perda dos 52,39 mirando os 41 ou 37,18. O padrão de volume favorece a alta. O IFR sobrecomprado alerta realizações se perder 52,39.</t>
  </si>
  <si>
    <t>CHIP11 está em tendência de alta no longo prazo, teve uma correção no curto prazo, mas pode estar retomando sinal de altas. Acima dos 35,46 pode buscar 38,33 ou 42,42. Abaixo dos 34,71 retomaria sinal de realização mirando suportes em 31,71 ou 29,66.</t>
  </si>
  <si>
    <t>WRLD11 está em tendência de alta pelas médias de 21 e 200 dias e vai mantendo sinal de força altista. Acima dos 150,22 pode buscar projeções nos 154,02 ou 162,28. Teria sinal de realização na perda dos 149,28 mirando os 140,64 ou 136,5. O padrão de volume favorece a alta.</t>
  </si>
  <si>
    <t>UTLL11 apesar de estar em tendência de baixa no longo prazo pela média de 200 dias, no curto prazo está com sinal de recuperação favorecendo repiques de alta. Acima dos 118,7 pode seguir repique altista na direção resistências nos 125,86 ou 135,92. Caso perca os 115,04 teria sinal de baixa projetando de 109,58 a 104,54. O padrão de volume favorece a alta.</t>
  </si>
  <si>
    <t>VWRA11 está em tendência de alta pelas médias de 21 e 200 dias e vai mantendo sinal de força altista. Acima dos 115,04 pode buscar projeções nos 117,91 ou 124,15. Teria sinal de realização na perda dos 114,21 mirando os 107,81 ou 104,68.</t>
  </si>
  <si>
    <t>BTLT39 apesar de estar em tendência de baixa no longo prazo pela média de 200 dias, no curto prazo está com sinal de recuperação favorecendo repiques de alta. Acima dos 28,88 pode seguir repique altista na direção resistências nos 29,63 ou 30,85. Caso perca os 28,47 teria sinal de baixa projetando de 27,66 a 27,28. O padrão de volume favorece a alta.</t>
  </si>
  <si>
    <t>IBIT39 está em tendência de alta pelas médias de 21 e 200 dias e vai mantendo sinal de força altista. Acima dos 77,74 pode buscar projeções nos 88,82 ou 106,76. Teria sinal de realização na perda dos 76 mirando os 59,8 ou 54,25. O padrão de volume favorece a alta. O IFR sobrecomprado alerta realizações se perder 76.</t>
  </si>
  <si>
    <t>BOVA11 está em tendência de alta pelas médias de 21 e 200 dias e vai mantendo sinal de força altista. Acima dos 172,17 pode buscar projeções nos 177,75 ou 187,44. Teria sinal de realização na perda dos 168,42 mirando os 162,07 ou 157,22. O padrão de volume favorece a alta.</t>
  </si>
  <si>
    <t>iShares Core S&amp;P 500 Index</t>
  </si>
  <si>
    <t>BIVB39</t>
  </si>
  <si>
    <t>BIVB39 está em tendência de alta pelas médias de 21 e 200 dias e vai mantendo sinal de força altista. Acima dos 99,28 pode buscar projeções nos 102,35 ou 107,74. Teria sinal de realização na perda dos 98,77 mirando os 93,62 ou 90,92. O padrão de volume favorece a alta.</t>
  </si>
  <si>
    <t>Ishares Eqwe</t>
  </si>
  <si>
    <t>EWBZ11</t>
  </si>
  <si>
    <t>EWBZ11 apesar de estar em tendência de baixa no longo prazo pela média de 200 dias, no curto prazo está com sinal de recuperação favorecendo repiques de alta. Acima dos 123,48 pode seguir repique altista na direção resistências nos 129,51 ou 136,91. Caso perca os 123,18 teria sinal de baixa projetando de 117,53 a 113,82.</t>
  </si>
  <si>
    <t>Ishares Ibrx Indice Brasil</t>
  </si>
  <si>
    <t>BRAX11</t>
  </si>
  <si>
    <t>BRAX11 está em tendência de alta pelas médias de 21 e 200 dias e vai mantendo sinal de força altista. Acima dos 146,73 pode buscar projeções nos 153 ou 162,22. Teria sinal de realização na perda dos 143,5 mirando os 138,07 ou 133,45. O padrão de volume favorece a alta.</t>
  </si>
  <si>
    <t>BACW39 está em tendência de alta pelas médias de 21 e 200 dias e vai mantendo sinal de força altista. Acima dos 83,06 pode buscar projeções nos 85,03 ou 89,04. Teria sinal de realização na perda dos 80,92 mirando os 78,53 ou 76,52. O padrão de volume favorece a alta.</t>
  </si>
  <si>
    <t>iShares MSCI Emerging Markets Index</t>
  </si>
  <si>
    <t>BEEM39</t>
  </si>
  <si>
    <t>BEEM39 está em tendência de alta pelas médias de 21 e 200 dias e vai mantendo sinal de força altista. Acima dos 57,6 pode buscar projeções nos 58,77 ou 63,17. Teria sinal de realização na perda dos 57,17 mirando os 51,65 ou 49,44. O padrão de volume favorece a alta.</t>
  </si>
  <si>
    <t>BEWJ39 está em tendência de alta pelas médias de 21 e 200 dias e vai mantendo sinal de força altista. Acima dos 61,49 pode buscar projeções nos 64,56 ou 69,17. Teria sinal de realização na perda dos 61,19 mirando os 57,09 ou 54,78. O padrão de volume favorece a alta.</t>
  </si>
  <si>
    <t>iShares MSCI South Korea Capped ETF</t>
  </si>
  <si>
    <t>BEWY39</t>
  </si>
  <si>
    <t>BEWY39 está em tendência de alta pelas médias de 21 e 200 dias e vai mantendo sinal de força altista. Acima dos 116,43 pode buscar projeções nos 123,52 ou 143,11. Teria sinal de realização na perda dos 114,47 mirando os 91,82 ou 82,02.</t>
  </si>
  <si>
    <t>IVVB11 está em tendência de alta pelas médias de 21 e 200 dias e vai mantendo sinal de força altista. Acima dos 447 pode buscar projeções nos 461,49 ou 486,3. Teria sinal de realização na perda dos 444,73 mirando os 421,34 ou 408,93.</t>
  </si>
  <si>
    <t>BSLV39 está em tendência de baixa pela média de 200 dias, a parece ter completado movimento de repique de alta de curto prazo e pode estar retomando o movimento baixista. Abaixo dos 104,5 pode seguir em queda na direção dos suportes 86,35 ou 79,44. Teria sinal de repique altista fechando acima dos 108,7 mirando resistências em 122,51 ou 144,86.</t>
  </si>
  <si>
    <t>SMAL11 apesar de estar em tendência de baixa no longo prazo pela média de 200 dias, no curto prazo está com sinal de recuperação favorecendo repiques de alta. Acima dos 105,38 pode seguir repique altista na direção resistências nos 110,2 ou 117,45. Caso perca os 102,28 teria sinal de baixa projetando de 98,46 a 94,83.</t>
  </si>
  <si>
    <t>It Now Divd</t>
  </si>
  <si>
    <t>DIVD11</t>
  </si>
  <si>
    <t>DIVD11 apesar de estar em tendência de baixa no longo prazo pela média de 200 dias, no curto prazo está com sinal de recuperação favorecendo repiques de alta. Acima dos 61,1 pode seguir repique altista na direção resistências nos 64,22 ou 68,11. Caso perca os 59,79 teria sinal de baixa projetando de 57,91 a 55,96. O padrão de volume favorece a alta.</t>
  </si>
  <si>
    <t>BOVV11 está em tendência de alta pelas médias de 21 e 200 dias e vai mantendo sinal de força altista. Acima dos 180,5 pode buscar projeções nos 186,27 ou 196,25. Teria sinal de realização na perda dos 176,75 mirando os 170,12 ou 165,12. O padrão de volume favorece a alta.</t>
  </si>
  <si>
    <t>DIVO11 apesar de estar em tendência de baixa no longo prazo pela média de 200 dias, no curto prazo está com sinal de recuperação favorecendo repiques de alta. Acima dos 124,71 pode seguir repique altista na direção resistências nos 131,44 ou 139,57. Caso perca os 122,14 teria sinal de baixa projetando de 118,28 a 114,21. O padrão de volume favorece a alta.</t>
  </si>
  <si>
    <t>FIND11 apesar de estar em tendência de baixa no longo prazo pela média de 200 dias, no curto prazo está com sinal de recuperação favorecendo repiques de alta. Acima dos 173,07 pode seguir repique altista na direção resistências nos 185,65 ou 200,84. Caso perca os 168,1 teria sinal de baixa projetando de 161,06 a 153,46. O padrão de volume favorece a alta.</t>
  </si>
  <si>
    <t>MATB11 está em tendência de alta pelas médias de 21 e 200 dias e vai mantendo sinal de força altista. Acima dos 62,75 pode buscar projeções nos 64,24 ou 66,89. Teria sinal de realização na perda dos 61,85 mirando os 59,95 ou 58,62. O padrão de volume favorece a alta.</t>
  </si>
  <si>
    <t>It Now Small</t>
  </si>
  <si>
    <t>SMAC11</t>
  </si>
  <si>
    <t>SMAC11 apesar de estar em tendência de baixa no longo prazo pela média de 200 dias, no curto prazo está com sinal de recuperação favorecendo repiques de alta. Acima dos 54,99 pode seguir repique altista na direção resistências nos 57,63 ou 61,49. Caso perca os 52,91 teria sinal de baixa projetando de 51,37 a 49,43.</t>
  </si>
  <si>
    <t>SPXR11 está em tendência de alta pelas médias de 21 e 200 dias e vai mantendo sinal de força altista. Acima dos 75,32 pode buscar projeções nos 77,2 ou 80,93. Teria sinal de realização na perda dos 74,84 mirando os 71,16 ou 69,29. O padrão de volume favorece a alta.</t>
  </si>
  <si>
    <t>SPXI11 está em tendência de alta pelas médias de 21 e 200 dias e vai mantendo sinal de força altista. Acima dos 54,77 pode buscar projeções nos 56,08 ou 59,09. Teria sinal de realização na perda dos 54,1 mirando os 51,2 ou 49,69.</t>
  </si>
  <si>
    <t>TECK11 está em tendência de alta pelas médias de 21 e 200 dias e vai mantendo sinal de força altista. Acima dos 122,91 pode buscar projeções nos 127,83 ou 139,48. Teria sinal de realização na perda dos 121,2 mirando os 108,97 ou 103,14. O padrão de volume favorece a alta.</t>
  </si>
  <si>
    <t>HIGH11 apesar de estar em tendência de baixa no longo prazo pela média de 200 dias, no curto prazo está com sinal de recuperação favorecendo repiques de alta. Acima dos 77,97 pode seguir repique altista na direção resistências nos 83,76 ou 91,43. Caso perca os 75,6 teria sinal de baixa projetando de 71,34 a 67,5. O padrão de volume favorece a alta.</t>
  </si>
  <si>
    <t>IBOB11 está em tendência de alta pelas médias de 21 e 200 dias e vai mantendo sinal de força altista. Acima dos 143,73 pode buscar projeções nos 148,47 ou 156,08. Teria sinal de realização na perda dos 141,06 mirando os 136,15 ou 132,34. O padrão de volume favorece a alta.</t>
  </si>
  <si>
    <t>QBTC11 está em tendência de alta pelas médias de 21 e 200 dias, mas começa a dar sinal de possível realização. Abaixo dos 24,16 poderia realizar na direção dos suportes 19,15 ou 17,45. Caso supere os 24,65 retomaria sinal de alta com projeções nos 28,04 ou 33,54. O IFR sobrecomprado alerta realizações se perder 24,16.</t>
  </si>
  <si>
    <t>Solana Hash</t>
  </si>
  <si>
    <t>SOLH11</t>
  </si>
  <si>
    <t>SOLH11 apesar de estar em tendência de baixa no longo prazo pela média de 200 dias, no curto prazo está com sinal de recuperação favorecendo repiques de alta. Acima dos 14,12 pode seguir repique altista na direção resistências nos 16,54 ou 20,46. Caso perca os 13,54 teria sinal de baixa projetando de 10,2 a 8,98. O padrão de volume favorece a alta. O IFR sobrecomprado alerta realizações se perder 13,54.</t>
  </si>
  <si>
    <t>ACWI11 está em tendência de alta pelas médias de 21 e 200 dias e vai mantendo sinal de força altista. Acima dos 17,49 pode buscar projeções nos 17,94 ou 18,87. Teria sinal de realização na perda dos 17,34 mirando os 16,43 ou 15,96.</t>
  </si>
  <si>
    <t>BOVX11 está em tendência de alta pelas médias de 21 e 200 dias e vai mantendo sinal de força altista. Acima dos 17,97 pode buscar projeções nos 18,55 ou 19,55. Teria sinal de realização na perda dos 17,59 mirando os 16,92 ou 16,41. O padrão de volume favorece a alta.</t>
  </si>
  <si>
    <t>NASD11 está em tendência de alta no longo prazo, teve uma correção no curto prazo, mas pode estar retomando sinal de altas. Acima dos 21,05 pode buscar 21,99 ou 23,59. Abaixo dos 20,86 retomaria sinal de realização mirando suportes em 19,4 ou 18,59.</t>
  </si>
  <si>
    <t>GOLD11 está em tendência de alta pelas médias de 21 e 200 dias e vai mantendo sinal de força altista. Acima dos 25,19 pode buscar projeções nos 27,66 ou 31,66. Teria sinal de realização na perda dos 24,64 mirando os 21,19 ou 19,95. O IFR sobrecomprado alerta realizações se perder 24,64.</t>
  </si>
  <si>
    <t>GOLX11 apesar de estar em tendência de baixa no longo prazo pela média de 200 dias, no curto prazo está com sinal de recuperação favorecendo repiques de alta. Acima dos 56 pode seguir repique altista na direção resistências nos 61,56 ou 70,56. Caso perca os 54,65 teria sinal de baixa projetando de 47 a 44,21. O IFR sobrecomprado alerta realizações se perder 54,65.</t>
  </si>
  <si>
    <t>SPXH11 apesar de estar em tendência de baixa no longo prazo pela média de 200 dias, no curto prazo está com sinal de recuperação favorecendo repiques de alta. Acima dos 59,02 pode seguir repique altista na direção resistências nos 74,94 ou 86,94. Caso perca os 55,52 teria sinal de baixa projetando de 49,51 a 43,51.</t>
  </si>
  <si>
    <t>UTEC11 está em tendência de alta no longo prazo, teve uma correção no curto prazo, mas pode estar retomando sinal de altas. Acima dos 28,97 pode buscar 30,59 ou 33,37. Abaixo dos 28,52 retomaria sinal de realização mirando suportes em 26,08 ou 24,68.</t>
  </si>
  <si>
    <t>GDXB39 está em tendência de alta pelas médias de 21 e 200 dias e vai mantendo sinal de força altista. Acima dos 181,25 pode buscar projeções nos 216,64 ou 273,91. Teria sinal de realização na perda dos 174,83 mirando os 123,98 ou 106,28. O padrão de volume favorece a alta. O IFR sobrecomprado alerta realizações se perder 174,83.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</si>
</sst>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309"/>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176</v>
      </c>
      <c r="X3" s="50">
        <f>X7-X10</f>
        <v>66</v>
      </c>
      <c r="Y3" s="51">
        <f>W3/(X3+W3)</f>
        <v>0.72727272727272729</v>
      </c>
      <c r="Z3" s="35" t="s">
        <v>11</v>
      </c>
    </row>
    <row r="4" spans="2:28" ht="15" customHeight="1" x14ac:dyDescent="0.25">
      <c r="B4" s="3"/>
      <c r="C4" s="26"/>
      <c r="D4" s="27"/>
      <c r="E4" s="27"/>
      <c r="F4" s="27"/>
      <c r="G4" s="27"/>
      <c r="H4" s="27"/>
      <c r="I4" s="27"/>
      <c r="J4" s="27"/>
      <c r="K4" s="27"/>
      <c r="L4" s="27"/>
      <c r="M4" s="27"/>
      <c r="N4" s="27"/>
      <c r="O4" s="28"/>
      <c r="P4" s="53"/>
      <c r="Q4" s="27"/>
      <c r="R4" s="29"/>
      <c r="S4" s="20"/>
      <c r="Y4" s="52">
        <f>U10</f>
        <v>0.57446808510638303</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203</v>
      </c>
      <c r="X7" s="33">
        <f>COUNTIF($Q$17:$Q$352,"Baixa")</f>
        <v>86</v>
      </c>
      <c r="Y7" s="33"/>
      <c r="Z7" s="33">
        <f>W7+X7</f>
        <v>289</v>
      </c>
    </row>
    <row r="8" spans="2:28" ht="15" customHeight="1" x14ac:dyDescent="0.25">
      <c r="B8" s="3"/>
      <c r="C8" s="26"/>
      <c r="D8" s="27"/>
      <c r="E8" s="27"/>
      <c r="F8" s="27"/>
      <c r="G8" s="27"/>
      <c r="H8" s="27"/>
      <c r="I8" s="27"/>
      <c r="J8" s="27"/>
      <c r="K8" s="27"/>
      <c r="L8" s="27"/>
      <c r="M8" s="27"/>
      <c r="N8" s="27"/>
      <c r="O8" s="28"/>
      <c r="P8" s="53"/>
      <c r="Q8" s="27"/>
      <c r="R8" s="29"/>
      <c r="S8" s="20"/>
      <c r="W8" s="34">
        <f>W7/Z7</f>
        <v>0.70242214532871972</v>
      </c>
      <c r="X8" s="34">
        <f>X7/Z7</f>
        <v>0.29757785467128028</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47</v>
      </c>
      <c r="V9" s="49" t="s">
        <v>14</v>
      </c>
      <c r="W9" s="45">
        <f>SUMIF(D17:D352,"=*34*",E17:E352)/U9</f>
        <v>6.0212765957446805</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0.57446808510638303</v>
      </c>
      <c r="V10" s="44" t="s">
        <v>9</v>
      </c>
      <c r="W10" s="47">
        <f>COUNTIFS(D17:D352,"=*34*",Q17:Q352,"Alta")</f>
        <v>27</v>
      </c>
      <c r="X10" s="48">
        <f>U9-W10</f>
        <v>20</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46260</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mas começa a dar sinal de possível realização. Abaixo dos 18,19 poderia realizar na direção dos suportes 15,23 ou 13,87. Caso supere os 19,61 retomaria sinal de alta com projeções nos 22,31 ou 26,69.</v>
      </c>
    </row>
    <row r="17" spans="2:260" s="12" customFormat="1" ht="65.099999999999994" customHeight="1" x14ac:dyDescent="0.25">
      <c r="B17" s="3"/>
      <c r="C17" s="9" t="s">
        <v>24</v>
      </c>
      <c r="D17" s="16" t="s">
        <v>25</v>
      </c>
      <c r="E17" s="16">
        <v>5</v>
      </c>
      <c r="F17" s="15">
        <v>11</v>
      </c>
      <c r="G17" s="15">
        <v>8.57</v>
      </c>
      <c r="H17" s="15">
        <v>6.15</v>
      </c>
      <c r="I17" s="14"/>
      <c r="J17" s="15">
        <v>17.45</v>
      </c>
      <c r="K17" s="15">
        <v>22.29</v>
      </c>
      <c r="L17" s="15">
        <v>30.13</v>
      </c>
      <c r="M17" s="54"/>
      <c r="N17" s="15">
        <v>51.101677172999999</v>
      </c>
      <c r="O17" s="15">
        <v>34.487669135999994</v>
      </c>
      <c r="P17" s="15" t="s">
        <v>26</v>
      </c>
      <c r="Q17" s="16" t="s">
        <v>31</v>
      </c>
      <c r="R17" s="37" t="s">
        <v>553</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3</v>
      </c>
      <c r="F18" s="14">
        <v>22.66</v>
      </c>
      <c r="G18" s="14">
        <v>21.75</v>
      </c>
      <c r="H18" s="14">
        <v>20.84</v>
      </c>
      <c r="I18" s="14"/>
      <c r="J18" s="14">
        <v>23.09</v>
      </c>
      <c r="K18" s="14">
        <v>24.9</v>
      </c>
      <c r="L18" s="14">
        <v>27.85</v>
      </c>
      <c r="M18" s="54"/>
      <c r="N18" s="14">
        <v>53.662443613999997</v>
      </c>
      <c r="O18" s="31">
        <v>10.918106227000001</v>
      </c>
      <c r="P18" s="31" t="s">
        <v>26</v>
      </c>
      <c r="Q18" s="17" t="s">
        <v>26</v>
      </c>
      <c r="R18" s="38" t="s">
        <v>554</v>
      </c>
      <c r="S18" s="10"/>
      <c r="T18" s="11"/>
      <c r="U18" s="11"/>
      <c r="V18" s="11"/>
      <c r="W18" s="36">
        <f>SUM(E17:E352)/X18</f>
        <v>6.0716723549488059</v>
      </c>
      <c r="X18" s="11">
        <f>COUNT(E17:E352)</f>
        <v>293</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29</v>
      </c>
      <c r="D19" s="16" t="s">
        <v>30</v>
      </c>
      <c r="E19" s="16">
        <v>5</v>
      </c>
      <c r="F19" s="15">
        <v>301.47000000000003</v>
      </c>
      <c r="G19" s="15">
        <v>239.64</v>
      </c>
      <c r="H19" s="15">
        <v>177.82</v>
      </c>
      <c r="I19" s="14"/>
      <c r="J19" s="15">
        <v>309.51</v>
      </c>
      <c r="K19" s="15">
        <v>433.15</v>
      </c>
      <c r="L19" s="15">
        <v>633.22</v>
      </c>
      <c r="M19" s="54"/>
      <c r="N19" s="15">
        <v>48.394712921</v>
      </c>
      <c r="O19" s="15">
        <v>21.722977491000002</v>
      </c>
      <c r="P19" s="15" t="s">
        <v>31</v>
      </c>
      <c r="Q19" s="16" t="s">
        <v>26</v>
      </c>
      <c r="R19" s="37" t="s">
        <v>555</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32</v>
      </c>
      <c r="D20" s="17" t="s">
        <v>33</v>
      </c>
      <c r="E20" s="17">
        <v>2</v>
      </c>
      <c r="F20" s="14">
        <v>21.57</v>
      </c>
      <c r="G20" s="14">
        <v>18.77</v>
      </c>
      <c r="H20" s="14">
        <v>15.97</v>
      </c>
      <c r="I20" s="14"/>
      <c r="J20" s="14">
        <v>22</v>
      </c>
      <c r="K20" s="14">
        <v>27.59</v>
      </c>
      <c r="L20" s="14">
        <v>36.65</v>
      </c>
      <c r="M20" s="54"/>
      <c r="N20" s="14">
        <v>41.314994317999997</v>
      </c>
      <c r="O20" s="31">
        <v>10.22047023</v>
      </c>
      <c r="P20" s="31" t="s">
        <v>26</v>
      </c>
      <c r="Q20" s="17" t="s">
        <v>26</v>
      </c>
      <c r="R20" s="38" t="s">
        <v>556</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557</v>
      </c>
      <c r="D21" s="16" t="s">
        <v>558</v>
      </c>
      <c r="E21" s="16">
        <v>7</v>
      </c>
      <c r="F21" s="15">
        <v>5.0199999999999996</v>
      </c>
      <c r="G21" s="15">
        <v>4.29</v>
      </c>
      <c r="H21" s="15">
        <v>3.56</v>
      </c>
      <c r="I21" s="14"/>
      <c r="J21" s="15">
        <v>6.78</v>
      </c>
      <c r="K21" s="15">
        <v>8.23</v>
      </c>
      <c r="L21" s="15">
        <v>10.59</v>
      </c>
      <c r="M21" s="54"/>
      <c r="N21" s="15">
        <v>64.750885959000001</v>
      </c>
      <c r="O21" s="15">
        <v>2.0384294999999999</v>
      </c>
      <c r="P21" s="15" t="s">
        <v>26</v>
      </c>
      <c r="Q21" s="16" t="s">
        <v>31</v>
      </c>
      <c r="R21" s="37" t="s">
        <v>559</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34</v>
      </c>
      <c r="D22" s="17" t="s">
        <v>35</v>
      </c>
      <c r="E22" s="17">
        <v>6</v>
      </c>
      <c r="F22" s="14">
        <v>25.96</v>
      </c>
      <c r="G22" s="14">
        <v>23.84</v>
      </c>
      <c r="H22" s="14">
        <v>21.72</v>
      </c>
      <c r="I22" s="14"/>
      <c r="J22" s="14">
        <v>31.77</v>
      </c>
      <c r="K22" s="14">
        <v>36</v>
      </c>
      <c r="L22" s="14">
        <v>42.86</v>
      </c>
      <c r="M22" s="54"/>
      <c r="N22" s="14">
        <v>60.275488551999999</v>
      </c>
      <c r="O22" s="31">
        <v>105.83999718000001</v>
      </c>
      <c r="P22" s="31" t="s">
        <v>26</v>
      </c>
      <c r="Q22" s="17" t="s">
        <v>31</v>
      </c>
      <c r="R22" s="38" t="s">
        <v>560</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36</v>
      </c>
      <c r="D23" s="16" t="s">
        <v>37</v>
      </c>
      <c r="E23" s="16">
        <v>10</v>
      </c>
      <c r="F23" s="15">
        <v>12.62</v>
      </c>
      <c r="G23" s="15">
        <v>11.62</v>
      </c>
      <c r="H23" s="15">
        <v>10.62</v>
      </c>
      <c r="I23" s="14"/>
      <c r="J23" s="15">
        <v>14.03</v>
      </c>
      <c r="K23" s="15">
        <v>16.02</v>
      </c>
      <c r="L23" s="15">
        <v>19.25</v>
      </c>
      <c r="M23" s="54"/>
      <c r="N23" s="15">
        <v>63.524817839999997</v>
      </c>
      <c r="O23" s="15">
        <v>20.748079317999998</v>
      </c>
      <c r="P23" s="15" t="s">
        <v>31</v>
      </c>
      <c r="Q23" s="16" t="s">
        <v>31</v>
      </c>
      <c r="R23" s="37" t="s">
        <v>561</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38</v>
      </c>
      <c r="D24" s="17" t="s">
        <v>39</v>
      </c>
      <c r="E24" s="17">
        <v>4</v>
      </c>
      <c r="F24" s="14">
        <v>148.30000000000001</v>
      </c>
      <c r="G24" s="14">
        <v>136.81</v>
      </c>
      <c r="H24" s="14">
        <v>125.32</v>
      </c>
      <c r="I24" s="14"/>
      <c r="J24" s="14">
        <v>150.11000000000001</v>
      </c>
      <c r="K24" s="14">
        <v>173.08</v>
      </c>
      <c r="L24" s="14">
        <v>210.26</v>
      </c>
      <c r="M24" s="54"/>
      <c r="N24" s="14">
        <v>47.816033199000003</v>
      </c>
      <c r="O24" s="31">
        <v>37.623213557</v>
      </c>
      <c r="P24" s="31" t="s">
        <v>31</v>
      </c>
      <c r="Q24" s="17" t="s">
        <v>26</v>
      </c>
      <c r="R24" s="38" t="s">
        <v>562</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40</v>
      </c>
      <c r="D25" s="16" t="s">
        <v>41</v>
      </c>
      <c r="E25" s="16">
        <v>6</v>
      </c>
      <c r="F25" s="15">
        <v>31.75</v>
      </c>
      <c r="G25" s="15">
        <v>30.13</v>
      </c>
      <c r="H25" s="15">
        <v>28.52</v>
      </c>
      <c r="I25" s="14"/>
      <c r="J25" s="15">
        <v>35.81</v>
      </c>
      <c r="K25" s="15">
        <v>39.03</v>
      </c>
      <c r="L25" s="15">
        <v>44.25</v>
      </c>
      <c r="M25" s="54"/>
      <c r="N25" s="15">
        <v>62.654285403999999</v>
      </c>
      <c r="O25" s="15">
        <v>34.623520817999996</v>
      </c>
      <c r="P25" s="15" t="s">
        <v>26</v>
      </c>
      <c r="Q25" s="16" t="s">
        <v>31</v>
      </c>
      <c r="R25" s="37" t="s">
        <v>563</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42</v>
      </c>
      <c r="D26" s="17" t="s">
        <v>43</v>
      </c>
      <c r="E26" s="17">
        <v>4</v>
      </c>
      <c r="F26" s="14">
        <v>66.94</v>
      </c>
      <c r="G26" s="14">
        <v>62.35</v>
      </c>
      <c r="H26" s="14">
        <v>57.76</v>
      </c>
      <c r="I26" s="14"/>
      <c r="J26" s="14">
        <v>68.05</v>
      </c>
      <c r="K26" s="14">
        <v>77.22</v>
      </c>
      <c r="L26" s="14">
        <v>92.06</v>
      </c>
      <c r="M26" s="54"/>
      <c r="N26" s="14">
        <v>47.737996418000002</v>
      </c>
      <c r="O26" s="31">
        <v>57.589199482999994</v>
      </c>
      <c r="P26" s="31" t="s">
        <v>31</v>
      </c>
      <c r="Q26" s="17" t="s">
        <v>26</v>
      </c>
      <c r="R26" s="38" t="s">
        <v>564</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44</v>
      </c>
      <c r="D27" s="16" t="s">
        <v>45</v>
      </c>
      <c r="E27" s="16">
        <v>6</v>
      </c>
      <c r="F27" s="15">
        <v>15.01</v>
      </c>
      <c r="G27" s="15">
        <v>14.17</v>
      </c>
      <c r="H27" s="15">
        <v>13.33</v>
      </c>
      <c r="I27" s="14"/>
      <c r="J27" s="15">
        <v>15.31</v>
      </c>
      <c r="K27" s="15">
        <v>16.98</v>
      </c>
      <c r="L27" s="15">
        <v>19.690000000000001</v>
      </c>
      <c r="M27" s="54"/>
      <c r="N27" s="15">
        <v>55.829082182999997</v>
      </c>
      <c r="O27" s="15">
        <v>483.61285377000002</v>
      </c>
      <c r="P27" s="15" t="s">
        <v>31</v>
      </c>
      <c r="Q27" s="16" t="s">
        <v>26</v>
      </c>
      <c r="R27" s="37" t="s">
        <v>565</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46</v>
      </c>
      <c r="D28" s="17" t="s">
        <v>47</v>
      </c>
      <c r="E28" s="17">
        <v>7</v>
      </c>
      <c r="F28" s="14">
        <v>4.59</v>
      </c>
      <c r="G28" s="14">
        <v>3.45</v>
      </c>
      <c r="H28" s="14">
        <v>2.3199999999999998</v>
      </c>
      <c r="I28" s="14"/>
      <c r="J28" s="14">
        <v>7.03</v>
      </c>
      <c r="K28" s="14">
        <v>9.2899999999999991</v>
      </c>
      <c r="L28" s="14">
        <v>12.95</v>
      </c>
      <c r="M28" s="54"/>
      <c r="N28" s="14">
        <v>71.513157207000006</v>
      </c>
      <c r="O28" s="31">
        <v>6.3556470000000003</v>
      </c>
      <c r="P28" s="31" t="s">
        <v>26</v>
      </c>
      <c r="Q28" s="17" t="s">
        <v>31</v>
      </c>
      <c r="R28" s="38" t="s">
        <v>566</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48</v>
      </c>
      <c r="D29" s="16" t="s">
        <v>49</v>
      </c>
      <c r="E29" s="16">
        <v>7</v>
      </c>
      <c r="F29" s="15">
        <v>2.5</v>
      </c>
      <c r="G29" s="15">
        <v>1.71</v>
      </c>
      <c r="H29" s="15">
        <v>0.93</v>
      </c>
      <c r="I29" s="14"/>
      <c r="J29" s="15">
        <v>4.4400000000000004</v>
      </c>
      <c r="K29" s="15">
        <v>6</v>
      </c>
      <c r="L29" s="15">
        <v>8.52</v>
      </c>
      <c r="M29" s="54"/>
      <c r="N29" s="15">
        <v>77.489127264000004</v>
      </c>
      <c r="O29" s="15">
        <v>20.887467591</v>
      </c>
      <c r="P29" s="15" t="s">
        <v>26</v>
      </c>
      <c r="Q29" s="16" t="s">
        <v>31</v>
      </c>
      <c r="R29" s="37" t="s">
        <v>567</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50</v>
      </c>
      <c r="D30" s="17" t="s">
        <v>51</v>
      </c>
      <c r="E30" s="17">
        <v>4</v>
      </c>
      <c r="F30" s="14">
        <v>79.36</v>
      </c>
      <c r="G30" s="14">
        <v>72.5</v>
      </c>
      <c r="H30" s="14">
        <v>65.64</v>
      </c>
      <c r="I30" s="14"/>
      <c r="J30" s="14">
        <v>80.67</v>
      </c>
      <c r="K30" s="14">
        <v>94.38</v>
      </c>
      <c r="L30" s="14">
        <v>116.58</v>
      </c>
      <c r="M30" s="54"/>
      <c r="N30" s="14">
        <v>46.428789997000003</v>
      </c>
      <c r="O30" s="31">
        <v>28.562185811999999</v>
      </c>
      <c r="P30" s="31" t="s">
        <v>31</v>
      </c>
      <c r="Q30" s="17" t="s">
        <v>26</v>
      </c>
      <c r="R30" s="38" t="s">
        <v>568</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569</v>
      </c>
      <c r="D31" s="16" t="s">
        <v>570</v>
      </c>
      <c r="E31" s="16">
        <v>6</v>
      </c>
      <c r="F31" s="15">
        <v>245.15</v>
      </c>
      <c r="G31" s="15">
        <v>185.23</v>
      </c>
      <c r="H31" s="15">
        <v>125.31</v>
      </c>
      <c r="I31" s="14"/>
      <c r="J31" s="15">
        <v>254</v>
      </c>
      <c r="K31" s="15">
        <v>373.83</v>
      </c>
      <c r="L31" s="15">
        <v>567.74</v>
      </c>
      <c r="M31" s="54"/>
      <c r="N31" s="15">
        <v>40.468018864000001</v>
      </c>
      <c r="O31" s="15">
        <v>2.2546193622999997</v>
      </c>
      <c r="P31" s="15" t="s">
        <v>31</v>
      </c>
      <c r="Q31" s="16" t="s">
        <v>26</v>
      </c>
      <c r="R31" s="37" t="s">
        <v>571</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52</v>
      </c>
      <c r="D32" s="17" t="s">
        <v>53</v>
      </c>
      <c r="E32" s="17">
        <v>9</v>
      </c>
      <c r="F32" s="14">
        <v>241.93</v>
      </c>
      <c r="G32" s="14">
        <v>208.81</v>
      </c>
      <c r="H32" s="14">
        <v>175.69</v>
      </c>
      <c r="I32" s="14"/>
      <c r="J32" s="14">
        <v>272.91000000000003</v>
      </c>
      <c r="K32" s="14">
        <v>339.14</v>
      </c>
      <c r="L32" s="14">
        <v>446.32</v>
      </c>
      <c r="M32" s="54"/>
      <c r="N32" s="14">
        <v>51.454445233999998</v>
      </c>
      <c r="O32" s="31">
        <v>1.2137718744999999</v>
      </c>
      <c r="P32" s="31" t="s">
        <v>31</v>
      </c>
      <c r="Q32" s="17" t="s">
        <v>31</v>
      </c>
      <c r="R32" s="38" t="s">
        <v>572</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54</v>
      </c>
      <c r="D33" s="16" t="s">
        <v>55</v>
      </c>
      <c r="E33" s="16">
        <v>7</v>
      </c>
      <c r="F33" s="15">
        <v>3.45</v>
      </c>
      <c r="G33" s="15">
        <v>2.4700000000000002</v>
      </c>
      <c r="H33" s="15">
        <v>1.49</v>
      </c>
      <c r="I33" s="14"/>
      <c r="J33" s="15">
        <v>5.82</v>
      </c>
      <c r="K33" s="15">
        <v>7.77</v>
      </c>
      <c r="L33" s="15">
        <v>10.93</v>
      </c>
      <c r="M33" s="54"/>
      <c r="N33" s="15">
        <v>70.432954636999995</v>
      </c>
      <c r="O33" s="15">
        <v>3.7256765000000001</v>
      </c>
      <c r="P33" s="15" t="s">
        <v>26</v>
      </c>
      <c r="Q33" s="16" t="s">
        <v>31</v>
      </c>
      <c r="R33" s="37" t="s">
        <v>573</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56</v>
      </c>
      <c r="D34" s="17" t="s">
        <v>57</v>
      </c>
      <c r="E34" s="17">
        <v>6</v>
      </c>
      <c r="F34" s="14">
        <v>162.62</v>
      </c>
      <c r="G34" s="14">
        <v>142.06</v>
      </c>
      <c r="H34" s="14">
        <v>121.5</v>
      </c>
      <c r="I34" s="14"/>
      <c r="J34" s="14">
        <v>190.3</v>
      </c>
      <c r="K34" s="14">
        <v>231.41</v>
      </c>
      <c r="L34" s="14">
        <v>297.94</v>
      </c>
      <c r="M34" s="54"/>
      <c r="N34" s="14">
        <v>44.987100320000003</v>
      </c>
      <c r="O34" s="31">
        <v>4.5378103485999999</v>
      </c>
      <c r="P34" s="31" t="s">
        <v>31</v>
      </c>
      <c r="Q34" s="17" t="s">
        <v>31</v>
      </c>
      <c r="R34" s="38" t="s">
        <v>574</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58</v>
      </c>
      <c r="D35" s="16" t="s">
        <v>59</v>
      </c>
      <c r="E35" s="16">
        <v>10</v>
      </c>
      <c r="F35" s="15">
        <v>8.31</v>
      </c>
      <c r="G35" s="15">
        <v>7.6</v>
      </c>
      <c r="H35" s="15">
        <v>6.9</v>
      </c>
      <c r="I35" s="14"/>
      <c r="J35" s="15">
        <v>9.86</v>
      </c>
      <c r="K35" s="15">
        <v>11.26</v>
      </c>
      <c r="L35" s="15">
        <v>13.53</v>
      </c>
      <c r="M35" s="54"/>
      <c r="N35" s="15">
        <v>69.318227661999998</v>
      </c>
      <c r="O35" s="15">
        <v>78.192145499999995</v>
      </c>
      <c r="P35" s="15" t="s">
        <v>31</v>
      </c>
      <c r="Q35" s="16" t="s">
        <v>31</v>
      </c>
      <c r="R35" s="37" t="s">
        <v>575</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60</v>
      </c>
      <c r="D36" s="17" t="s">
        <v>61</v>
      </c>
      <c r="E36" s="17">
        <v>9</v>
      </c>
      <c r="F36" s="14">
        <v>146.13</v>
      </c>
      <c r="G36" s="14">
        <v>119.91</v>
      </c>
      <c r="H36" s="14">
        <v>93.7</v>
      </c>
      <c r="I36" s="14"/>
      <c r="J36" s="14">
        <v>166.61</v>
      </c>
      <c r="K36" s="14">
        <v>219.03</v>
      </c>
      <c r="L36" s="14">
        <v>303.86</v>
      </c>
      <c r="M36" s="54"/>
      <c r="N36" s="14">
        <v>83.359657483999996</v>
      </c>
      <c r="O36" s="31">
        <v>119.31936323000001</v>
      </c>
      <c r="P36" s="31" t="s">
        <v>31</v>
      </c>
      <c r="Q36" s="17" t="s">
        <v>31</v>
      </c>
      <c r="R36" s="38" t="s">
        <v>576</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62</v>
      </c>
      <c r="D37" s="16" t="s">
        <v>63</v>
      </c>
      <c r="E37" s="16">
        <v>5</v>
      </c>
      <c r="F37" s="15">
        <v>10.24</v>
      </c>
      <c r="G37" s="15">
        <v>8.8000000000000007</v>
      </c>
      <c r="H37" s="15">
        <v>7.37</v>
      </c>
      <c r="I37" s="14"/>
      <c r="J37" s="15">
        <v>14.61</v>
      </c>
      <c r="K37" s="15">
        <v>17.47</v>
      </c>
      <c r="L37" s="15">
        <v>22.1</v>
      </c>
      <c r="M37" s="54"/>
      <c r="N37" s="15">
        <v>57.883001761999999</v>
      </c>
      <c r="O37" s="15">
        <v>35.021364544999997</v>
      </c>
      <c r="P37" s="15" t="s">
        <v>26</v>
      </c>
      <c r="Q37" s="16" t="s">
        <v>31</v>
      </c>
      <c r="R37" s="37" t="s">
        <v>577</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6</v>
      </c>
      <c r="F38" s="14">
        <v>52.06</v>
      </c>
      <c r="G38" s="14">
        <v>47.22</v>
      </c>
      <c r="H38" s="14">
        <v>42.38</v>
      </c>
      <c r="I38" s="14"/>
      <c r="J38" s="14">
        <v>64.3</v>
      </c>
      <c r="K38" s="14">
        <v>73.97</v>
      </c>
      <c r="L38" s="14">
        <v>89.63</v>
      </c>
      <c r="M38" s="54"/>
      <c r="N38" s="14">
        <v>68.417519169000002</v>
      </c>
      <c r="O38" s="31">
        <v>667.36697941</v>
      </c>
      <c r="P38" s="31" t="s">
        <v>26</v>
      </c>
      <c r="Q38" s="17" t="s">
        <v>31</v>
      </c>
      <c r="R38" s="38" t="s">
        <v>578</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6</v>
      </c>
      <c r="F39" s="15">
        <v>51.67</v>
      </c>
      <c r="G39" s="15">
        <v>47.53</v>
      </c>
      <c r="H39" s="15">
        <v>43.4</v>
      </c>
      <c r="I39" s="14"/>
      <c r="J39" s="15">
        <v>61.39</v>
      </c>
      <c r="K39" s="15">
        <v>69.650000000000006</v>
      </c>
      <c r="L39" s="15">
        <v>83.03</v>
      </c>
      <c r="M39" s="54"/>
      <c r="N39" s="15">
        <v>66.874784527000003</v>
      </c>
      <c r="O39" s="15">
        <v>109.40165521999999</v>
      </c>
      <c r="P39" s="15" t="s">
        <v>26</v>
      </c>
      <c r="Q39" s="16" t="s">
        <v>31</v>
      </c>
      <c r="R39" s="37" t="s">
        <v>579</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68</v>
      </c>
      <c r="E40" s="17">
        <v>10</v>
      </c>
      <c r="F40" s="14">
        <v>9.3800000000000008</v>
      </c>
      <c r="G40" s="14">
        <v>5.75</v>
      </c>
      <c r="H40" s="14">
        <v>2.13</v>
      </c>
      <c r="I40" s="14"/>
      <c r="J40" s="14">
        <v>12.96</v>
      </c>
      <c r="K40" s="14">
        <v>20.2</v>
      </c>
      <c r="L40" s="14">
        <v>31.93</v>
      </c>
      <c r="M40" s="54"/>
      <c r="N40" s="14">
        <v>90.822158965</v>
      </c>
      <c r="O40" s="31">
        <v>7.8528409091000002</v>
      </c>
      <c r="P40" s="31" t="s">
        <v>31</v>
      </c>
      <c r="Q40" s="17" t="s">
        <v>31</v>
      </c>
      <c r="R40" s="38" t="s">
        <v>580</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67</v>
      </c>
      <c r="D41" s="16" t="s">
        <v>69</v>
      </c>
      <c r="E41" s="16">
        <v>1</v>
      </c>
      <c r="F41" s="15">
        <v>1.4</v>
      </c>
      <c r="G41" s="15">
        <v>0.76</v>
      </c>
      <c r="H41" s="15">
        <v>0.13</v>
      </c>
      <c r="I41" s="14"/>
      <c r="J41" s="15">
        <v>1.75</v>
      </c>
      <c r="K41" s="15">
        <v>3.01</v>
      </c>
      <c r="L41" s="15">
        <v>5.0599999999999996</v>
      </c>
      <c r="M41" s="54"/>
      <c r="N41" s="15">
        <v>48.387070932</v>
      </c>
      <c r="O41" s="15">
        <v>11.046366000000001</v>
      </c>
      <c r="P41" s="15" t="s">
        <v>26</v>
      </c>
      <c r="Q41" s="16" t="s">
        <v>26</v>
      </c>
      <c r="R41" s="37" t="s">
        <v>581</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70</v>
      </c>
      <c r="D42" s="17" t="s">
        <v>71</v>
      </c>
      <c r="E42" s="17">
        <v>1</v>
      </c>
      <c r="F42" s="14">
        <v>1.28</v>
      </c>
      <c r="G42" s="14">
        <v>0.39</v>
      </c>
      <c r="H42" s="14">
        <v>-0.48</v>
      </c>
      <c r="I42" s="14"/>
      <c r="J42" s="14">
        <v>1.52</v>
      </c>
      <c r="K42" s="14">
        <v>3.28</v>
      </c>
      <c r="L42" s="14">
        <v>6.13</v>
      </c>
      <c r="M42" s="54"/>
      <c r="N42" s="14">
        <v>48.929579035000003</v>
      </c>
      <c r="O42" s="31">
        <v>2.3439854999999996</v>
      </c>
      <c r="P42" s="31" t="s">
        <v>26</v>
      </c>
      <c r="Q42" s="17" t="s">
        <v>26</v>
      </c>
      <c r="R42" s="38" t="s">
        <v>582</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72</v>
      </c>
      <c r="D43" s="16" t="s">
        <v>73</v>
      </c>
      <c r="E43" s="16">
        <v>2</v>
      </c>
      <c r="F43" s="15">
        <v>19.02</v>
      </c>
      <c r="G43" s="15">
        <v>8.3800000000000008</v>
      </c>
      <c r="H43" s="15">
        <v>-2.2400000000000002</v>
      </c>
      <c r="I43" s="14"/>
      <c r="J43" s="15">
        <v>19.71</v>
      </c>
      <c r="K43" s="15">
        <v>40.97</v>
      </c>
      <c r="L43" s="15">
        <v>75.37</v>
      </c>
      <c r="M43" s="54"/>
      <c r="N43" s="15">
        <v>25.706486717000001</v>
      </c>
      <c r="O43" s="15">
        <v>2.7596356363999996</v>
      </c>
      <c r="P43" s="15" t="s">
        <v>26</v>
      </c>
      <c r="Q43" s="16" t="s">
        <v>26</v>
      </c>
      <c r="R43" s="37" t="s">
        <v>583</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74</v>
      </c>
      <c r="D44" s="17" t="s">
        <v>75</v>
      </c>
      <c r="E44" s="17">
        <v>2</v>
      </c>
      <c r="F44" s="14">
        <v>14.52</v>
      </c>
      <c r="G44" s="14">
        <v>11.74</v>
      </c>
      <c r="H44" s="14">
        <v>8.9700000000000006</v>
      </c>
      <c r="I44" s="14"/>
      <c r="J44" s="14">
        <v>14.89</v>
      </c>
      <c r="K44" s="14">
        <v>20.43</v>
      </c>
      <c r="L44" s="14">
        <v>29.41</v>
      </c>
      <c r="M44" s="54"/>
      <c r="N44" s="14">
        <v>31.83223958</v>
      </c>
      <c r="O44" s="31">
        <v>44.179578091000003</v>
      </c>
      <c r="P44" s="31" t="s">
        <v>26</v>
      </c>
      <c r="Q44" s="17" t="s">
        <v>26</v>
      </c>
      <c r="R44" s="38" t="s">
        <v>584</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76</v>
      </c>
      <c r="D45" s="16" t="s">
        <v>77</v>
      </c>
      <c r="E45" s="16">
        <v>9</v>
      </c>
      <c r="F45" s="15">
        <v>15.38</v>
      </c>
      <c r="G45" s="15">
        <v>13.86</v>
      </c>
      <c r="H45" s="15">
        <v>12.34</v>
      </c>
      <c r="I45" s="14"/>
      <c r="J45" s="15">
        <v>18.899999999999999</v>
      </c>
      <c r="K45" s="15">
        <v>21.93</v>
      </c>
      <c r="L45" s="15">
        <v>26.83</v>
      </c>
      <c r="M45" s="54"/>
      <c r="N45" s="15">
        <v>66.782600967999997</v>
      </c>
      <c r="O45" s="15">
        <v>521.77374109000004</v>
      </c>
      <c r="P45" s="15" t="s">
        <v>31</v>
      </c>
      <c r="Q45" s="16" t="s">
        <v>31</v>
      </c>
      <c r="R45" s="37" t="s">
        <v>585</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78</v>
      </c>
      <c r="D46" s="17" t="s">
        <v>79</v>
      </c>
      <c r="E46" s="17">
        <v>9</v>
      </c>
      <c r="F46" s="14">
        <v>5.01</v>
      </c>
      <c r="G46" s="14">
        <v>4.7699999999999996</v>
      </c>
      <c r="H46" s="14">
        <v>4.54</v>
      </c>
      <c r="I46" s="14"/>
      <c r="J46" s="14">
        <v>5.47</v>
      </c>
      <c r="K46" s="14">
        <v>5.93</v>
      </c>
      <c r="L46" s="14">
        <v>6.69</v>
      </c>
      <c r="M46" s="54"/>
      <c r="N46" s="14">
        <v>60.950607708</v>
      </c>
      <c r="O46" s="31">
        <v>5.0471674544999994</v>
      </c>
      <c r="P46" s="31" t="s">
        <v>31</v>
      </c>
      <c r="Q46" s="17" t="s">
        <v>31</v>
      </c>
      <c r="R46" s="38" t="s">
        <v>586</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80</v>
      </c>
      <c r="D47" s="16" t="s">
        <v>81</v>
      </c>
      <c r="E47" s="16">
        <v>6</v>
      </c>
      <c r="F47" s="15">
        <v>13.51</v>
      </c>
      <c r="G47" s="15">
        <v>12.52</v>
      </c>
      <c r="H47" s="15">
        <v>11.54</v>
      </c>
      <c r="I47" s="14"/>
      <c r="J47" s="15">
        <v>16.190000000000001</v>
      </c>
      <c r="K47" s="15">
        <v>18.149999999999999</v>
      </c>
      <c r="L47" s="15">
        <v>21.32</v>
      </c>
      <c r="M47" s="54"/>
      <c r="N47" s="15">
        <v>63.166413466000002</v>
      </c>
      <c r="O47" s="15">
        <v>16.69069</v>
      </c>
      <c r="P47" s="15" t="s">
        <v>26</v>
      </c>
      <c r="Q47" s="16" t="s">
        <v>31</v>
      </c>
      <c r="R47" s="37" t="s">
        <v>587</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82</v>
      </c>
      <c r="D48" s="17" t="s">
        <v>83</v>
      </c>
      <c r="E48" s="17">
        <v>9</v>
      </c>
      <c r="F48" s="14">
        <v>37.93</v>
      </c>
      <c r="G48" s="14">
        <v>35.200000000000003</v>
      </c>
      <c r="H48" s="14">
        <v>32.47</v>
      </c>
      <c r="I48" s="14"/>
      <c r="J48" s="14">
        <v>40.76</v>
      </c>
      <c r="K48" s="14">
        <v>46.21</v>
      </c>
      <c r="L48" s="14">
        <v>55.03</v>
      </c>
      <c r="M48" s="54"/>
      <c r="N48" s="14">
        <v>63.137875080999997</v>
      </c>
      <c r="O48" s="31">
        <v>250.01565359</v>
      </c>
      <c r="P48" s="31" t="s">
        <v>31</v>
      </c>
      <c r="Q48" s="17" t="s">
        <v>31</v>
      </c>
      <c r="R48" s="38" t="s">
        <v>588</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84</v>
      </c>
      <c r="D49" s="16" t="s">
        <v>85</v>
      </c>
      <c r="E49" s="16">
        <v>7</v>
      </c>
      <c r="F49" s="15">
        <v>23.01</v>
      </c>
      <c r="G49" s="15">
        <v>21.33</v>
      </c>
      <c r="H49" s="15">
        <v>19.649999999999999</v>
      </c>
      <c r="I49" s="14"/>
      <c r="J49" s="15">
        <v>27.42</v>
      </c>
      <c r="K49" s="15">
        <v>30.77</v>
      </c>
      <c r="L49" s="15">
        <v>36.19</v>
      </c>
      <c r="M49" s="54"/>
      <c r="N49" s="15">
        <v>60.869052883000002</v>
      </c>
      <c r="O49" s="15">
        <v>8.2946844091000003</v>
      </c>
      <c r="P49" s="15" t="s">
        <v>26</v>
      </c>
      <c r="Q49" s="16" t="s">
        <v>31</v>
      </c>
      <c r="R49" s="37" t="s">
        <v>589</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86</v>
      </c>
      <c r="D50" s="17" t="s">
        <v>87</v>
      </c>
      <c r="E50" s="17">
        <v>3</v>
      </c>
      <c r="F50" s="14">
        <v>129.1</v>
      </c>
      <c r="G50" s="14">
        <v>122.01</v>
      </c>
      <c r="H50" s="14">
        <v>114.92</v>
      </c>
      <c r="I50" s="14"/>
      <c r="J50" s="14">
        <v>130.72999999999999</v>
      </c>
      <c r="K50" s="14">
        <v>144.9</v>
      </c>
      <c r="L50" s="14">
        <v>167.83</v>
      </c>
      <c r="M50" s="54"/>
      <c r="N50" s="14">
        <v>46.140024580000002</v>
      </c>
      <c r="O50" s="31">
        <v>4.2225190241000004</v>
      </c>
      <c r="P50" s="31" t="s">
        <v>31</v>
      </c>
      <c r="Q50" s="17" t="s">
        <v>26</v>
      </c>
      <c r="R50" s="38" t="s">
        <v>590</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88</v>
      </c>
      <c r="D51" s="16" t="s">
        <v>89</v>
      </c>
      <c r="E51" s="16">
        <v>7</v>
      </c>
      <c r="F51" s="15">
        <v>8.93</v>
      </c>
      <c r="G51" s="15">
        <v>7.98</v>
      </c>
      <c r="H51" s="15">
        <v>7.04</v>
      </c>
      <c r="I51" s="14"/>
      <c r="J51" s="15">
        <v>11.33</v>
      </c>
      <c r="K51" s="15">
        <v>13.21</v>
      </c>
      <c r="L51" s="15">
        <v>16.27</v>
      </c>
      <c r="M51" s="54"/>
      <c r="N51" s="15">
        <v>58.880057577000002</v>
      </c>
      <c r="O51" s="15">
        <v>2.4451586818000002</v>
      </c>
      <c r="P51" s="15" t="s">
        <v>26</v>
      </c>
      <c r="Q51" s="16" t="s">
        <v>31</v>
      </c>
      <c r="R51" s="37" t="s">
        <v>591</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90</v>
      </c>
      <c r="D52" s="17" t="s">
        <v>91</v>
      </c>
      <c r="E52" s="17">
        <v>7</v>
      </c>
      <c r="F52" s="14">
        <v>6.5</v>
      </c>
      <c r="G52" s="14">
        <v>5.79</v>
      </c>
      <c r="H52" s="14">
        <v>5.09</v>
      </c>
      <c r="I52" s="14"/>
      <c r="J52" s="14">
        <v>7.21</v>
      </c>
      <c r="K52" s="14">
        <v>8.61</v>
      </c>
      <c r="L52" s="14">
        <v>10.89</v>
      </c>
      <c r="M52" s="54"/>
      <c r="N52" s="14">
        <v>75.379748274999997</v>
      </c>
      <c r="O52" s="31">
        <v>4.9956841364000004</v>
      </c>
      <c r="P52" s="31" t="s">
        <v>26</v>
      </c>
      <c r="Q52" s="17" t="s">
        <v>31</v>
      </c>
      <c r="R52" s="38" t="s">
        <v>592</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92</v>
      </c>
      <c r="D53" s="16" t="s">
        <v>93</v>
      </c>
      <c r="E53" s="16">
        <v>2</v>
      </c>
      <c r="F53" s="15">
        <v>12.37</v>
      </c>
      <c r="G53" s="15">
        <v>10</v>
      </c>
      <c r="H53" s="15">
        <v>7.63</v>
      </c>
      <c r="I53" s="14"/>
      <c r="J53" s="15">
        <v>12.86</v>
      </c>
      <c r="K53" s="15">
        <v>17.59</v>
      </c>
      <c r="L53" s="15">
        <v>25.25</v>
      </c>
      <c r="M53" s="54"/>
      <c r="N53" s="15">
        <v>55.610613213999997</v>
      </c>
      <c r="O53" s="15">
        <v>5.4122542273000001</v>
      </c>
      <c r="P53" s="15" t="s">
        <v>26</v>
      </c>
      <c r="Q53" s="16" t="s">
        <v>26</v>
      </c>
      <c r="R53" s="37" t="s">
        <v>593</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95</v>
      </c>
      <c r="E54" s="17">
        <v>2</v>
      </c>
      <c r="F54" s="14">
        <v>14.38</v>
      </c>
      <c r="G54" s="14">
        <v>13.23</v>
      </c>
      <c r="H54" s="14">
        <v>12.09</v>
      </c>
      <c r="I54" s="14"/>
      <c r="J54" s="14">
        <v>14.82</v>
      </c>
      <c r="K54" s="14">
        <v>17.100000000000001</v>
      </c>
      <c r="L54" s="14">
        <v>20.81</v>
      </c>
      <c r="M54" s="54"/>
      <c r="N54" s="14">
        <v>50.759870507000002</v>
      </c>
      <c r="O54" s="31">
        <v>97.831480318000004</v>
      </c>
      <c r="P54" s="31" t="s">
        <v>26</v>
      </c>
      <c r="Q54" s="17" t="s">
        <v>26</v>
      </c>
      <c r="R54" s="38" t="s">
        <v>594</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94</v>
      </c>
      <c r="D55" s="16" t="s">
        <v>96</v>
      </c>
      <c r="E55" s="16">
        <v>3</v>
      </c>
      <c r="F55" s="15">
        <v>16.25</v>
      </c>
      <c r="G55" s="15">
        <v>14.79</v>
      </c>
      <c r="H55" s="15">
        <v>13.34</v>
      </c>
      <c r="I55" s="14"/>
      <c r="J55" s="15">
        <v>16.809999999999999</v>
      </c>
      <c r="K55" s="15">
        <v>19.71</v>
      </c>
      <c r="L55" s="15">
        <v>24.4</v>
      </c>
      <c r="M55" s="54"/>
      <c r="N55" s="15">
        <v>49.438004972999998</v>
      </c>
      <c r="O55" s="15">
        <v>600.22973500000001</v>
      </c>
      <c r="P55" s="15" t="s">
        <v>26</v>
      </c>
      <c r="Q55" s="16" t="s">
        <v>26</v>
      </c>
      <c r="R55" s="37" t="s">
        <v>595</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97</v>
      </c>
      <c r="D56" s="17" t="s">
        <v>98</v>
      </c>
      <c r="E56" s="17">
        <v>9</v>
      </c>
      <c r="F56" s="14">
        <v>21.4</v>
      </c>
      <c r="G56" s="14">
        <v>19.829999999999998</v>
      </c>
      <c r="H56" s="14">
        <v>18.260000000000002</v>
      </c>
      <c r="I56" s="14"/>
      <c r="J56" s="14">
        <v>25.05</v>
      </c>
      <c r="K56" s="14">
        <v>28.18</v>
      </c>
      <c r="L56" s="14">
        <v>33.25</v>
      </c>
      <c r="M56" s="54"/>
      <c r="N56" s="14">
        <v>66.576566963999994</v>
      </c>
      <c r="O56" s="31">
        <v>36.028120409000003</v>
      </c>
      <c r="P56" s="31" t="s">
        <v>31</v>
      </c>
      <c r="Q56" s="17" t="s">
        <v>31</v>
      </c>
      <c r="R56" s="38" t="s">
        <v>596</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99</v>
      </c>
      <c r="D57" s="16" t="s">
        <v>100</v>
      </c>
      <c r="E57" s="16">
        <v>3</v>
      </c>
      <c r="F57" s="15">
        <v>13.7</v>
      </c>
      <c r="G57" s="15">
        <v>12.43</v>
      </c>
      <c r="H57" s="15">
        <v>11.16</v>
      </c>
      <c r="I57" s="14"/>
      <c r="J57" s="15">
        <v>14.06</v>
      </c>
      <c r="K57" s="15">
        <v>16.59</v>
      </c>
      <c r="L57" s="15">
        <v>20.7</v>
      </c>
      <c r="M57" s="54"/>
      <c r="N57" s="15">
        <v>42.135886044000003</v>
      </c>
      <c r="O57" s="15">
        <v>69.097221818000008</v>
      </c>
      <c r="P57" s="15" t="s">
        <v>31</v>
      </c>
      <c r="Q57" s="16" t="s">
        <v>26</v>
      </c>
      <c r="R57" s="37" t="s">
        <v>597</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11</v>
      </c>
      <c r="D58" s="17" t="s">
        <v>101</v>
      </c>
      <c r="E58" s="17">
        <v>3</v>
      </c>
      <c r="F58" s="14">
        <v>18.61</v>
      </c>
      <c r="G58" s="14">
        <v>16.7</v>
      </c>
      <c r="H58" s="14">
        <v>14.79</v>
      </c>
      <c r="I58" s="14"/>
      <c r="J58" s="14">
        <v>19.63</v>
      </c>
      <c r="K58" s="14">
        <v>23.44</v>
      </c>
      <c r="L58" s="14">
        <v>29.62</v>
      </c>
      <c r="M58" s="54"/>
      <c r="N58" s="14">
        <v>58.386465911999998</v>
      </c>
      <c r="O58" s="31">
        <v>507.28027240999995</v>
      </c>
      <c r="P58" s="31" t="s">
        <v>26</v>
      </c>
      <c r="Q58" s="17" t="s">
        <v>26</v>
      </c>
      <c r="R58" s="38" t="s">
        <v>598</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102</v>
      </c>
      <c r="D59" s="16" t="s">
        <v>103</v>
      </c>
      <c r="E59" s="16">
        <v>7</v>
      </c>
      <c r="F59" s="15">
        <v>18.75</v>
      </c>
      <c r="G59" s="15">
        <v>18.04</v>
      </c>
      <c r="H59" s="15">
        <v>17.34</v>
      </c>
      <c r="I59" s="14"/>
      <c r="J59" s="15">
        <v>20.14</v>
      </c>
      <c r="K59" s="15">
        <v>21.54</v>
      </c>
      <c r="L59" s="15">
        <v>23.82</v>
      </c>
      <c r="M59" s="54"/>
      <c r="N59" s="15">
        <v>68.942134577000004</v>
      </c>
      <c r="O59" s="15">
        <v>2.0626474091000002</v>
      </c>
      <c r="P59" s="15" t="s">
        <v>26</v>
      </c>
      <c r="Q59" s="16" t="s">
        <v>31</v>
      </c>
      <c r="R59" s="37" t="s">
        <v>599</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104</v>
      </c>
      <c r="D60" s="17" t="s">
        <v>105</v>
      </c>
      <c r="E60" s="17">
        <v>0</v>
      </c>
      <c r="F60" s="14">
        <v>4.0999999999999996</v>
      </c>
      <c r="G60" s="14">
        <v>1.23</v>
      </c>
      <c r="H60" s="14">
        <v>-1.63</v>
      </c>
      <c r="I60" s="14"/>
      <c r="J60" s="14">
        <v>4.7</v>
      </c>
      <c r="K60" s="14">
        <v>10.43</v>
      </c>
      <c r="L60" s="14">
        <v>19.71</v>
      </c>
      <c r="M60" s="54"/>
      <c r="N60" s="14">
        <v>18.366998392999999</v>
      </c>
      <c r="O60" s="31">
        <v>42.242092499999998</v>
      </c>
      <c r="P60" s="31" t="s">
        <v>26</v>
      </c>
      <c r="Q60" s="17" t="s">
        <v>26</v>
      </c>
      <c r="R60" s="38" t="s">
        <v>600</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106</v>
      </c>
      <c r="D61" s="16" t="s">
        <v>107</v>
      </c>
      <c r="E61" s="16">
        <v>5</v>
      </c>
      <c r="F61" s="15">
        <v>17.8</v>
      </c>
      <c r="G61" s="15">
        <v>16.48</v>
      </c>
      <c r="H61" s="15">
        <v>15.16</v>
      </c>
      <c r="I61" s="14"/>
      <c r="J61" s="15">
        <v>18.25</v>
      </c>
      <c r="K61" s="15">
        <v>20.88</v>
      </c>
      <c r="L61" s="15">
        <v>25.14</v>
      </c>
      <c r="M61" s="54"/>
      <c r="N61" s="15">
        <v>35.241528010000003</v>
      </c>
      <c r="O61" s="15">
        <v>154.05137077000001</v>
      </c>
      <c r="P61" s="15" t="s">
        <v>31</v>
      </c>
      <c r="Q61" s="16" t="s">
        <v>26</v>
      </c>
      <c r="R61" s="37" t="s">
        <v>601</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108</v>
      </c>
      <c r="D62" s="17" t="s">
        <v>109</v>
      </c>
      <c r="E62" s="17">
        <v>0</v>
      </c>
      <c r="F62" s="14">
        <v>26.11</v>
      </c>
      <c r="G62" s="14">
        <v>23.13</v>
      </c>
      <c r="H62" s="14">
        <v>20.16</v>
      </c>
      <c r="I62" s="14"/>
      <c r="J62" s="14">
        <v>26.71</v>
      </c>
      <c r="K62" s="14">
        <v>32.65</v>
      </c>
      <c r="L62" s="14">
        <v>42.26</v>
      </c>
      <c r="M62" s="54"/>
      <c r="N62" s="14">
        <v>27.946005688</v>
      </c>
      <c r="O62" s="31">
        <v>5.8307954404000002</v>
      </c>
      <c r="P62" s="31" t="s">
        <v>26</v>
      </c>
      <c r="Q62" s="17" t="s">
        <v>26</v>
      </c>
      <c r="R62" s="38" t="s">
        <v>602</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110</v>
      </c>
      <c r="D63" s="16" t="s">
        <v>111</v>
      </c>
      <c r="E63" s="16">
        <v>7</v>
      </c>
      <c r="F63" s="15">
        <v>52.64</v>
      </c>
      <c r="G63" s="15">
        <v>48.05</v>
      </c>
      <c r="H63" s="15">
        <v>43.47</v>
      </c>
      <c r="I63" s="14"/>
      <c r="J63" s="15">
        <v>62.86</v>
      </c>
      <c r="K63" s="15">
        <v>72.02</v>
      </c>
      <c r="L63" s="15">
        <v>86.85</v>
      </c>
      <c r="M63" s="54"/>
      <c r="N63" s="15">
        <v>62.311816081000003</v>
      </c>
      <c r="O63" s="15">
        <v>610.12950054999999</v>
      </c>
      <c r="P63" s="15" t="s">
        <v>26</v>
      </c>
      <c r="Q63" s="16" t="s">
        <v>31</v>
      </c>
      <c r="R63" s="37" t="s">
        <v>603</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112</v>
      </c>
      <c r="D64" s="17" t="s">
        <v>113</v>
      </c>
      <c r="E64" s="17">
        <v>8</v>
      </c>
      <c r="F64" s="14">
        <v>18.649999999999999</v>
      </c>
      <c r="G64" s="14">
        <v>17.03</v>
      </c>
      <c r="H64" s="14">
        <v>15.42</v>
      </c>
      <c r="I64" s="14"/>
      <c r="J64" s="14">
        <v>22.14</v>
      </c>
      <c r="K64" s="14">
        <v>25.36</v>
      </c>
      <c r="L64" s="14">
        <v>30.58</v>
      </c>
      <c r="M64" s="54"/>
      <c r="N64" s="14">
        <v>58.643028268999998</v>
      </c>
      <c r="O64" s="31">
        <v>128.44571618000001</v>
      </c>
      <c r="P64" s="31" t="s">
        <v>31</v>
      </c>
      <c r="Q64" s="17" t="s">
        <v>31</v>
      </c>
      <c r="R64" s="38" t="s">
        <v>604</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114</v>
      </c>
      <c r="D65" s="16" t="s">
        <v>115</v>
      </c>
      <c r="E65" s="16">
        <v>7</v>
      </c>
      <c r="F65" s="15">
        <v>4.74</v>
      </c>
      <c r="G65" s="15">
        <v>3.95</v>
      </c>
      <c r="H65" s="15">
        <v>3.16</v>
      </c>
      <c r="I65" s="14"/>
      <c r="J65" s="15">
        <v>6.64</v>
      </c>
      <c r="K65" s="15">
        <v>8.2100000000000009</v>
      </c>
      <c r="L65" s="15">
        <v>10.75</v>
      </c>
      <c r="M65" s="54"/>
      <c r="N65" s="15">
        <v>60.196233892000002</v>
      </c>
      <c r="O65" s="15">
        <v>2.8915709090999999</v>
      </c>
      <c r="P65" s="15" t="s">
        <v>26</v>
      </c>
      <c r="Q65" s="16" t="s">
        <v>31</v>
      </c>
      <c r="R65" s="37" t="s">
        <v>605</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116</v>
      </c>
      <c r="D66" s="17" t="s">
        <v>117</v>
      </c>
      <c r="E66" s="17">
        <v>0</v>
      </c>
      <c r="F66" s="14">
        <v>0.39</v>
      </c>
      <c r="G66" s="14">
        <v>-0.36</v>
      </c>
      <c r="H66" s="14">
        <v>-1.1100000000000001</v>
      </c>
      <c r="I66" s="14"/>
      <c r="J66" s="14">
        <v>0.41</v>
      </c>
      <c r="K66" s="14">
        <v>1.91</v>
      </c>
      <c r="L66" s="14">
        <v>4.3499999999999996</v>
      </c>
      <c r="M66" s="54"/>
      <c r="N66" s="14">
        <v>16.969107872999999</v>
      </c>
      <c r="O66" s="31">
        <v>5.1964590908999995</v>
      </c>
      <c r="P66" s="31" t="s">
        <v>26</v>
      </c>
      <c r="Q66" s="17" t="s">
        <v>26</v>
      </c>
      <c r="R66" s="38" t="s">
        <v>606</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118</v>
      </c>
      <c r="D67" s="16" t="s">
        <v>119</v>
      </c>
      <c r="E67" s="16">
        <v>9</v>
      </c>
      <c r="F67" s="15">
        <v>11.11</v>
      </c>
      <c r="G67" s="15">
        <v>10.89</v>
      </c>
      <c r="H67" s="15">
        <v>10.67</v>
      </c>
      <c r="I67" s="14"/>
      <c r="J67" s="15">
        <v>11.19</v>
      </c>
      <c r="K67" s="15">
        <v>11.62</v>
      </c>
      <c r="L67" s="15">
        <v>12.33</v>
      </c>
      <c r="M67" s="54"/>
      <c r="N67" s="15">
        <v>66.543562241999993</v>
      </c>
      <c r="O67" s="15">
        <v>29.064436864000001</v>
      </c>
      <c r="P67" s="15" t="s">
        <v>31</v>
      </c>
      <c r="Q67" s="16" t="s">
        <v>31</v>
      </c>
      <c r="R67" s="37" t="s">
        <v>607</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120</v>
      </c>
      <c r="D68" s="17" t="s">
        <v>121</v>
      </c>
      <c r="E68" s="17">
        <v>3</v>
      </c>
      <c r="F68" s="14">
        <v>7.41</v>
      </c>
      <c r="G68" s="14">
        <v>5.6</v>
      </c>
      <c r="H68" s="14">
        <v>3.8</v>
      </c>
      <c r="I68" s="14"/>
      <c r="J68" s="14">
        <v>8.02</v>
      </c>
      <c r="K68" s="14">
        <v>11.62</v>
      </c>
      <c r="L68" s="14">
        <v>17.46</v>
      </c>
      <c r="M68" s="54"/>
      <c r="N68" s="14">
        <v>44.12922399</v>
      </c>
      <c r="O68" s="31">
        <v>80.311215817999994</v>
      </c>
      <c r="P68" s="31" t="s">
        <v>26</v>
      </c>
      <c r="Q68" s="17" t="s">
        <v>26</v>
      </c>
      <c r="R68" s="38" t="s">
        <v>608</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122</v>
      </c>
      <c r="D69" s="16" t="s">
        <v>123</v>
      </c>
      <c r="E69" s="16">
        <v>9</v>
      </c>
      <c r="F69" s="15">
        <v>15.51</v>
      </c>
      <c r="G69" s="15">
        <v>14.42</v>
      </c>
      <c r="H69" s="15">
        <v>13.34</v>
      </c>
      <c r="I69" s="14"/>
      <c r="J69" s="15">
        <v>18.13</v>
      </c>
      <c r="K69" s="15">
        <v>20.29</v>
      </c>
      <c r="L69" s="15">
        <v>23.79</v>
      </c>
      <c r="M69" s="54"/>
      <c r="N69" s="15">
        <v>62.806543476999998</v>
      </c>
      <c r="O69" s="15">
        <v>1.7551541364000001</v>
      </c>
      <c r="P69" s="15" t="s">
        <v>31</v>
      </c>
      <c r="Q69" s="16" t="s">
        <v>31</v>
      </c>
      <c r="R69" s="37" t="s">
        <v>609</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122</v>
      </c>
      <c r="D70" s="17" t="s">
        <v>124</v>
      </c>
      <c r="E70" s="17">
        <v>2</v>
      </c>
      <c r="F70" s="14">
        <v>10.199999999999999</v>
      </c>
      <c r="G70" s="14">
        <v>9.16</v>
      </c>
      <c r="H70" s="14">
        <v>8.1300000000000008</v>
      </c>
      <c r="I70" s="14"/>
      <c r="J70" s="14">
        <v>10.52</v>
      </c>
      <c r="K70" s="14">
        <v>12.58</v>
      </c>
      <c r="L70" s="14">
        <v>15.92</v>
      </c>
      <c r="M70" s="54"/>
      <c r="N70" s="14">
        <v>52.638592484999997</v>
      </c>
      <c r="O70" s="31">
        <v>151.76412526999999</v>
      </c>
      <c r="P70" s="31" t="s">
        <v>26</v>
      </c>
      <c r="Q70" s="17" t="s">
        <v>26</v>
      </c>
      <c r="R70" s="38" t="s">
        <v>610</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125</v>
      </c>
      <c r="D71" s="16" t="s">
        <v>126</v>
      </c>
      <c r="E71" s="16">
        <v>3</v>
      </c>
      <c r="F71" s="15">
        <v>78.73</v>
      </c>
      <c r="G71" s="15">
        <v>64.819999999999993</v>
      </c>
      <c r="H71" s="15">
        <v>50.92</v>
      </c>
      <c r="I71" s="14"/>
      <c r="J71" s="15">
        <v>81.63</v>
      </c>
      <c r="K71" s="15">
        <v>109.43</v>
      </c>
      <c r="L71" s="15">
        <v>154.41999999999999</v>
      </c>
      <c r="M71" s="54"/>
      <c r="N71" s="15">
        <v>39.389332754999998</v>
      </c>
      <c r="O71" s="15">
        <v>1.1639776605000001</v>
      </c>
      <c r="P71" s="15" t="s">
        <v>31</v>
      </c>
      <c r="Q71" s="16" t="s">
        <v>26</v>
      </c>
      <c r="R71" s="37" t="s">
        <v>611</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127</v>
      </c>
      <c r="D72" s="17" t="s">
        <v>128</v>
      </c>
      <c r="E72" s="17">
        <v>7</v>
      </c>
      <c r="F72" s="14">
        <v>78.41</v>
      </c>
      <c r="G72" s="14">
        <v>72.86</v>
      </c>
      <c r="H72" s="14">
        <v>67.31</v>
      </c>
      <c r="I72" s="14"/>
      <c r="J72" s="14">
        <v>79.38</v>
      </c>
      <c r="K72" s="14">
        <v>90.47</v>
      </c>
      <c r="L72" s="14">
        <v>108.43</v>
      </c>
      <c r="M72" s="54"/>
      <c r="N72" s="14">
        <v>69.419770682000006</v>
      </c>
      <c r="O72" s="31">
        <v>2.3267011818000003</v>
      </c>
      <c r="P72" s="31" t="s">
        <v>31</v>
      </c>
      <c r="Q72" s="17" t="s">
        <v>31</v>
      </c>
      <c r="R72" s="38" t="s">
        <v>612</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129</v>
      </c>
      <c r="D73" s="16" t="s">
        <v>130</v>
      </c>
      <c r="E73" s="16">
        <v>7</v>
      </c>
      <c r="F73" s="15">
        <v>2.12</v>
      </c>
      <c r="G73" s="15">
        <v>1.72</v>
      </c>
      <c r="H73" s="15">
        <v>1.32</v>
      </c>
      <c r="I73" s="14"/>
      <c r="J73" s="15">
        <v>3.27</v>
      </c>
      <c r="K73" s="15">
        <v>4.0599999999999996</v>
      </c>
      <c r="L73" s="15">
        <v>5.34</v>
      </c>
      <c r="M73" s="54"/>
      <c r="N73" s="15">
        <v>54.389360887000002</v>
      </c>
      <c r="O73" s="15">
        <v>61.900172455000003</v>
      </c>
      <c r="P73" s="15" t="s">
        <v>26</v>
      </c>
      <c r="Q73" s="16" t="s">
        <v>31</v>
      </c>
      <c r="R73" s="37" t="s">
        <v>613</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131</v>
      </c>
      <c r="D74" s="17" t="s">
        <v>132</v>
      </c>
      <c r="E74" s="17">
        <v>6</v>
      </c>
      <c r="F74" s="14">
        <v>36</v>
      </c>
      <c r="G74" s="14">
        <v>31.16</v>
      </c>
      <c r="H74" s="14">
        <v>26.32</v>
      </c>
      <c r="I74" s="14"/>
      <c r="J74" s="14">
        <v>44.3</v>
      </c>
      <c r="K74" s="14">
        <v>53.97</v>
      </c>
      <c r="L74" s="14">
        <v>69.62</v>
      </c>
      <c r="M74" s="54"/>
      <c r="N74" s="14">
        <v>69.115404784999996</v>
      </c>
      <c r="O74" s="31">
        <v>5.5294792977</v>
      </c>
      <c r="P74" s="31" t="s">
        <v>26</v>
      </c>
      <c r="Q74" s="17" t="s">
        <v>31</v>
      </c>
      <c r="R74" s="38" t="s">
        <v>614</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133</v>
      </c>
      <c r="D75" s="16" t="s">
        <v>134</v>
      </c>
      <c r="E75" s="16">
        <v>2</v>
      </c>
      <c r="F75" s="15" t="s">
        <v>135</v>
      </c>
      <c r="G75" s="15" t="s">
        <v>135</v>
      </c>
      <c r="H75" s="15" t="s">
        <v>135</v>
      </c>
      <c r="I75" s="14"/>
      <c r="J75" s="15" t="s">
        <v>135</v>
      </c>
      <c r="K75" s="15" t="s">
        <v>135</v>
      </c>
      <c r="L75" s="15" t="s">
        <v>135</v>
      </c>
      <c r="M75" s="54"/>
      <c r="N75" s="15" t="s">
        <v>135</v>
      </c>
      <c r="O75" s="15" t="s">
        <v>135</v>
      </c>
      <c r="P75" s="15" t="s">
        <v>135</v>
      </c>
      <c r="Q75" s="16" t="s">
        <v>135</v>
      </c>
      <c r="R75" s="37" t="s">
        <v>136</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137</v>
      </c>
      <c r="D76" s="17" t="s">
        <v>138</v>
      </c>
      <c r="E76" s="17">
        <v>5</v>
      </c>
      <c r="F76" s="14">
        <v>54.25</v>
      </c>
      <c r="G76" s="14">
        <v>48.44</v>
      </c>
      <c r="H76" s="14">
        <v>42.64</v>
      </c>
      <c r="I76" s="14"/>
      <c r="J76" s="14">
        <v>55.56</v>
      </c>
      <c r="K76" s="14">
        <v>67.16</v>
      </c>
      <c r="L76" s="14">
        <v>85.93</v>
      </c>
      <c r="M76" s="54"/>
      <c r="N76" s="14">
        <v>38.952529167000002</v>
      </c>
      <c r="O76" s="31">
        <v>254.89373527000001</v>
      </c>
      <c r="P76" s="31" t="s">
        <v>31</v>
      </c>
      <c r="Q76" s="17" t="s">
        <v>26</v>
      </c>
      <c r="R76" s="38" t="s">
        <v>615</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139</v>
      </c>
      <c r="D77" s="16" t="s">
        <v>140</v>
      </c>
      <c r="E77" s="16">
        <v>10</v>
      </c>
      <c r="F77" s="15">
        <v>14.33</v>
      </c>
      <c r="G77" s="15">
        <v>13.32</v>
      </c>
      <c r="H77" s="15">
        <v>12.32</v>
      </c>
      <c r="I77" s="14"/>
      <c r="J77" s="15">
        <v>16.649999999999999</v>
      </c>
      <c r="K77" s="15">
        <v>18.649999999999999</v>
      </c>
      <c r="L77" s="15">
        <v>21.9</v>
      </c>
      <c r="M77" s="54"/>
      <c r="N77" s="15">
        <v>64.062231819000004</v>
      </c>
      <c r="O77" s="15">
        <v>237.72274005</v>
      </c>
      <c r="P77" s="15" t="s">
        <v>31</v>
      </c>
      <c r="Q77" s="16" t="s">
        <v>31</v>
      </c>
      <c r="R77" s="37" t="s">
        <v>616</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617</v>
      </c>
      <c r="D78" s="17" t="s">
        <v>618</v>
      </c>
      <c r="E78" s="17">
        <v>6</v>
      </c>
      <c r="F78" s="14">
        <v>187.34</v>
      </c>
      <c r="G78" s="14">
        <v>124.91</v>
      </c>
      <c r="H78" s="14">
        <v>62.49</v>
      </c>
      <c r="I78" s="14"/>
      <c r="J78" s="14">
        <v>192.28</v>
      </c>
      <c r="K78" s="14">
        <v>317.12</v>
      </c>
      <c r="L78" s="14">
        <v>519.13</v>
      </c>
      <c r="M78" s="54"/>
      <c r="N78" s="14">
        <v>43.609469982999997</v>
      </c>
      <c r="O78" s="31">
        <v>1.4272456944999998</v>
      </c>
      <c r="P78" s="31" t="s">
        <v>31</v>
      </c>
      <c r="Q78" s="17" t="s">
        <v>26</v>
      </c>
      <c r="R78" s="38" t="s">
        <v>619</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141</v>
      </c>
      <c r="D79" s="16" t="s">
        <v>142</v>
      </c>
      <c r="E79" s="16">
        <v>6</v>
      </c>
      <c r="F79" s="15">
        <v>3.48</v>
      </c>
      <c r="G79" s="15">
        <v>2.73</v>
      </c>
      <c r="H79" s="15">
        <v>1.99</v>
      </c>
      <c r="I79" s="14"/>
      <c r="J79" s="15">
        <v>5.49</v>
      </c>
      <c r="K79" s="15">
        <v>6.97</v>
      </c>
      <c r="L79" s="15">
        <v>9.3699999999999992</v>
      </c>
      <c r="M79" s="54"/>
      <c r="N79" s="15">
        <v>59.500079464999999</v>
      </c>
      <c r="O79" s="15">
        <v>107.87559913</v>
      </c>
      <c r="P79" s="15" t="s">
        <v>26</v>
      </c>
      <c r="Q79" s="16" t="s">
        <v>31</v>
      </c>
      <c r="R79" s="37" t="s">
        <v>620</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143</v>
      </c>
      <c r="D80" s="17" t="s">
        <v>144</v>
      </c>
      <c r="E80" s="17">
        <v>6</v>
      </c>
      <c r="F80" s="14">
        <v>42.86</v>
      </c>
      <c r="G80" s="14">
        <v>39.42</v>
      </c>
      <c r="H80" s="14">
        <v>35.99</v>
      </c>
      <c r="I80" s="14"/>
      <c r="J80" s="14">
        <v>51.35</v>
      </c>
      <c r="K80" s="14">
        <v>58.21</v>
      </c>
      <c r="L80" s="14">
        <v>69.319999999999993</v>
      </c>
      <c r="M80" s="54"/>
      <c r="N80" s="14">
        <v>58.435828284999999</v>
      </c>
      <c r="O80" s="31">
        <v>67.353972772999995</v>
      </c>
      <c r="P80" s="31" t="s">
        <v>26</v>
      </c>
      <c r="Q80" s="17" t="s">
        <v>31</v>
      </c>
      <c r="R80" s="38" t="s">
        <v>621</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145</v>
      </c>
      <c r="D81" s="16" t="s">
        <v>146</v>
      </c>
      <c r="E81" s="16">
        <v>7</v>
      </c>
      <c r="F81" s="15">
        <v>5.81</v>
      </c>
      <c r="G81" s="15">
        <v>5.16</v>
      </c>
      <c r="H81" s="15">
        <v>4.51</v>
      </c>
      <c r="I81" s="14"/>
      <c r="J81" s="15">
        <v>6.17</v>
      </c>
      <c r="K81" s="15">
        <v>7.46</v>
      </c>
      <c r="L81" s="15">
        <v>9.5500000000000007</v>
      </c>
      <c r="M81" s="54"/>
      <c r="N81" s="15">
        <v>56.328133084000001</v>
      </c>
      <c r="O81" s="15">
        <v>39.825135181999997</v>
      </c>
      <c r="P81" s="15" t="s">
        <v>31</v>
      </c>
      <c r="Q81" s="16" t="s">
        <v>31</v>
      </c>
      <c r="R81" s="37" t="s">
        <v>622</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147</v>
      </c>
      <c r="D82" s="17" t="s">
        <v>148</v>
      </c>
      <c r="E82" s="17">
        <v>8</v>
      </c>
      <c r="F82" s="14">
        <v>30.41</v>
      </c>
      <c r="G82" s="14">
        <v>28.14</v>
      </c>
      <c r="H82" s="14">
        <v>25.88</v>
      </c>
      <c r="I82" s="14"/>
      <c r="J82" s="14">
        <v>35.22</v>
      </c>
      <c r="K82" s="14">
        <v>39.74</v>
      </c>
      <c r="L82" s="14">
        <v>47.06</v>
      </c>
      <c r="M82" s="54"/>
      <c r="N82" s="14">
        <v>61.662549616</v>
      </c>
      <c r="O82" s="31">
        <v>116.02419395</v>
      </c>
      <c r="P82" s="31" t="s">
        <v>31</v>
      </c>
      <c r="Q82" s="17" t="s">
        <v>31</v>
      </c>
      <c r="R82" s="38" t="s">
        <v>623</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149</v>
      </c>
      <c r="D83" s="16" t="s">
        <v>150</v>
      </c>
      <c r="E83" s="16">
        <v>6</v>
      </c>
      <c r="F83" s="15">
        <v>1.58</v>
      </c>
      <c r="G83" s="15">
        <v>1.1100000000000001</v>
      </c>
      <c r="H83" s="15">
        <v>0.64</v>
      </c>
      <c r="I83" s="14"/>
      <c r="J83" s="15">
        <v>2.57</v>
      </c>
      <c r="K83" s="15">
        <v>3.5</v>
      </c>
      <c r="L83" s="15">
        <v>5.01</v>
      </c>
      <c r="M83" s="54"/>
      <c r="N83" s="15">
        <v>77.652846065000006</v>
      </c>
      <c r="O83" s="15">
        <v>21.094778272999999</v>
      </c>
      <c r="P83" s="15" t="s">
        <v>26</v>
      </c>
      <c r="Q83" s="16" t="s">
        <v>31</v>
      </c>
      <c r="R83" s="37" t="s">
        <v>624</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151</v>
      </c>
      <c r="D84" s="17" t="s">
        <v>152</v>
      </c>
      <c r="E84" s="17">
        <v>7</v>
      </c>
      <c r="F84" s="14">
        <v>23.89</v>
      </c>
      <c r="G84" s="14">
        <v>21.45</v>
      </c>
      <c r="H84" s="14">
        <v>19.02</v>
      </c>
      <c r="I84" s="14"/>
      <c r="J84" s="14">
        <v>27.64</v>
      </c>
      <c r="K84" s="14">
        <v>32.5</v>
      </c>
      <c r="L84" s="14">
        <v>40.380000000000003</v>
      </c>
      <c r="M84" s="54"/>
      <c r="N84" s="14">
        <v>80.468587951000003</v>
      </c>
      <c r="O84" s="31">
        <v>156.75308405000001</v>
      </c>
      <c r="P84" s="31" t="s">
        <v>26</v>
      </c>
      <c r="Q84" s="17" t="s">
        <v>31</v>
      </c>
      <c r="R84" s="38" t="s">
        <v>625</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151</v>
      </c>
      <c r="D85" s="16" t="s">
        <v>153</v>
      </c>
      <c r="E85" s="16">
        <v>6</v>
      </c>
      <c r="F85" s="15">
        <v>22.92</v>
      </c>
      <c r="G85" s="15">
        <v>20.76</v>
      </c>
      <c r="H85" s="15">
        <v>18.61</v>
      </c>
      <c r="I85" s="14"/>
      <c r="J85" s="15">
        <v>25.11</v>
      </c>
      <c r="K85" s="15">
        <v>29.41</v>
      </c>
      <c r="L85" s="15">
        <v>36.380000000000003</v>
      </c>
      <c r="M85" s="54"/>
      <c r="N85" s="15">
        <v>76.999954638999995</v>
      </c>
      <c r="O85" s="15">
        <v>10.862747499999999</v>
      </c>
      <c r="P85" s="15" t="s">
        <v>26</v>
      </c>
      <c r="Q85" s="16" t="s">
        <v>31</v>
      </c>
      <c r="R85" s="37" t="s">
        <v>626</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154</v>
      </c>
      <c r="D86" s="17" t="s">
        <v>155</v>
      </c>
      <c r="E86" s="17">
        <v>4</v>
      </c>
      <c r="F86" s="14">
        <v>2.5299999999999998</v>
      </c>
      <c r="G86" s="14">
        <v>2.0499999999999998</v>
      </c>
      <c r="H86" s="14">
        <v>1.57</v>
      </c>
      <c r="I86" s="14"/>
      <c r="J86" s="14">
        <v>3.55</v>
      </c>
      <c r="K86" s="14">
        <v>4.5</v>
      </c>
      <c r="L86" s="14">
        <v>6.05</v>
      </c>
      <c r="M86" s="54"/>
      <c r="N86" s="14">
        <v>55.432569938999997</v>
      </c>
      <c r="O86" s="31">
        <v>3.3201880909000003</v>
      </c>
      <c r="P86" s="31" t="s">
        <v>26</v>
      </c>
      <c r="Q86" s="17" t="s">
        <v>31</v>
      </c>
      <c r="R86" s="38" t="s">
        <v>627</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156</v>
      </c>
      <c r="D87" s="16" t="s">
        <v>157</v>
      </c>
      <c r="E87" s="16">
        <v>3</v>
      </c>
      <c r="F87" s="15">
        <v>114.5</v>
      </c>
      <c r="G87" s="15">
        <v>87.93</v>
      </c>
      <c r="H87" s="15">
        <v>61.36</v>
      </c>
      <c r="I87" s="14"/>
      <c r="J87" s="15">
        <v>117.03</v>
      </c>
      <c r="K87" s="15">
        <v>170.16</v>
      </c>
      <c r="L87" s="15">
        <v>256.14</v>
      </c>
      <c r="M87" s="54"/>
      <c r="N87" s="15">
        <v>35.603813391999999</v>
      </c>
      <c r="O87" s="15">
        <v>1.2387835664</v>
      </c>
      <c r="P87" s="15" t="s">
        <v>31</v>
      </c>
      <c r="Q87" s="16" t="s">
        <v>26</v>
      </c>
      <c r="R87" s="37" t="s">
        <v>628</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158</v>
      </c>
      <c r="D88" s="17" t="s">
        <v>159</v>
      </c>
      <c r="E88" s="17">
        <v>8</v>
      </c>
      <c r="F88" s="14">
        <v>90.18</v>
      </c>
      <c r="G88" s="14">
        <v>69.81</v>
      </c>
      <c r="H88" s="14">
        <v>49.45</v>
      </c>
      <c r="I88" s="14"/>
      <c r="J88" s="14">
        <v>106.1</v>
      </c>
      <c r="K88" s="14">
        <v>146.82</v>
      </c>
      <c r="L88" s="14">
        <v>212.73</v>
      </c>
      <c r="M88" s="54"/>
      <c r="N88" s="14">
        <v>48.257400292</v>
      </c>
      <c r="O88" s="31">
        <v>2.0887316944999998</v>
      </c>
      <c r="P88" s="31" t="s">
        <v>31</v>
      </c>
      <c r="Q88" s="17" t="s">
        <v>31</v>
      </c>
      <c r="R88" s="38" t="s">
        <v>629</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160</v>
      </c>
      <c r="D89" s="16" t="s">
        <v>161</v>
      </c>
      <c r="E89" s="16">
        <v>10</v>
      </c>
      <c r="F89" s="15">
        <v>18.649999999999999</v>
      </c>
      <c r="G89" s="15">
        <v>18.010000000000002</v>
      </c>
      <c r="H89" s="15">
        <v>17.38</v>
      </c>
      <c r="I89" s="14"/>
      <c r="J89" s="15">
        <v>19.190000000000001</v>
      </c>
      <c r="K89" s="15">
        <v>20.45</v>
      </c>
      <c r="L89" s="15">
        <v>22.49</v>
      </c>
      <c r="M89" s="54"/>
      <c r="N89" s="15">
        <v>67.851338209000005</v>
      </c>
      <c r="O89" s="15">
        <v>8.4689807727000002</v>
      </c>
      <c r="P89" s="15" t="s">
        <v>31</v>
      </c>
      <c r="Q89" s="16" t="s">
        <v>31</v>
      </c>
      <c r="R89" s="37" t="s">
        <v>630</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162</v>
      </c>
      <c r="D90" s="17" t="s">
        <v>163</v>
      </c>
      <c r="E90" s="17">
        <v>9</v>
      </c>
      <c r="F90" s="14">
        <v>5.0199999999999996</v>
      </c>
      <c r="G90" s="14">
        <v>4.58</v>
      </c>
      <c r="H90" s="14">
        <v>4.1500000000000004</v>
      </c>
      <c r="I90" s="14"/>
      <c r="J90" s="14">
        <v>5.93</v>
      </c>
      <c r="K90" s="14">
        <v>6.79</v>
      </c>
      <c r="L90" s="14">
        <v>8.19</v>
      </c>
      <c r="M90" s="54"/>
      <c r="N90" s="14">
        <v>58.141203867000002</v>
      </c>
      <c r="O90" s="31">
        <v>9.0430693181999988</v>
      </c>
      <c r="P90" s="31" t="s">
        <v>31</v>
      </c>
      <c r="Q90" s="17" t="s">
        <v>31</v>
      </c>
      <c r="R90" s="38" t="s">
        <v>631</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164</v>
      </c>
      <c r="D91" s="16" t="s">
        <v>165</v>
      </c>
      <c r="E91" s="16">
        <v>7</v>
      </c>
      <c r="F91" s="15">
        <v>11.45</v>
      </c>
      <c r="G91" s="15">
        <v>10.17</v>
      </c>
      <c r="H91" s="15">
        <v>8.89</v>
      </c>
      <c r="I91" s="14"/>
      <c r="J91" s="15">
        <v>14.43</v>
      </c>
      <c r="K91" s="15">
        <v>16.98</v>
      </c>
      <c r="L91" s="15">
        <v>21.12</v>
      </c>
      <c r="M91" s="54"/>
      <c r="N91" s="15">
        <v>67.609254989999997</v>
      </c>
      <c r="O91" s="15">
        <v>8.5867369999999994</v>
      </c>
      <c r="P91" s="15" t="s">
        <v>26</v>
      </c>
      <c r="Q91" s="16" t="s">
        <v>31</v>
      </c>
      <c r="R91" s="37" t="s">
        <v>632</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166</v>
      </c>
      <c r="D92" s="17" t="s">
        <v>167</v>
      </c>
      <c r="E92" s="17">
        <v>6</v>
      </c>
      <c r="F92" s="14">
        <v>10.69</v>
      </c>
      <c r="G92" s="14">
        <v>9.24</v>
      </c>
      <c r="H92" s="14">
        <v>7.79</v>
      </c>
      <c r="I92" s="14"/>
      <c r="J92" s="14">
        <v>14.86</v>
      </c>
      <c r="K92" s="14">
        <v>17.75</v>
      </c>
      <c r="L92" s="14">
        <v>22.43</v>
      </c>
      <c r="M92" s="54"/>
      <c r="N92" s="14">
        <v>57.866500367999997</v>
      </c>
      <c r="O92" s="31">
        <v>94.069211318000001</v>
      </c>
      <c r="P92" s="31" t="s">
        <v>26</v>
      </c>
      <c r="Q92" s="17" t="s">
        <v>31</v>
      </c>
      <c r="R92" s="38" t="s">
        <v>633</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168</v>
      </c>
      <c r="D93" s="16" t="s">
        <v>169</v>
      </c>
      <c r="E93" s="16">
        <v>7</v>
      </c>
      <c r="F93" s="15">
        <v>6.66</v>
      </c>
      <c r="G93" s="15">
        <v>5.45</v>
      </c>
      <c r="H93" s="15">
        <v>4.25</v>
      </c>
      <c r="I93" s="14"/>
      <c r="J93" s="15">
        <v>9.7200000000000006</v>
      </c>
      <c r="K93" s="15">
        <v>12.12</v>
      </c>
      <c r="L93" s="15">
        <v>16</v>
      </c>
      <c r="M93" s="54"/>
      <c r="N93" s="15">
        <v>64.362832627000003</v>
      </c>
      <c r="O93" s="15">
        <v>36.036424500000003</v>
      </c>
      <c r="P93" s="15" t="s">
        <v>26</v>
      </c>
      <c r="Q93" s="16" t="s">
        <v>31</v>
      </c>
      <c r="R93" s="37" t="s">
        <v>634</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170</v>
      </c>
      <c r="D94" s="17" t="s">
        <v>171</v>
      </c>
      <c r="E94" s="17">
        <v>7</v>
      </c>
      <c r="F94" s="14">
        <v>211.2</v>
      </c>
      <c r="G94" s="14">
        <v>186.05</v>
      </c>
      <c r="H94" s="14">
        <v>160.91</v>
      </c>
      <c r="I94" s="14"/>
      <c r="J94" s="14">
        <v>223.07</v>
      </c>
      <c r="K94" s="14">
        <v>273.35000000000002</v>
      </c>
      <c r="L94" s="14">
        <v>354.71</v>
      </c>
      <c r="M94" s="54"/>
      <c r="N94" s="14">
        <v>52.252386229000003</v>
      </c>
      <c r="O94" s="31">
        <v>10.967688309</v>
      </c>
      <c r="P94" s="31" t="s">
        <v>31</v>
      </c>
      <c r="Q94" s="17" t="s">
        <v>31</v>
      </c>
      <c r="R94" s="38" t="s">
        <v>635</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172</v>
      </c>
      <c r="D95" s="16" t="s">
        <v>173</v>
      </c>
      <c r="E95" s="16">
        <v>4</v>
      </c>
      <c r="F95" s="15">
        <v>150</v>
      </c>
      <c r="G95" s="15" t="s">
        <v>135</v>
      </c>
      <c r="H95" s="15" t="s">
        <v>135</v>
      </c>
      <c r="I95" s="14"/>
      <c r="J95" s="15" t="s">
        <v>135</v>
      </c>
      <c r="K95" s="15" t="s">
        <v>135</v>
      </c>
      <c r="L95" s="15" t="s">
        <v>135</v>
      </c>
      <c r="M95" s="54"/>
      <c r="N95" s="15">
        <v>94.064508982000007</v>
      </c>
      <c r="O95" s="15">
        <v>1.0764285713999999</v>
      </c>
      <c r="P95" s="15" t="s">
        <v>26</v>
      </c>
      <c r="Q95" s="16" t="s">
        <v>31</v>
      </c>
      <c r="R95" s="37" t="s">
        <v>135</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174</v>
      </c>
      <c r="D96" s="17" t="s">
        <v>175</v>
      </c>
      <c r="E96" s="17">
        <v>7</v>
      </c>
      <c r="F96" s="14">
        <v>95.89</v>
      </c>
      <c r="G96" s="14">
        <v>85.08</v>
      </c>
      <c r="H96" s="14">
        <v>74.28</v>
      </c>
      <c r="I96" s="14"/>
      <c r="J96" s="14">
        <v>102.79</v>
      </c>
      <c r="K96" s="14">
        <v>124.39</v>
      </c>
      <c r="L96" s="14">
        <v>159.34</v>
      </c>
      <c r="M96" s="54"/>
      <c r="N96" s="14">
        <v>53.679343240999998</v>
      </c>
      <c r="O96" s="31">
        <v>531.38018204999992</v>
      </c>
      <c r="P96" s="31" t="s">
        <v>31</v>
      </c>
      <c r="Q96" s="17" t="s">
        <v>31</v>
      </c>
      <c r="R96" s="38" t="s">
        <v>636</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176</v>
      </c>
      <c r="D97" s="16" t="s">
        <v>177</v>
      </c>
      <c r="E97" s="16">
        <v>6</v>
      </c>
      <c r="F97" s="15">
        <v>45.47</v>
      </c>
      <c r="G97" s="15">
        <v>40.99</v>
      </c>
      <c r="H97" s="15">
        <v>36.51</v>
      </c>
      <c r="I97" s="14"/>
      <c r="J97" s="15">
        <v>56.87</v>
      </c>
      <c r="K97" s="15">
        <v>65.819999999999993</v>
      </c>
      <c r="L97" s="15">
        <v>80.31</v>
      </c>
      <c r="M97" s="54"/>
      <c r="N97" s="15">
        <v>62.202596196000002</v>
      </c>
      <c r="O97" s="15">
        <v>180.65839731999998</v>
      </c>
      <c r="P97" s="15" t="s">
        <v>26</v>
      </c>
      <c r="Q97" s="16" t="s">
        <v>31</v>
      </c>
      <c r="R97" s="37" t="s">
        <v>637</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178</v>
      </c>
      <c r="D98" s="17" t="s">
        <v>179</v>
      </c>
      <c r="E98" s="17">
        <v>10</v>
      </c>
      <c r="F98" s="14">
        <v>26.08</v>
      </c>
      <c r="G98" s="14">
        <v>24.72</v>
      </c>
      <c r="H98" s="14">
        <v>23.36</v>
      </c>
      <c r="I98" s="14"/>
      <c r="J98" s="14">
        <v>27.95</v>
      </c>
      <c r="K98" s="14">
        <v>30.66</v>
      </c>
      <c r="L98" s="14">
        <v>35.049999999999997</v>
      </c>
      <c r="M98" s="54"/>
      <c r="N98" s="14">
        <v>68.302848718000007</v>
      </c>
      <c r="O98" s="31">
        <v>255.24554482000002</v>
      </c>
      <c r="P98" s="31" t="s">
        <v>31</v>
      </c>
      <c r="Q98" s="17" t="s">
        <v>31</v>
      </c>
      <c r="R98" s="38" t="s">
        <v>638</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180</v>
      </c>
      <c r="D99" s="16" t="s">
        <v>181</v>
      </c>
      <c r="E99" s="16">
        <v>5</v>
      </c>
      <c r="F99" s="15">
        <v>28.02</v>
      </c>
      <c r="G99" s="15">
        <v>25.08</v>
      </c>
      <c r="H99" s="15">
        <v>22.14</v>
      </c>
      <c r="I99" s="14"/>
      <c r="J99" s="15">
        <v>36.29</v>
      </c>
      <c r="K99" s="15">
        <v>42.16</v>
      </c>
      <c r="L99" s="15">
        <v>51.65</v>
      </c>
      <c r="M99" s="54"/>
      <c r="N99" s="15">
        <v>60.328906418999999</v>
      </c>
      <c r="O99" s="15">
        <v>127.8407234</v>
      </c>
      <c r="P99" s="15" t="s">
        <v>26</v>
      </c>
      <c r="Q99" s="16" t="s">
        <v>31</v>
      </c>
      <c r="R99" s="37" t="s">
        <v>639</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182</v>
      </c>
      <c r="D100" s="17" t="s">
        <v>183</v>
      </c>
      <c r="E100" s="17">
        <v>6</v>
      </c>
      <c r="F100" s="14">
        <v>36.380000000000003</v>
      </c>
      <c r="G100" s="14">
        <v>32.82</v>
      </c>
      <c r="H100" s="14">
        <v>29.26</v>
      </c>
      <c r="I100" s="14"/>
      <c r="J100" s="14">
        <v>45.13</v>
      </c>
      <c r="K100" s="14">
        <v>52.24</v>
      </c>
      <c r="L100" s="14">
        <v>63.76</v>
      </c>
      <c r="M100" s="54"/>
      <c r="N100" s="14">
        <v>59.661819528999999</v>
      </c>
      <c r="O100" s="31">
        <v>377.89940231999998</v>
      </c>
      <c r="P100" s="31" t="s">
        <v>26</v>
      </c>
      <c r="Q100" s="17" t="s">
        <v>31</v>
      </c>
      <c r="R100" s="38" t="s">
        <v>640</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184</v>
      </c>
      <c r="D101" s="16" t="s">
        <v>185</v>
      </c>
      <c r="E101" s="16">
        <v>6</v>
      </c>
      <c r="F101" s="15">
        <v>20.52</v>
      </c>
      <c r="G101" s="15">
        <v>17.73</v>
      </c>
      <c r="H101" s="15">
        <v>14.95</v>
      </c>
      <c r="I101" s="14"/>
      <c r="J101" s="15">
        <v>21.56</v>
      </c>
      <c r="K101" s="15">
        <v>27.12</v>
      </c>
      <c r="L101" s="15">
        <v>36.119999999999997</v>
      </c>
      <c r="M101" s="54"/>
      <c r="N101" s="15">
        <v>54.357237570000002</v>
      </c>
      <c r="O101" s="15">
        <v>1.6245217273000001</v>
      </c>
      <c r="P101" s="15" t="s">
        <v>31</v>
      </c>
      <c r="Q101" s="16" t="s">
        <v>26</v>
      </c>
      <c r="R101" s="37" t="s">
        <v>641</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186</v>
      </c>
      <c r="D102" s="17" t="s">
        <v>187</v>
      </c>
      <c r="E102" s="17">
        <v>6</v>
      </c>
      <c r="F102" s="14">
        <v>4.29</v>
      </c>
      <c r="G102" s="14">
        <v>3.5</v>
      </c>
      <c r="H102" s="14">
        <v>2.72</v>
      </c>
      <c r="I102" s="14"/>
      <c r="J102" s="14">
        <v>6.64</v>
      </c>
      <c r="K102" s="14">
        <v>8.1999999999999993</v>
      </c>
      <c r="L102" s="14">
        <v>10.73</v>
      </c>
      <c r="M102" s="54"/>
      <c r="N102" s="14">
        <v>53.797199933999998</v>
      </c>
      <c r="O102" s="31">
        <v>4.3142110455000005</v>
      </c>
      <c r="P102" s="31" t="s">
        <v>26</v>
      </c>
      <c r="Q102" s="17" t="s">
        <v>31</v>
      </c>
      <c r="R102" s="38" t="s">
        <v>642</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188</v>
      </c>
      <c r="D103" s="16" t="s">
        <v>189</v>
      </c>
      <c r="E103" s="16">
        <v>7</v>
      </c>
      <c r="F103" s="15">
        <v>11</v>
      </c>
      <c r="G103" s="15">
        <v>9.19</v>
      </c>
      <c r="H103" s="15">
        <v>7.38</v>
      </c>
      <c r="I103" s="14"/>
      <c r="J103" s="15">
        <v>15.93</v>
      </c>
      <c r="K103" s="15">
        <v>19.54</v>
      </c>
      <c r="L103" s="15">
        <v>25.4</v>
      </c>
      <c r="M103" s="54"/>
      <c r="N103" s="15">
        <v>65.383487951999996</v>
      </c>
      <c r="O103" s="15">
        <v>26.187488681999998</v>
      </c>
      <c r="P103" s="15" t="s">
        <v>26</v>
      </c>
      <c r="Q103" s="16" t="s">
        <v>31</v>
      </c>
      <c r="R103" s="37" t="s">
        <v>643</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190</v>
      </c>
      <c r="D104" s="17" t="s">
        <v>191</v>
      </c>
      <c r="E104" s="17">
        <v>2</v>
      </c>
      <c r="F104" s="14">
        <v>5.05</v>
      </c>
      <c r="G104" s="14">
        <v>3.95</v>
      </c>
      <c r="H104" s="14">
        <v>2.86</v>
      </c>
      <c r="I104" s="14"/>
      <c r="J104" s="14">
        <v>5.22</v>
      </c>
      <c r="K104" s="14">
        <v>7.4</v>
      </c>
      <c r="L104" s="14">
        <v>10.94</v>
      </c>
      <c r="M104" s="54"/>
      <c r="N104" s="14">
        <v>45.081511554000002</v>
      </c>
      <c r="O104" s="31">
        <v>6.2999928636</v>
      </c>
      <c r="P104" s="31" t="s">
        <v>26</v>
      </c>
      <c r="Q104" s="17" t="s">
        <v>26</v>
      </c>
      <c r="R104" s="38" t="s">
        <v>644</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192</v>
      </c>
      <c r="D105" s="16" t="s">
        <v>193</v>
      </c>
      <c r="E105" s="16">
        <v>10</v>
      </c>
      <c r="F105" s="15">
        <v>18.25</v>
      </c>
      <c r="G105" s="15">
        <v>16.61</v>
      </c>
      <c r="H105" s="15">
        <v>14.97</v>
      </c>
      <c r="I105" s="14"/>
      <c r="J105" s="15">
        <v>19.3</v>
      </c>
      <c r="K105" s="15">
        <v>22.57</v>
      </c>
      <c r="L105" s="15">
        <v>27.88</v>
      </c>
      <c r="M105" s="54"/>
      <c r="N105" s="15">
        <v>70.30555056</v>
      </c>
      <c r="O105" s="15">
        <v>75.588803727000013</v>
      </c>
      <c r="P105" s="15" t="s">
        <v>31</v>
      </c>
      <c r="Q105" s="16" t="s">
        <v>31</v>
      </c>
      <c r="R105" s="37" t="s">
        <v>645</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194</v>
      </c>
      <c r="D106" s="17" t="s">
        <v>195</v>
      </c>
      <c r="E106" s="17">
        <v>9</v>
      </c>
      <c r="F106" s="14">
        <v>22.82</v>
      </c>
      <c r="G106" s="14">
        <v>21.33</v>
      </c>
      <c r="H106" s="14">
        <v>19.850000000000001</v>
      </c>
      <c r="I106" s="14"/>
      <c r="J106" s="14">
        <v>23.68</v>
      </c>
      <c r="K106" s="14">
        <v>26.64</v>
      </c>
      <c r="L106" s="14">
        <v>31.44</v>
      </c>
      <c r="M106" s="54"/>
      <c r="N106" s="14">
        <v>78.131526367999996</v>
      </c>
      <c r="O106" s="31">
        <v>4.9874613182000003</v>
      </c>
      <c r="P106" s="31" t="s">
        <v>31</v>
      </c>
      <c r="Q106" s="17" t="s">
        <v>31</v>
      </c>
      <c r="R106" s="38" t="s">
        <v>646</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196</v>
      </c>
      <c r="D107" s="16" t="s">
        <v>197</v>
      </c>
      <c r="E107" s="16">
        <v>9</v>
      </c>
      <c r="F107" s="15">
        <v>131.69</v>
      </c>
      <c r="G107" s="15">
        <v>117.8</v>
      </c>
      <c r="H107" s="15">
        <v>103.92</v>
      </c>
      <c r="I107" s="14"/>
      <c r="J107" s="15">
        <v>136.58000000000001</v>
      </c>
      <c r="K107" s="15">
        <v>164.34</v>
      </c>
      <c r="L107" s="15">
        <v>209.26</v>
      </c>
      <c r="M107" s="54"/>
      <c r="N107" s="15">
        <v>76.829386795000005</v>
      </c>
      <c r="O107" s="15">
        <v>1.8241525982</v>
      </c>
      <c r="P107" s="15" t="s">
        <v>31</v>
      </c>
      <c r="Q107" s="16" t="s">
        <v>31</v>
      </c>
      <c r="R107" s="37" t="s">
        <v>647</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198</v>
      </c>
      <c r="D108" s="17" t="s">
        <v>199</v>
      </c>
      <c r="E108" s="17">
        <v>5</v>
      </c>
      <c r="F108" s="14">
        <v>21.81</v>
      </c>
      <c r="G108" s="14">
        <v>19.98</v>
      </c>
      <c r="H108" s="14">
        <v>18.16</v>
      </c>
      <c r="I108" s="14"/>
      <c r="J108" s="14">
        <v>22.45</v>
      </c>
      <c r="K108" s="14">
        <v>26.09</v>
      </c>
      <c r="L108" s="14">
        <v>31.98</v>
      </c>
      <c r="M108" s="54"/>
      <c r="N108" s="14">
        <v>33.089521591</v>
      </c>
      <c r="O108" s="31">
        <v>266.52231440999998</v>
      </c>
      <c r="P108" s="31" t="s">
        <v>31</v>
      </c>
      <c r="Q108" s="17" t="s">
        <v>26</v>
      </c>
      <c r="R108" s="38" t="s">
        <v>648</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200</v>
      </c>
      <c r="D109" s="16" t="s">
        <v>201</v>
      </c>
      <c r="E109" s="16">
        <v>5</v>
      </c>
      <c r="F109" s="15">
        <v>9.66</v>
      </c>
      <c r="G109" s="15">
        <v>8.8800000000000008</v>
      </c>
      <c r="H109" s="15">
        <v>8.11</v>
      </c>
      <c r="I109" s="14"/>
      <c r="J109" s="15">
        <v>9.84</v>
      </c>
      <c r="K109" s="15">
        <v>11.38</v>
      </c>
      <c r="L109" s="15">
        <v>13.87</v>
      </c>
      <c r="M109" s="54"/>
      <c r="N109" s="15">
        <v>30.385140565</v>
      </c>
      <c r="O109" s="15">
        <v>105.63787554</v>
      </c>
      <c r="P109" s="15" t="s">
        <v>31</v>
      </c>
      <c r="Q109" s="16" t="s">
        <v>26</v>
      </c>
      <c r="R109" s="37" t="s">
        <v>649</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202</v>
      </c>
      <c r="D110" s="17" t="s">
        <v>203</v>
      </c>
      <c r="E110" s="17">
        <v>7</v>
      </c>
      <c r="F110" s="14">
        <v>12.07</v>
      </c>
      <c r="G110" s="14">
        <v>10.28</v>
      </c>
      <c r="H110" s="14">
        <v>8.49</v>
      </c>
      <c r="I110" s="14"/>
      <c r="J110" s="14">
        <v>16.649999999999999</v>
      </c>
      <c r="K110" s="14">
        <v>20.22</v>
      </c>
      <c r="L110" s="14">
        <v>26.01</v>
      </c>
      <c r="M110" s="54"/>
      <c r="N110" s="14">
        <v>73.820332739999998</v>
      </c>
      <c r="O110" s="31">
        <v>40.159274318000001</v>
      </c>
      <c r="P110" s="31" t="s">
        <v>26</v>
      </c>
      <c r="Q110" s="17" t="s">
        <v>31</v>
      </c>
      <c r="R110" s="38" t="s">
        <v>650</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204</v>
      </c>
      <c r="D111" s="16" t="s">
        <v>205</v>
      </c>
      <c r="E111" s="16">
        <v>0</v>
      </c>
      <c r="F111" s="15">
        <v>3.42</v>
      </c>
      <c r="G111" s="15">
        <v>3.03</v>
      </c>
      <c r="H111" s="15">
        <v>2.65</v>
      </c>
      <c r="I111" s="14"/>
      <c r="J111" s="15">
        <v>3.52</v>
      </c>
      <c r="K111" s="15">
        <v>4.28</v>
      </c>
      <c r="L111" s="15">
        <v>5.51</v>
      </c>
      <c r="M111" s="54"/>
      <c r="N111" s="15">
        <v>46.289360971999997</v>
      </c>
      <c r="O111" s="15">
        <v>12.458454909</v>
      </c>
      <c r="P111" s="15" t="s">
        <v>26</v>
      </c>
      <c r="Q111" s="16" t="s">
        <v>26</v>
      </c>
      <c r="R111" s="37" t="s">
        <v>651</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206</v>
      </c>
      <c r="D112" s="17" t="s">
        <v>207</v>
      </c>
      <c r="E112" s="17">
        <v>10</v>
      </c>
      <c r="F112" s="14">
        <v>4.2699999999999996</v>
      </c>
      <c r="G112" s="14">
        <v>3.83</v>
      </c>
      <c r="H112" s="14">
        <v>3.39</v>
      </c>
      <c r="I112" s="14"/>
      <c r="J112" s="14">
        <v>4.8499999999999996</v>
      </c>
      <c r="K112" s="14">
        <v>5.72</v>
      </c>
      <c r="L112" s="14">
        <v>7.14</v>
      </c>
      <c r="M112" s="54"/>
      <c r="N112" s="14">
        <v>82.233848750000007</v>
      </c>
      <c r="O112" s="31">
        <v>24.221057364</v>
      </c>
      <c r="P112" s="31" t="s">
        <v>31</v>
      </c>
      <c r="Q112" s="17" t="s">
        <v>31</v>
      </c>
      <c r="R112" s="38" t="s">
        <v>652</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208</v>
      </c>
      <c r="D113" s="16" t="s">
        <v>209</v>
      </c>
      <c r="E113" s="16">
        <v>2</v>
      </c>
      <c r="F113" s="15">
        <v>8.1199999999999992</v>
      </c>
      <c r="G113" s="15">
        <v>6.63</v>
      </c>
      <c r="H113" s="15">
        <v>5.14</v>
      </c>
      <c r="I113" s="14"/>
      <c r="J113" s="15">
        <v>8.51</v>
      </c>
      <c r="K113" s="15">
        <v>11.48</v>
      </c>
      <c r="L113" s="15">
        <v>16.29</v>
      </c>
      <c r="M113" s="54"/>
      <c r="N113" s="15">
        <v>44.377595454999998</v>
      </c>
      <c r="O113" s="15">
        <v>19.196739090999998</v>
      </c>
      <c r="P113" s="15" t="s">
        <v>26</v>
      </c>
      <c r="Q113" s="16" t="s">
        <v>26</v>
      </c>
      <c r="R113" s="37" t="s">
        <v>653</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210</v>
      </c>
      <c r="D114" s="17" t="s">
        <v>211</v>
      </c>
      <c r="E114" s="17">
        <v>3</v>
      </c>
      <c r="F114" s="14" t="s">
        <v>135</v>
      </c>
      <c r="G114" s="14" t="s">
        <v>135</v>
      </c>
      <c r="H114" s="14" t="s">
        <v>135</v>
      </c>
      <c r="I114" s="14"/>
      <c r="J114" s="14" t="s">
        <v>135</v>
      </c>
      <c r="K114" s="14" t="s">
        <v>135</v>
      </c>
      <c r="L114" s="14" t="s">
        <v>135</v>
      </c>
      <c r="M114" s="54"/>
      <c r="N114" s="14" t="s">
        <v>135</v>
      </c>
      <c r="O114" s="31" t="s">
        <v>135</v>
      </c>
      <c r="P114" s="31" t="s">
        <v>135</v>
      </c>
      <c r="Q114" s="17" t="s">
        <v>135</v>
      </c>
      <c r="R114" s="38" t="s">
        <v>136</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212</v>
      </c>
      <c r="D115" s="16" t="s">
        <v>213</v>
      </c>
      <c r="E115" s="16">
        <v>6</v>
      </c>
      <c r="F115" s="15">
        <v>3.38</v>
      </c>
      <c r="G115" s="15">
        <v>3.12</v>
      </c>
      <c r="H115" s="15">
        <v>2.87</v>
      </c>
      <c r="I115" s="14"/>
      <c r="J115" s="15">
        <v>3.72</v>
      </c>
      <c r="K115" s="15">
        <v>4.22</v>
      </c>
      <c r="L115" s="15">
        <v>5.03</v>
      </c>
      <c r="M115" s="54"/>
      <c r="N115" s="15">
        <v>68.905717289999998</v>
      </c>
      <c r="O115" s="15">
        <v>5.2208909544999997</v>
      </c>
      <c r="P115" s="15" t="s">
        <v>26</v>
      </c>
      <c r="Q115" s="16" t="s">
        <v>31</v>
      </c>
      <c r="R115" s="37" t="s">
        <v>654</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214</v>
      </c>
      <c r="D116" s="17" t="s">
        <v>215</v>
      </c>
      <c r="E116" s="17">
        <v>7</v>
      </c>
      <c r="F116" s="14">
        <v>21.35</v>
      </c>
      <c r="G116" s="14">
        <v>20.149999999999999</v>
      </c>
      <c r="H116" s="14">
        <v>18.95</v>
      </c>
      <c r="I116" s="14"/>
      <c r="J116" s="14">
        <v>23.5</v>
      </c>
      <c r="K116" s="14">
        <v>25.89</v>
      </c>
      <c r="L116" s="14">
        <v>29.76</v>
      </c>
      <c r="M116" s="54"/>
      <c r="N116" s="14">
        <v>61.975394813999998</v>
      </c>
      <c r="O116" s="31">
        <v>61.832474954999995</v>
      </c>
      <c r="P116" s="31" t="s">
        <v>26</v>
      </c>
      <c r="Q116" s="17" t="s">
        <v>31</v>
      </c>
      <c r="R116" s="38" t="s">
        <v>655</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216</v>
      </c>
      <c r="D117" s="16" t="s">
        <v>217</v>
      </c>
      <c r="E117" s="16">
        <v>6</v>
      </c>
      <c r="F117" s="15">
        <v>23.64</v>
      </c>
      <c r="G117" s="15">
        <v>21.37</v>
      </c>
      <c r="H117" s="15">
        <v>19.100000000000001</v>
      </c>
      <c r="I117" s="14"/>
      <c r="J117" s="15">
        <v>29.9</v>
      </c>
      <c r="K117" s="15">
        <v>34.43</v>
      </c>
      <c r="L117" s="15">
        <v>41.77</v>
      </c>
      <c r="M117" s="54"/>
      <c r="N117" s="15">
        <v>55.630376273000003</v>
      </c>
      <c r="O117" s="15">
        <v>52.970920136000004</v>
      </c>
      <c r="P117" s="15" t="s">
        <v>26</v>
      </c>
      <c r="Q117" s="16" t="s">
        <v>31</v>
      </c>
      <c r="R117" s="37" t="s">
        <v>656</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218</v>
      </c>
      <c r="D118" s="17" t="s">
        <v>219</v>
      </c>
      <c r="E118" s="17">
        <v>5</v>
      </c>
      <c r="F118" s="14">
        <v>74.95</v>
      </c>
      <c r="G118" s="14">
        <v>53.68</v>
      </c>
      <c r="H118" s="14">
        <v>32.42</v>
      </c>
      <c r="I118" s="14"/>
      <c r="J118" s="14">
        <v>77.489999999999995</v>
      </c>
      <c r="K118" s="14">
        <v>120.01</v>
      </c>
      <c r="L118" s="14">
        <v>188.82</v>
      </c>
      <c r="M118" s="54"/>
      <c r="N118" s="14">
        <v>32.102460587000003</v>
      </c>
      <c r="O118" s="31">
        <v>32.722447504000002</v>
      </c>
      <c r="P118" s="31" t="s">
        <v>31</v>
      </c>
      <c r="Q118" s="17" t="s">
        <v>26</v>
      </c>
      <c r="R118" s="38" t="s">
        <v>657</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220</v>
      </c>
      <c r="D119" s="16" t="s">
        <v>221</v>
      </c>
      <c r="E119" s="16">
        <v>5</v>
      </c>
      <c r="F119" s="15">
        <v>13.59</v>
      </c>
      <c r="G119" s="15">
        <v>12.49</v>
      </c>
      <c r="H119" s="15">
        <v>11.4</v>
      </c>
      <c r="I119" s="14"/>
      <c r="J119" s="15">
        <v>14.18</v>
      </c>
      <c r="K119" s="15">
        <v>16.36</v>
      </c>
      <c r="L119" s="15">
        <v>19.899999999999999</v>
      </c>
      <c r="M119" s="54"/>
      <c r="N119" s="15">
        <v>51.353119534000001</v>
      </c>
      <c r="O119" s="15">
        <v>22.947714181999999</v>
      </c>
      <c r="P119" s="15" t="s">
        <v>31</v>
      </c>
      <c r="Q119" s="16" t="s">
        <v>26</v>
      </c>
      <c r="R119" s="37" t="s">
        <v>658</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222</v>
      </c>
      <c r="D120" s="17" t="s">
        <v>223</v>
      </c>
      <c r="E120" s="17">
        <v>6</v>
      </c>
      <c r="F120" s="14">
        <v>27.82</v>
      </c>
      <c r="G120" s="14">
        <v>23.12</v>
      </c>
      <c r="H120" s="14">
        <v>18.420000000000002</v>
      </c>
      <c r="I120" s="14"/>
      <c r="J120" s="14">
        <v>41.14</v>
      </c>
      <c r="K120" s="14">
        <v>50.53</v>
      </c>
      <c r="L120" s="14">
        <v>65.739999999999995</v>
      </c>
      <c r="M120" s="54"/>
      <c r="N120" s="14">
        <v>60.869568934999997</v>
      </c>
      <c r="O120" s="31">
        <v>68.795200937999994</v>
      </c>
      <c r="P120" s="31" t="s">
        <v>26</v>
      </c>
      <c r="Q120" s="17" t="s">
        <v>31</v>
      </c>
      <c r="R120" s="38" t="s">
        <v>659</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224</v>
      </c>
      <c r="D121" s="16" t="s">
        <v>225</v>
      </c>
      <c r="E121" s="16">
        <v>4</v>
      </c>
      <c r="F121" s="15">
        <v>9.09</v>
      </c>
      <c r="G121" s="15">
        <v>8.48</v>
      </c>
      <c r="H121" s="15">
        <v>7.87</v>
      </c>
      <c r="I121" s="14"/>
      <c r="J121" s="15">
        <v>9.2799999999999994</v>
      </c>
      <c r="K121" s="15">
        <v>10.49</v>
      </c>
      <c r="L121" s="15">
        <v>12.46</v>
      </c>
      <c r="M121" s="54"/>
      <c r="N121" s="15">
        <v>53.122872698000002</v>
      </c>
      <c r="O121" s="15">
        <v>7.7152468181999998</v>
      </c>
      <c r="P121" s="15" t="s">
        <v>26</v>
      </c>
      <c r="Q121" s="16" t="s">
        <v>26</v>
      </c>
      <c r="R121" s="37" t="s">
        <v>660</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226</v>
      </c>
      <c r="D122" s="17" t="s">
        <v>227</v>
      </c>
      <c r="E122" s="17">
        <v>0</v>
      </c>
      <c r="F122" s="14">
        <v>7.75</v>
      </c>
      <c r="G122" s="14">
        <v>7.4</v>
      </c>
      <c r="H122" s="14">
        <v>7.05</v>
      </c>
      <c r="I122" s="14"/>
      <c r="J122" s="14">
        <v>7.85</v>
      </c>
      <c r="K122" s="14">
        <v>8.5399999999999991</v>
      </c>
      <c r="L122" s="14">
        <v>9.65</v>
      </c>
      <c r="M122" s="54"/>
      <c r="N122" s="14">
        <v>44.446652049999997</v>
      </c>
      <c r="O122" s="31">
        <v>4.4783337727000001</v>
      </c>
      <c r="P122" s="31" t="s">
        <v>26</v>
      </c>
      <c r="Q122" s="17" t="s">
        <v>26</v>
      </c>
      <c r="R122" s="38" t="s">
        <v>661</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228</v>
      </c>
      <c r="D123" s="16" t="s">
        <v>229</v>
      </c>
      <c r="E123" s="16">
        <v>5</v>
      </c>
      <c r="F123" s="15">
        <v>51.04</v>
      </c>
      <c r="G123" s="15">
        <v>48.14</v>
      </c>
      <c r="H123" s="15">
        <v>45.24</v>
      </c>
      <c r="I123" s="14"/>
      <c r="J123" s="15">
        <v>58.02</v>
      </c>
      <c r="K123" s="15">
        <v>63.81</v>
      </c>
      <c r="L123" s="15">
        <v>73.19</v>
      </c>
      <c r="M123" s="54"/>
      <c r="N123" s="15">
        <v>59.088817032000001</v>
      </c>
      <c r="O123" s="15">
        <v>30.850038591000001</v>
      </c>
      <c r="P123" s="15" t="s">
        <v>26</v>
      </c>
      <c r="Q123" s="16" t="s">
        <v>31</v>
      </c>
      <c r="R123" s="37" t="s">
        <v>662</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230</v>
      </c>
      <c r="D124" s="17" t="s">
        <v>231</v>
      </c>
      <c r="E124" s="17">
        <v>6</v>
      </c>
      <c r="F124" s="14">
        <v>26.07</v>
      </c>
      <c r="G124" s="14">
        <v>24.29</v>
      </c>
      <c r="H124" s="14">
        <v>22.52</v>
      </c>
      <c r="I124" s="14"/>
      <c r="J124" s="14">
        <v>30.86</v>
      </c>
      <c r="K124" s="14">
        <v>34.4</v>
      </c>
      <c r="L124" s="14">
        <v>40.14</v>
      </c>
      <c r="M124" s="54"/>
      <c r="N124" s="14">
        <v>57.884194817999997</v>
      </c>
      <c r="O124" s="31">
        <v>81.463825</v>
      </c>
      <c r="P124" s="31" t="s">
        <v>26</v>
      </c>
      <c r="Q124" s="17" t="s">
        <v>31</v>
      </c>
      <c r="R124" s="38" t="s">
        <v>663</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232</v>
      </c>
      <c r="D125" s="16" t="s">
        <v>233</v>
      </c>
      <c r="E125" s="16">
        <v>8</v>
      </c>
      <c r="F125" s="15">
        <v>13</v>
      </c>
      <c r="G125" s="15">
        <v>12.39</v>
      </c>
      <c r="H125" s="15">
        <v>11.78</v>
      </c>
      <c r="I125" s="14"/>
      <c r="J125" s="15">
        <v>14.37</v>
      </c>
      <c r="K125" s="15">
        <v>15.58</v>
      </c>
      <c r="L125" s="15">
        <v>17.55</v>
      </c>
      <c r="M125" s="54"/>
      <c r="N125" s="15">
        <v>58.192120828</v>
      </c>
      <c r="O125" s="15">
        <v>1.7402255909</v>
      </c>
      <c r="P125" s="15" t="s">
        <v>31</v>
      </c>
      <c r="Q125" s="16" t="s">
        <v>31</v>
      </c>
      <c r="R125" s="37" t="s">
        <v>664</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232</v>
      </c>
      <c r="D126" s="17" t="s">
        <v>234</v>
      </c>
      <c r="E126" s="17">
        <v>5</v>
      </c>
      <c r="F126" s="14">
        <v>12.57</v>
      </c>
      <c r="G126" s="14">
        <v>11.79</v>
      </c>
      <c r="H126" s="14">
        <v>11.02</v>
      </c>
      <c r="I126" s="14"/>
      <c r="J126" s="14">
        <v>12.88</v>
      </c>
      <c r="K126" s="14">
        <v>14.42</v>
      </c>
      <c r="L126" s="14">
        <v>16.93</v>
      </c>
      <c r="M126" s="54"/>
      <c r="N126" s="14">
        <v>52.288889580000003</v>
      </c>
      <c r="O126" s="31">
        <v>279.58333876999995</v>
      </c>
      <c r="P126" s="31" t="s">
        <v>31</v>
      </c>
      <c r="Q126" s="17" t="s">
        <v>26</v>
      </c>
      <c r="R126" s="38" t="s">
        <v>665</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235</v>
      </c>
      <c r="D127" s="16" t="s">
        <v>236</v>
      </c>
      <c r="E127" s="16">
        <v>5</v>
      </c>
      <c r="F127" s="15">
        <v>41.42</v>
      </c>
      <c r="G127" s="15">
        <v>38.96</v>
      </c>
      <c r="H127" s="15">
        <v>36.5</v>
      </c>
      <c r="I127" s="14"/>
      <c r="J127" s="15">
        <v>42.6</v>
      </c>
      <c r="K127" s="15">
        <v>47.51</v>
      </c>
      <c r="L127" s="15">
        <v>55.47</v>
      </c>
      <c r="M127" s="54"/>
      <c r="N127" s="15">
        <v>52.112255066000003</v>
      </c>
      <c r="O127" s="15">
        <v>87.732359273</v>
      </c>
      <c r="P127" s="15" t="s">
        <v>31</v>
      </c>
      <c r="Q127" s="16" t="s">
        <v>26</v>
      </c>
      <c r="R127" s="37" t="s">
        <v>666</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235</v>
      </c>
      <c r="D128" s="17" t="s">
        <v>237</v>
      </c>
      <c r="E128" s="17">
        <v>2</v>
      </c>
      <c r="F128" s="14">
        <v>38.43</v>
      </c>
      <c r="G128" s="14">
        <v>35.82</v>
      </c>
      <c r="H128" s="14">
        <v>33.22</v>
      </c>
      <c r="I128" s="14"/>
      <c r="J128" s="14">
        <v>39.57</v>
      </c>
      <c r="K128" s="14">
        <v>44.77</v>
      </c>
      <c r="L128" s="14">
        <v>53.18</v>
      </c>
      <c r="M128" s="54"/>
      <c r="N128" s="14">
        <v>49.184801501000003</v>
      </c>
      <c r="O128" s="31">
        <v>985.40641868</v>
      </c>
      <c r="P128" s="31" t="s">
        <v>26</v>
      </c>
      <c r="Q128" s="17" t="s">
        <v>26</v>
      </c>
      <c r="R128" s="38" t="s">
        <v>667</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238</v>
      </c>
      <c r="D129" s="16" t="s">
        <v>239</v>
      </c>
      <c r="E129" s="16">
        <v>4</v>
      </c>
      <c r="F129" s="15">
        <v>2.41</v>
      </c>
      <c r="G129" s="15">
        <v>1.93</v>
      </c>
      <c r="H129" s="15">
        <v>1.46</v>
      </c>
      <c r="I129" s="14"/>
      <c r="J129" s="15">
        <v>3.4</v>
      </c>
      <c r="K129" s="15">
        <v>4.34</v>
      </c>
      <c r="L129" s="15">
        <v>5.86</v>
      </c>
      <c r="M129" s="54"/>
      <c r="N129" s="15">
        <v>69.457444640000006</v>
      </c>
      <c r="O129" s="15">
        <v>2.3001743181999998</v>
      </c>
      <c r="P129" s="15" t="s">
        <v>26</v>
      </c>
      <c r="Q129" s="16" t="s">
        <v>31</v>
      </c>
      <c r="R129" s="37" t="s">
        <v>668</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240</v>
      </c>
      <c r="D130" s="17" t="s">
        <v>241</v>
      </c>
      <c r="E130" s="17">
        <v>9</v>
      </c>
      <c r="F130" s="14">
        <v>70.430000000000007</v>
      </c>
      <c r="G130" s="14">
        <v>63.06</v>
      </c>
      <c r="H130" s="14">
        <v>55.69</v>
      </c>
      <c r="I130" s="14"/>
      <c r="J130" s="14">
        <v>83.1</v>
      </c>
      <c r="K130" s="14">
        <v>97.83</v>
      </c>
      <c r="L130" s="14">
        <v>121.68</v>
      </c>
      <c r="M130" s="54"/>
      <c r="N130" s="14">
        <v>64.447110928000001</v>
      </c>
      <c r="O130" s="31">
        <v>85.222171605</v>
      </c>
      <c r="P130" s="31" t="s">
        <v>31</v>
      </c>
      <c r="Q130" s="17" t="s">
        <v>31</v>
      </c>
      <c r="R130" s="38" t="s">
        <v>669</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242</v>
      </c>
      <c r="D131" s="16" t="s">
        <v>243</v>
      </c>
      <c r="E131" s="16">
        <v>6</v>
      </c>
      <c r="F131" s="15">
        <v>10.15</v>
      </c>
      <c r="G131" s="15">
        <v>8.7799999999999994</v>
      </c>
      <c r="H131" s="15">
        <v>7.42</v>
      </c>
      <c r="I131" s="14"/>
      <c r="J131" s="15">
        <v>10.47</v>
      </c>
      <c r="K131" s="15">
        <v>13.19</v>
      </c>
      <c r="L131" s="15">
        <v>17.61</v>
      </c>
      <c r="M131" s="54"/>
      <c r="N131" s="15">
        <v>49.135370287999997</v>
      </c>
      <c r="O131" s="15">
        <v>36.106883455000002</v>
      </c>
      <c r="P131" s="15" t="s">
        <v>31</v>
      </c>
      <c r="Q131" s="16" t="s">
        <v>26</v>
      </c>
      <c r="R131" s="37" t="s">
        <v>670</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244</v>
      </c>
      <c r="D132" s="17" t="s">
        <v>245</v>
      </c>
      <c r="E132" s="17">
        <v>9</v>
      </c>
      <c r="F132" s="14">
        <v>182.13</v>
      </c>
      <c r="G132" s="14">
        <v>167.79</v>
      </c>
      <c r="H132" s="14">
        <v>153.46</v>
      </c>
      <c r="I132" s="14"/>
      <c r="J132" s="14">
        <v>190.96</v>
      </c>
      <c r="K132" s="14">
        <v>219.62</v>
      </c>
      <c r="L132" s="14">
        <v>266</v>
      </c>
      <c r="M132" s="54"/>
      <c r="N132" s="14">
        <v>51.260727099999997</v>
      </c>
      <c r="O132" s="31">
        <v>8.3036357891000012</v>
      </c>
      <c r="P132" s="31" t="s">
        <v>31</v>
      </c>
      <c r="Q132" s="17" t="s">
        <v>31</v>
      </c>
      <c r="R132" s="38" t="s">
        <v>671</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246</v>
      </c>
      <c r="D133" s="16" t="s">
        <v>247</v>
      </c>
      <c r="E133" s="16">
        <v>7</v>
      </c>
      <c r="F133" s="15">
        <v>5.22</v>
      </c>
      <c r="G133" s="15">
        <v>4.16</v>
      </c>
      <c r="H133" s="15">
        <v>3.11</v>
      </c>
      <c r="I133" s="14"/>
      <c r="J133" s="15">
        <v>8.08</v>
      </c>
      <c r="K133" s="15">
        <v>10.18</v>
      </c>
      <c r="L133" s="15">
        <v>13.58</v>
      </c>
      <c r="M133" s="54"/>
      <c r="N133" s="15">
        <v>60.576866975999998</v>
      </c>
      <c r="O133" s="15">
        <v>4.7789353182000003</v>
      </c>
      <c r="P133" s="15" t="s">
        <v>26</v>
      </c>
      <c r="Q133" s="16" t="s">
        <v>31</v>
      </c>
      <c r="R133" s="37" t="s">
        <v>672</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248</v>
      </c>
      <c r="D134" s="17" t="s">
        <v>249</v>
      </c>
      <c r="E134" s="17">
        <v>7</v>
      </c>
      <c r="F134" s="14">
        <v>6.19</v>
      </c>
      <c r="G134" s="14">
        <v>5.38</v>
      </c>
      <c r="H134" s="14">
        <v>4.57</v>
      </c>
      <c r="I134" s="14"/>
      <c r="J134" s="14">
        <v>8.19</v>
      </c>
      <c r="K134" s="14">
        <v>9.8000000000000007</v>
      </c>
      <c r="L134" s="14">
        <v>12.42</v>
      </c>
      <c r="M134" s="54"/>
      <c r="N134" s="14">
        <v>68.513020769999997</v>
      </c>
      <c r="O134" s="31">
        <v>7.3218818635999998</v>
      </c>
      <c r="P134" s="31" t="s">
        <v>26</v>
      </c>
      <c r="Q134" s="17" t="s">
        <v>31</v>
      </c>
      <c r="R134" s="38" t="s">
        <v>673</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674</v>
      </c>
      <c r="D135" s="16" t="s">
        <v>675</v>
      </c>
      <c r="E135" s="16">
        <v>6</v>
      </c>
      <c r="F135" s="15">
        <v>46.76</v>
      </c>
      <c r="G135" s="15">
        <v>35.32</v>
      </c>
      <c r="H135" s="15">
        <v>23.88</v>
      </c>
      <c r="I135" s="14"/>
      <c r="J135" s="15">
        <v>48.25</v>
      </c>
      <c r="K135" s="15">
        <v>71.12</v>
      </c>
      <c r="L135" s="15">
        <v>108.14</v>
      </c>
      <c r="M135" s="54"/>
      <c r="N135" s="15">
        <v>39.018967347</v>
      </c>
      <c r="O135" s="15">
        <v>1.1033415654999998</v>
      </c>
      <c r="P135" s="15" t="s">
        <v>31</v>
      </c>
      <c r="Q135" s="16" t="s">
        <v>26</v>
      </c>
      <c r="R135" s="37" t="s">
        <v>676</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250</v>
      </c>
      <c r="D136" s="17" t="s">
        <v>251</v>
      </c>
      <c r="E136" s="17">
        <v>9</v>
      </c>
      <c r="F136" s="14">
        <v>3.78</v>
      </c>
      <c r="G136" s="14">
        <v>3.57</v>
      </c>
      <c r="H136" s="14">
        <v>3.37</v>
      </c>
      <c r="I136" s="14"/>
      <c r="J136" s="14">
        <v>3.89</v>
      </c>
      <c r="K136" s="14">
        <v>4.29</v>
      </c>
      <c r="L136" s="14">
        <v>4.95</v>
      </c>
      <c r="M136" s="54"/>
      <c r="N136" s="14">
        <v>69.755130115</v>
      </c>
      <c r="O136" s="31">
        <v>2.2868220909000003</v>
      </c>
      <c r="P136" s="31" t="s">
        <v>31</v>
      </c>
      <c r="Q136" s="17" t="s">
        <v>31</v>
      </c>
      <c r="R136" s="38" t="s">
        <v>677</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250</v>
      </c>
      <c r="D137" s="16" t="s">
        <v>252</v>
      </c>
      <c r="E137" s="16">
        <v>7</v>
      </c>
      <c r="F137" s="15">
        <v>3.67</v>
      </c>
      <c r="G137" s="15">
        <v>3.49</v>
      </c>
      <c r="H137" s="15">
        <v>3.32</v>
      </c>
      <c r="I137" s="14"/>
      <c r="J137" s="15">
        <v>3.8</v>
      </c>
      <c r="K137" s="15">
        <v>4.1399999999999997</v>
      </c>
      <c r="L137" s="15">
        <v>4.7</v>
      </c>
      <c r="M137" s="54"/>
      <c r="N137" s="15">
        <v>70.809897300000003</v>
      </c>
      <c r="O137" s="15">
        <v>11.47707509</v>
      </c>
      <c r="P137" s="15" t="s">
        <v>31</v>
      </c>
      <c r="Q137" s="16" t="s">
        <v>31</v>
      </c>
      <c r="R137" s="37" t="s">
        <v>678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250</v>
      </c>
      <c r="D138" s="17" t="s">
        <v>253</v>
      </c>
      <c r="E138" s="17">
        <v>10</v>
      </c>
      <c r="F138" s="14">
        <v>18.53</v>
      </c>
      <c r="G138" s="14">
        <v>17.649999999999999</v>
      </c>
      <c r="H138" s="14">
        <v>16.78</v>
      </c>
      <c r="I138" s="14"/>
      <c r="J138" s="14">
        <v>18.920000000000002</v>
      </c>
      <c r="K138" s="14">
        <v>20.66</v>
      </c>
      <c r="L138" s="14">
        <v>23.48</v>
      </c>
      <c r="M138" s="54"/>
      <c r="N138" s="14">
        <v>73.618241139999995</v>
      </c>
      <c r="O138" s="31">
        <v>98.622307409000001</v>
      </c>
      <c r="P138" s="31" t="s">
        <v>31</v>
      </c>
      <c r="Q138" s="17" t="s">
        <v>31</v>
      </c>
      <c r="R138" s="38" t="s">
        <v>679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680</v>
      </c>
      <c r="D139" s="16" t="s">
        <v>681</v>
      </c>
      <c r="E139" s="16">
        <v>9</v>
      </c>
      <c r="F139" s="15">
        <v>36.15</v>
      </c>
      <c r="G139" s="15">
        <v>28.71</v>
      </c>
      <c r="H139" s="15">
        <v>21.27</v>
      </c>
      <c r="I139" s="14"/>
      <c r="J139" s="15">
        <v>51.59</v>
      </c>
      <c r="K139" s="15">
        <v>66.459999999999994</v>
      </c>
      <c r="L139" s="15">
        <v>90.53</v>
      </c>
      <c r="M139" s="54"/>
      <c r="N139" s="15">
        <v>48.175135533000002</v>
      </c>
      <c r="O139" s="15">
        <v>1.2111581109</v>
      </c>
      <c r="P139" s="15" t="s">
        <v>31</v>
      </c>
      <c r="Q139" s="16" t="s">
        <v>31</v>
      </c>
      <c r="R139" s="37" t="s">
        <v>682</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254</v>
      </c>
      <c r="D140" s="17" t="s">
        <v>255</v>
      </c>
      <c r="E140" s="17">
        <v>7</v>
      </c>
      <c r="F140" s="14">
        <v>9.81</v>
      </c>
      <c r="G140" s="14">
        <v>7.95</v>
      </c>
      <c r="H140" s="14">
        <v>6.1</v>
      </c>
      <c r="I140" s="14"/>
      <c r="J140" s="14">
        <v>15.1</v>
      </c>
      <c r="K140" s="14">
        <v>18.8</v>
      </c>
      <c r="L140" s="14">
        <v>24.8</v>
      </c>
      <c r="M140" s="54"/>
      <c r="N140" s="14">
        <v>66.701057749</v>
      </c>
      <c r="O140" s="31">
        <v>5.6101885000000005</v>
      </c>
      <c r="P140" s="31" t="s">
        <v>26</v>
      </c>
      <c r="Q140" s="17" t="s">
        <v>31</v>
      </c>
      <c r="R140" s="38" t="s">
        <v>683</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256</v>
      </c>
      <c r="D141" s="16" t="s">
        <v>257</v>
      </c>
      <c r="E141" s="16">
        <v>7</v>
      </c>
      <c r="F141" s="15">
        <v>3.25</v>
      </c>
      <c r="G141" s="15">
        <v>2.34</v>
      </c>
      <c r="H141" s="15">
        <v>1.43</v>
      </c>
      <c r="I141" s="14"/>
      <c r="J141" s="15">
        <v>5.35</v>
      </c>
      <c r="K141" s="15">
        <v>7.16</v>
      </c>
      <c r="L141" s="15">
        <v>10.1</v>
      </c>
      <c r="M141" s="54"/>
      <c r="N141" s="15">
        <v>65.564491649000004</v>
      </c>
      <c r="O141" s="15">
        <v>9.6518897273000004</v>
      </c>
      <c r="P141" s="15" t="s">
        <v>26</v>
      </c>
      <c r="Q141" s="16" t="s">
        <v>31</v>
      </c>
      <c r="R141" s="37" t="s">
        <v>684</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258</v>
      </c>
      <c r="D142" s="17" t="s">
        <v>259</v>
      </c>
      <c r="E142" s="17">
        <v>3</v>
      </c>
      <c r="F142" s="14">
        <v>33.69</v>
      </c>
      <c r="G142" s="14">
        <v>27.62</v>
      </c>
      <c r="H142" s="14">
        <v>21.56</v>
      </c>
      <c r="I142" s="14"/>
      <c r="J142" s="14">
        <v>35.72</v>
      </c>
      <c r="K142" s="14">
        <v>47.84</v>
      </c>
      <c r="L142" s="14">
        <v>67.47</v>
      </c>
      <c r="M142" s="54"/>
      <c r="N142" s="14">
        <v>55.678392260000003</v>
      </c>
      <c r="O142" s="31">
        <v>331.44267035999997</v>
      </c>
      <c r="P142" s="31" t="s">
        <v>26</v>
      </c>
      <c r="Q142" s="17" t="s">
        <v>26</v>
      </c>
      <c r="R142" s="38" t="s">
        <v>685</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258</v>
      </c>
      <c r="D143" s="16" t="s">
        <v>260</v>
      </c>
      <c r="E143" s="16">
        <v>5</v>
      </c>
      <c r="F143" s="15">
        <v>32.86</v>
      </c>
      <c r="G143" s="15">
        <v>27.18</v>
      </c>
      <c r="H143" s="15">
        <v>21.5</v>
      </c>
      <c r="I143" s="14"/>
      <c r="J143" s="15">
        <v>49.33</v>
      </c>
      <c r="K143" s="15">
        <v>60.68</v>
      </c>
      <c r="L143" s="15">
        <v>79.05</v>
      </c>
      <c r="M143" s="54"/>
      <c r="N143" s="15">
        <v>57.055866209999998</v>
      </c>
      <c r="O143" s="15">
        <v>4.1243150455000004</v>
      </c>
      <c r="P143" s="15" t="s">
        <v>26</v>
      </c>
      <c r="Q143" s="16" t="s">
        <v>31</v>
      </c>
      <c r="R143" s="37" t="s">
        <v>686</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261</v>
      </c>
      <c r="D144" s="17" t="s">
        <v>262</v>
      </c>
      <c r="E144" s="17">
        <v>5</v>
      </c>
      <c r="F144" s="14">
        <v>23.37</v>
      </c>
      <c r="G144" s="14">
        <v>21.41</v>
      </c>
      <c r="H144" s="14">
        <v>19.46</v>
      </c>
      <c r="I144" s="14"/>
      <c r="J144" s="14">
        <v>24.06</v>
      </c>
      <c r="K144" s="14">
        <v>27.96</v>
      </c>
      <c r="L144" s="14">
        <v>34.270000000000003</v>
      </c>
      <c r="M144" s="54"/>
      <c r="N144" s="14">
        <v>49.269766298999997</v>
      </c>
      <c r="O144" s="31">
        <v>10.671235136</v>
      </c>
      <c r="P144" s="31" t="s">
        <v>31</v>
      </c>
      <c r="Q144" s="17" t="s">
        <v>26</v>
      </c>
      <c r="R144" s="38" t="s">
        <v>687</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263</v>
      </c>
      <c r="D145" s="16" t="s">
        <v>264</v>
      </c>
      <c r="E145" s="16">
        <v>2</v>
      </c>
      <c r="F145" s="15">
        <v>10.62</v>
      </c>
      <c r="G145" s="15">
        <v>8.9700000000000006</v>
      </c>
      <c r="H145" s="15">
        <v>7.33</v>
      </c>
      <c r="I145" s="14"/>
      <c r="J145" s="15">
        <v>11.15</v>
      </c>
      <c r="K145" s="15">
        <v>14.43</v>
      </c>
      <c r="L145" s="15">
        <v>19.75</v>
      </c>
      <c r="M145" s="54"/>
      <c r="N145" s="15">
        <v>38.385031687999998</v>
      </c>
      <c r="O145" s="15">
        <v>248.21105532000001</v>
      </c>
      <c r="P145" s="15" t="s">
        <v>26</v>
      </c>
      <c r="Q145" s="16" t="s">
        <v>26</v>
      </c>
      <c r="R145" s="37" t="s">
        <v>688</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265</v>
      </c>
      <c r="D146" s="17" t="s">
        <v>266</v>
      </c>
      <c r="E146" s="17">
        <v>10</v>
      </c>
      <c r="F146" s="14">
        <v>4.0999999999999996</v>
      </c>
      <c r="G146" s="14">
        <v>3.85</v>
      </c>
      <c r="H146" s="14">
        <v>3.61</v>
      </c>
      <c r="I146" s="14"/>
      <c r="J146" s="14">
        <v>4.26</v>
      </c>
      <c r="K146" s="14">
        <v>4.74</v>
      </c>
      <c r="L146" s="14">
        <v>5.52</v>
      </c>
      <c r="M146" s="54"/>
      <c r="N146" s="14">
        <v>71.384941241000007</v>
      </c>
      <c r="O146" s="31">
        <v>13.566717318</v>
      </c>
      <c r="P146" s="31" t="s">
        <v>31</v>
      </c>
      <c r="Q146" s="17" t="s">
        <v>31</v>
      </c>
      <c r="R146" s="38" t="s">
        <v>689</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267</v>
      </c>
      <c r="D147" s="16" t="s">
        <v>268</v>
      </c>
      <c r="E147" s="16">
        <v>6</v>
      </c>
      <c r="F147" s="15">
        <v>17.12</v>
      </c>
      <c r="G147" s="15">
        <v>14.67</v>
      </c>
      <c r="H147" s="15">
        <v>12.22</v>
      </c>
      <c r="I147" s="14"/>
      <c r="J147" s="15">
        <v>24.63</v>
      </c>
      <c r="K147" s="15">
        <v>29.52</v>
      </c>
      <c r="L147" s="15">
        <v>37.44</v>
      </c>
      <c r="M147" s="54"/>
      <c r="N147" s="15">
        <v>54.927497486</v>
      </c>
      <c r="O147" s="15">
        <v>11.404124271999999</v>
      </c>
      <c r="P147" s="15" t="s">
        <v>26</v>
      </c>
      <c r="Q147" s="16" t="s">
        <v>31</v>
      </c>
      <c r="R147" s="37" t="s">
        <v>690</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269</v>
      </c>
      <c r="D148" s="17" t="s">
        <v>270</v>
      </c>
      <c r="E148" s="17">
        <v>6</v>
      </c>
      <c r="F148" s="14">
        <v>4.08</v>
      </c>
      <c r="G148" s="14">
        <v>2.38</v>
      </c>
      <c r="H148" s="14">
        <v>0.69</v>
      </c>
      <c r="I148" s="14"/>
      <c r="J148" s="14">
        <v>9.23</v>
      </c>
      <c r="K148" s="14">
        <v>12.61</v>
      </c>
      <c r="L148" s="14">
        <v>18.079999999999998</v>
      </c>
      <c r="M148" s="54"/>
      <c r="N148" s="14">
        <v>57.874537418999999</v>
      </c>
      <c r="O148" s="31">
        <v>99.453001364000002</v>
      </c>
      <c r="P148" s="31" t="s">
        <v>26</v>
      </c>
      <c r="Q148" s="17" t="s">
        <v>31</v>
      </c>
      <c r="R148" s="38" t="s">
        <v>691</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271</v>
      </c>
      <c r="D149" s="16" t="s">
        <v>272</v>
      </c>
      <c r="E149" s="16">
        <v>3</v>
      </c>
      <c r="F149" s="15">
        <v>4.0999999999999996</v>
      </c>
      <c r="G149" s="15">
        <v>3.22</v>
      </c>
      <c r="H149" s="15">
        <v>2.35</v>
      </c>
      <c r="I149" s="14"/>
      <c r="J149" s="15">
        <v>4.22</v>
      </c>
      <c r="K149" s="15">
        <v>5.96</v>
      </c>
      <c r="L149" s="15">
        <v>8.7899999999999991</v>
      </c>
      <c r="M149" s="54"/>
      <c r="N149" s="15">
        <v>47.505342779999999</v>
      </c>
      <c r="O149" s="15">
        <v>9.0332901818</v>
      </c>
      <c r="P149" s="15" t="s">
        <v>26</v>
      </c>
      <c r="Q149" s="16" t="s">
        <v>26</v>
      </c>
      <c r="R149" s="37" t="s">
        <v>692</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271</v>
      </c>
      <c r="D150" s="17" t="s">
        <v>273</v>
      </c>
      <c r="E150" s="17">
        <v>2</v>
      </c>
      <c r="F150" s="14">
        <v>4.3899999999999997</v>
      </c>
      <c r="G150" s="14">
        <v>3.46</v>
      </c>
      <c r="H150" s="14">
        <v>2.5299999999999998</v>
      </c>
      <c r="I150" s="14"/>
      <c r="J150" s="14">
        <v>4.53</v>
      </c>
      <c r="K150" s="14">
        <v>6.38</v>
      </c>
      <c r="L150" s="14">
        <v>9.3800000000000008</v>
      </c>
      <c r="M150" s="54"/>
      <c r="N150" s="14">
        <v>49.558946951000003</v>
      </c>
      <c r="O150" s="31">
        <v>68.663215136000005</v>
      </c>
      <c r="P150" s="31" t="s">
        <v>26</v>
      </c>
      <c r="Q150" s="17" t="s">
        <v>26</v>
      </c>
      <c r="R150" s="38" t="s">
        <v>693</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274</v>
      </c>
      <c r="D151" s="16" t="s">
        <v>12</v>
      </c>
      <c r="E151" s="16">
        <v>7</v>
      </c>
      <c r="F151" s="15">
        <v>18.190000000000001</v>
      </c>
      <c r="G151" s="15">
        <v>16.600000000000001</v>
      </c>
      <c r="H151" s="15">
        <v>15.02</v>
      </c>
      <c r="I151" s="14"/>
      <c r="J151" s="15">
        <v>19.61</v>
      </c>
      <c r="K151" s="15">
        <v>22.77</v>
      </c>
      <c r="L151" s="15">
        <v>27.89</v>
      </c>
      <c r="M151" s="54"/>
      <c r="N151" s="15">
        <v>61.770783731999998</v>
      </c>
      <c r="O151" s="15">
        <v>116.86864200000001</v>
      </c>
      <c r="P151" s="15" t="s">
        <v>31</v>
      </c>
      <c r="Q151" s="16" t="s">
        <v>31</v>
      </c>
      <c r="R151" s="37" t="s">
        <v>694</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275</v>
      </c>
      <c r="D152" s="17" t="s">
        <v>276</v>
      </c>
      <c r="E152" s="17">
        <v>10</v>
      </c>
      <c r="F152" s="14">
        <v>119.71</v>
      </c>
      <c r="G152" s="14">
        <v>89.28</v>
      </c>
      <c r="H152" s="14">
        <v>58.85</v>
      </c>
      <c r="I152" s="14"/>
      <c r="J152" s="14">
        <v>171.11</v>
      </c>
      <c r="K152" s="14">
        <v>231.96</v>
      </c>
      <c r="L152" s="14">
        <v>330.43</v>
      </c>
      <c r="M152" s="54"/>
      <c r="N152" s="14">
        <v>57.672935305000003</v>
      </c>
      <c r="O152" s="31">
        <v>4.2672300577</v>
      </c>
      <c r="P152" s="31" t="s">
        <v>31</v>
      </c>
      <c r="Q152" s="17" t="s">
        <v>31</v>
      </c>
      <c r="R152" s="38" t="s">
        <v>695</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696</v>
      </c>
      <c r="D153" s="16" t="s">
        <v>697</v>
      </c>
      <c r="E153" s="16">
        <v>10</v>
      </c>
      <c r="F153" s="15">
        <v>98.01</v>
      </c>
      <c r="G153" s="15">
        <v>90.58</v>
      </c>
      <c r="H153" s="15">
        <v>83.15</v>
      </c>
      <c r="I153" s="14"/>
      <c r="J153" s="15">
        <v>99.74</v>
      </c>
      <c r="K153" s="15">
        <v>114.59</v>
      </c>
      <c r="L153" s="15">
        <v>138.63999999999999</v>
      </c>
      <c r="M153" s="54"/>
      <c r="N153" s="15">
        <v>75.647577369999993</v>
      </c>
      <c r="O153" s="15">
        <v>3.5325844022999999</v>
      </c>
      <c r="P153" s="15" t="s">
        <v>31</v>
      </c>
      <c r="Q153" s="16" t="s">
        <v>31</v>
      </c>
      <c r="R153" s="37" t="s">
        <v>698</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277</v>
      </c>
      <c r="D154" s="17" t="s">
        <v>278</v>
      </c>
      <c r="E154" s="17">
        <v>9</v>
      </c>
      <c r="F154" s="14">
        <v>5.41</v>
      </c>
      <c r="G154" s="14">
        <v>4.74</v>
      </c>
      <c r="H154" s="14">
        <v>4.07</v>
      </c>
      <c r="I154" s="14"/>
      <c r="J154" s="14">
        <v>5.76</v>
      </c>
      <c r="K154" s="14">
        <v>7.09</v>
      </c>
      <c r="L154" s="14">
        <v>9.25</v>
      </c>
      <c r="M154" s="54"/>
      <c r="N154" s="14">
        <v>66.635174137000007</v>
      </c>
      <c r="O154" s="31">
        <v>9.0935813636000002</v>
      </c>
      <c r="P154" s="31" t="s">
        <v>31</v>
      </c>
      <c r="Q154" s="17" t="s">
        <v>31</v>
      </c>
      <c r="R154" s="38" t="s">
        <v>699</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279</v>
      </c>
      <c r="D155" s="16" t="s">
        <v>280</v>
      </c>
      <c r="E155" s="16">
        <v>10</v>
      </c>
      <c r="F155" s="15">
        <v>82.81</v>
      </c>
      <c r="G155" s="15">
        <v>75.14</v>
      </c>
      <c r="H155" s="15">
        <v>67.48</v>
      </c>
      <c r="I155" s="14"/>
      <c r="J155" s="15">
        <v>86.15</v>
      </c>
      <c r="K155" s="15">
        <v>101.47</v>
      </c>
      <c r="L155" s="15">
        <v>126.27</v>
      </c>
      <c r="M155" s="54"/>
      <c r="N155" s="15">
        <v>68.546692688999997</v>
      </c>
      <c r="O155" s="15">
        <v>50.972772467000006</v>
      </c>
      <c r="P155" s="15" t="s">
        <v>31</v>
      </c>
      <c r="Q155" s="16" t="s">
        <v>31</v>
      </c>
      <c r="R155" s="37" t="s">
        <v>700</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281</v>
      </c>
      <c r="D156" s="17" t="s">
        <v>282</v>
      </c>
      <c r="E156" s="17">
        <v>4</v>
      </c>
      <c r="F156" s="14">
        <v>58.5</v>
      </c>
      <c r="G156" s="14">
        <v>49.14</v>
      </c>
      <c r="H156" s="14">
        <v>39.78</v>
      </c>
      <c r="I156" s="14"/>
      <c r="J156" s="14">
        <v>83.49</v>
      </c>
      <c r="K156" s="14">
        <v>102.2</v>
      </c>
      <c r="L156" s="14">
        <v>132.47999999999999</v>
      </c>
      <c r="M156" s="54"/>
      <c r="N156" s="14">
        <v>50.210390451000002</v>
      </c>
      <c r="O156" s="31">
        <v>2.0797848636</v>
      </c>
      <c r="P156" s="31" t="s">
        <v>26</v>
      </c>
      <c r="Q156" s="17" t="s">
        <v>31</v>
      </c>
      <c r="R156" s="38" t="s">
        <v>701</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283</v>
      </c>
      <c r="D157" s="16" t="s">
        <v>284</v>
      </c>
      <c r="E157" s="16">
        <v>2</v>
      </c>
      <c r="F157" s="15">
        <v>103.26</v>
      </c>
      <c r="G157" s="15">
        <v>94.22</v>
      </c>
      <c r="H157" s="15">
        <v>85.18</v>
      </c>
      <c r="I157" s="14"/>
      <c r="J157" s="15">
        <v>104.93</v>
      </c>
      <c r="K157" s="15">
        <v>123</v>
      </c>
      <c r="L157" s="15">
        <v>152.24</v>
      </c>
      <c r="M157" s="54"/>
      <c r="N157" s="15">
        <v>47.088881710999999</v>
      </c>
      <c r="O157" s="15">
        <v>34.104415416999998</v>
      </c>
      <c r="P157" s="15" t="s">
        <v>26</v>
      </c>
      <c r="Q157" s="16" t="s">
        <v>26</v>
      </c>
      <c r="R157" s="37" t="s">
        <v>702</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285</v>
      </c>
      <c r="D158" s="17" t="s">
        <v>286</v>
      </c>
      <c r="E158" s="17">
        <v>9</v>
      </c>
      <c r="F158" s="14">
        <v>32.200000000000003</v>
      </c>
      <c r="G158" s="14">
        <v>30.6</v>
      </c>
      <c r="H158" s="14">
        <v>29</v>
      </c>
      <c r="I158" s="14"/>
      <c r="J158" s="14">
        <v>36.21</v>
      </c>
      <c r="K158" s="14">
        <v>39.4</v>
      </c>
      <c r="L158" s="14">
        <v>44.57</v>
      </c>
      <c r="M158" s="54"/>
      <c r="N158" s="14">
        <v>60.062152910000002</v>
      </c>
      <c r="O158" s="31">
        <v>9.1598975909</v>
      </c>
      <c r="P158" s="31" t="s">
        <v>31</v>
      </c>
      <c r="Q158" s="17" t="s">
        <v>31</v>
      </c>
      <c r="R158" s="38" t="s">
        <v>703</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287</v>
      </c>
      <c r="D159" s="16" t="s">
        <v>288</v>
      </c>
      <c r="E159" s="16">
        <v>8</v>
      </c>
      <c r="F159" s="15">
        <v>787.5</v>
      </c>
      <c r="G159" s="15">
        <v>569.54</v>
      </c>
      <c r="H159" s="15">
        <v>351.59</v>
      </c>
      <c r="I159" s="14"/>
      <c r="J159" s="15">
        <v>1082.96</v>
      </c>
      <c r="K159" s="15">
        <v>1518.86</v>
      </c>
      <c r="L159" s="15">
        <v>2224.21</v>
      </c>
      <c r="M159" s="54"/>
      <c r="N159" s="15">
        <v>50.012011393000002</v>
      </c>
      <c r="O159" s="15">
        <v>119.11706535</v>
      </c>
      <c r="P159" s="15" t="s">
        <v>31</v>
      </c>
      <c r="Q159" s="16" t="s">
        <v>31</v>
      </c>
      <c r="R159" s="37" t="s">
        <v>704</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289</v>
      </c>
      <c r="D160" s="17" t="s">
        <v>290</v>
      </c>
      <c r="E160" s="17">
        <v>9</v>
      </c>
      <c r="F160" s="14">
        <v>103.71</v>
      </c>
      <c r="G160" s="14">
        <v>93.31</v>
      </c>
      <c r="H160" s="14">
        <v>82.92</v>
      </c>
      <c r="I160" s="14"/>
      <c r="J160" s="14">
        <v>108.94</v>
      </c>
      <c r="K160" s="14">
        <v>129.72</v>
      </c>
      <c r="L160" s="14">
        <v>163.36000000000001</v>
      </c>
      <c r="M160" s="54"/>
      <c r="N160" s="14">
        <v>59.425937716</v>
      </c>
      <c r="O160" s="31">
        <v>50.509150533000003</v>
      </c>
      <c r="P160" s="31" t="s">
        <v>31</v>
      </c>
      <c r="Q160" s="17" t="s">
        <v>31</v>
      </c>
      <c r="R160" s="38" t="s">
        <v>705</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291</v>
      </c>
      <c r="D161" s="16" t="s">
        <v>292</v>
      </c>
      <c r="E161" s="16">
        <v>7</v>
      </c>
      <c r="F161" s="15">
        <v>15.67</v>
      </c>
      <c r="G161" s="15">
        <v>14.55</v>
      </c>
      <c r="H161" s="15">
        <v>13.44</v>
      </c>
      <c r="I161" s="14"/>
      <c r="J161" s="15">
        <v>15.94</v>
      </c>
      <c r="K161" s="15">
        <v>18.16</v>
      </c>
      <c r="L161" s="15">
        <v>21.76</v>
      </c>
      <c r="M161" s="54"/>
      <c r="N161" s="15">
        <v>63.872292090999998</v>
      </c>
      <c r="O161" s="15">
        <v>11.153617362999999</v>
      </c>
      <c r="P161" s="15" t="s">
        <v>31</v>
      </c>
      <c r="Q161" s="16" t="s">
        <v>31</v>
      </c>
      <c r="R161" s="37" t="s">
        <v>706</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293</v>
      </c>
      <c r="D162" s="17" t="s">
        <v>294</v>
      </c>
      <c r="E162" s="17">
        <v>7</v>
      </c>
      <c r="F162" s="14">
        <v>3.84</v>
      </c>
      <c r="G162" s="14">
        <v>3.37</v>
      </c>
      <c r="H162" s="14">
        <v>2.91</v>
      </c>
      <c r="I162" s="14"/>
      <c r="J162" s="14">
        <v>4.46</v>
      </c>
      <c r="K162" s="14">
        <v>5.38</v>
      </c>
      <c r="L162" s="14">
        <v>6.87</v>
      </c>
      <c r="M162" s="54"/>
      <c r="N162" s="14">
        <v>72.375800151999997</v>
      </c>
      <c r="O162" s="31">
        <v>55.320144182000007</v>
      </c>
      <c r="P162" s="31" t="s">
        <v>26</v>
      </c>
      <c r="Q162" s="17" t="s">
        <v>31</v>
      </c>
      <c r="R162" s="38" t="s">
        <v>707</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295</v>
      </c>
      <c r="D163" s="16" t="s">
        <v>296</v>
      </c>
      <c r="E163" s="16">
        <v>7</v>
      </c>
      <c r="F163" s="15">
        <v>2.99</v>
      </c>
      <c r="G163" s="15">
        <v>2.68</v>
      </c>
      <c r="H163" s="15">
        <v>2.38</v>
      </c>
      <c r="I163" s="14"/>
      <c r="J163" s="15">
        <v>3.76</v>
      </c>
      <c r="K163" s="15">
        <v>4.3600000000000003</v>
      </c>
      <c r="L163" s="15">
        <v>5.34</v>
      </c>
      <c r="M163" s="54"/>
      <c r="N163" s="15">
        <v>78.097993477000003</v>
      </c>
      <c r="O163" s="15">
        <v>1.8287883636</v>
      </c>
      <c r="P163" s="15" t="s">
        <v>26</v>
      </c>
      <c r="Q163" s="16" t="s">
        <v>31</v>
      </c>
      <c r="R163" s="37" t="s">
        <v>708</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297</v>
      </c>
      <c r="D164" s="17" t="s">
        <v>298</v>
      </c>
      <c r="E164" s="17">
        <v>10</v>
      </c>
      <c r="F164" s="14">
        <v>36.35</v>
      </c>
      <c r="G164" s="14">
        <v>25.79</v>
      </c>
      <c r="H164" s="14">
        <v>15.24</v>
      </c>
      <c r="I164" s="14"/>
      <c r="J164" s="14">
        <v>45.2</v>
      </c>
      <c r="K164" s="14">
        <v>66.3</v>
      </c>
      <c r="L164" s="14">
        <v>100.45</v>
      </c>
      <c r="M164" s="54"/>
      <c r="N164" s="14">
        <v>74.521410549999999</v>
      </c>
      <c r="O164" s="31">
        <v>4.2748260072999997</v>
      </c>
      <c r="P164" s="31" t="s">
        <v>31</v>
      </c>
      <c r="Q164" s="17" t="s">
        <v>31</v>
      </c>
      <c r="R164" s="38" t="s">
        <v>709</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299</v>
      </c>
      <c r="D165" s="16" t="s">
        <v>300</v>
      </c>
      <c r="E165" s="16">
        <v>7</v>
      </c>
      <c r="F165" s="15">
        <v>14.47</v>
      </c>
      <c r="G165" s="15">
        <v>13.29</v>
      </c>
      <c r="H165" s="15">
        <v>12.12</v>
      </c>
      <c r="I165" s="14"/>
      <c r="J165" s="15">
        <v>17.32</v>
      </c>
      <c r="K165" s="15">
        <v>19.66</v>
      </c>
      <c r="L165" s="15">
        <v>23.46</v>
      </c>
      <c r="M165" s="54"/>
      <c r="N165" s="15">
        <v>69.131234411999998</v>
      </c>
      <c r="O165" s="15">
        <v>141.41705199999998</v>
      </c>
      <c r="P165" s="15" t="s">
        <v>26</v>
      </c>
      <c r="Q165" s="16" t="s">
        <v>31</v>
      </c>
      <c r="R165" s="37" t="s">
        <v>710</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301</v>
      </c>
      <c r="D166" s="17" t="s">
        <v>302</v>
      </c>
      <c r="E166" s="17">
        <v>5</v>
      </c>
      <c r="F166" s="14">
        <v>23.44</v>
      </c>
      <c r="G166" s="14">
        <v>20.02</v>
      </c>
      <c r="H166" s="14">
        <v>16.61</v>
      </c>
      <c r="I166" s="14"/>
      <c r="J166" s="14">
        <v>33.58</v>
      </c>
      <c r="K166" s="14">
        <v>40.4</v>
      </c>
      <c r="L166" s="14">
        <v>51.44</v>
      </c>
      <c r="M166" s="54"/>
      <c r="N166" s="14">
        <v>56.972192399000001</v>
      </c>
      <c r="O166" s="31">
        <v>25.149670408999999</v>
      </c>
      <c r="P166" s="31" t="s">
        <v>26</v>
      </c>
      <c r="Q166" s="17" t="s">
        <v>31</v>
      </c>
      <c r="R166" s="38" t="s">
        <v>711</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303</v>
      </c>
      <c r="D167" s="16" t="s">
        <v>304</v>
      </c>
      <c r="E167" s="16">
        <v>6</v>
      </c>
      <c r="F167" s="15">
        <v>7.01</v>
      </c>
      <c r="G167" s="15">
        <v>4.49</v>
      </c>
      <c r="H167" s="15">
        <v>1.97</v>
      </c>
      <c r="I167" s="14"/>
      <c r="J167" s="15">
        <v>14.58</v>
      </c>
      <c r="K167" s="15">
        <v>19.61</v>
      </c>
      <c r="L167" s="15">
        <v>27.76</v>
      </c>
      <c r="M167" s="54"/>
      <c r="N167" s="15">
        <v>56.227771967000002</v>
      </c>
      <c r="O167" s="15">
        <v>35.030268544999998</v>
      </c>
      <c r="P167" s="15" t="s">
        <v>26</v>
      </c>
      <c r="Q167" s="16" t="s">
        <v>31</v>
      </c>
      <c r="R167" s="37" t="s">
        <v>712</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305</v>
      </c>
      <c r="D168" s="17" t="s">
        <v>306</v>
      </c>
      <c r="E168" s="17">
        <v>7</v>
      </c>
      <c r="F168" s="14">
        <v>5.08</v>
      </c>
      <c r="G168" s="14">
        <v>3.99</v>
      </c>
      <c r="H168" s="14">
        <v>2.91</v>
      </c>
      <c r="I168" s="14"/>
      <c r="J168" s="14">
        <v>7.71</v>
      </c>
      <c r="K168" s="14">
        <v>9.8699999999999992</v>
      </c>
      <c r="L168" s="14">
        <v>13.38</v>
      </c>
      <c r="M168" s="54"/>
      <c r="N168" s="14">
        <v>77.053962017000003</v>
      </c>
      <c r="O168" s="31">
        <v>56.369231454999998</v>
      </c>
      <c r="P168" s="31" t="s">
        <v>26</v>
      </c>
      <c r="Q168" s="17" t="s">
        <v>31</v>
      </c>
      <c r="R168" s="38" t="s">
        <v>713</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307</v>
      </c>
      <c r="D169" s="16" t="s">
        <v>308</v>
      </c>
      <c r="E169" s="16">
        <v>9</v>
      </c>
      <c r="F169" s="15">
        <v>1.76</v>
      </c>
      <c r="G169" s="15">
        <v>1.59</v>
      </c>
      <c r="H169" s="15">
        <v>1.42</v>
      </c>
      <c r="I169" s="14"/>
      <c r="J169" s="15">
        <v>1.95</v>
      </c>
      <c r="K169" s="15">
        <v>2.2799999999999998</v>
      </c>
      <c r="L169" s="15">
        <v>2.82</v>
      </c>
      <c r="M169" s="54"/>
      <c r="N169" s="15">
        <v>58.577809502999997</v>
      </c>
      <c r="O169" s="15">
        <v>3.7419896818000002</v>
      </c>
      <c r="P169" s="15" t="s">
        <v>31</v>
      </c>
      <c r="Q169" s="16" t="s">
        <v>31</v>
      </c>
      <c r="R169" s="37" t="s">
        <v>714</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309</v>
      </c>
      <c r="D170" s="17" t="s">
        <v>310</v>
      </c>
      <c r="E170" s="17">
        <v>2</v>
      </c>
      <c r="F170" s="14">
        <v>26.95</v>
      </c>
      <c r="G170" s="14">
        <v>24.45</v>
      </c>
      <c r="H170" s="14">
        <v>21.96</v>
      </c>
      <c r="I170" s="14"/>
      <c r="J170" s="14">
        <v>27.62</v>
      </c>
      <c r="K170" s="14">
        <v>32.6</v>
      </c>
      <c r="L170" s="14">
        <v>40.68</v>
      </c>
      <c r="M170" s="54"/>
      <c r="N170" s="14">
        <v>53.962431174000002</v>
      </c>
      <c r="O170" s="31">
        <v>108.77720309</v>
      </c>
      <c r="P170" s="31" t="s">
        <v>26</v>
      </c>
      <c r="Q170" s="17" t="s">
        <v>26</v>
      </c>
      <c r="R170" s="38" t="s">
        <v>715</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311</v>
      </c>
      <c r="D171" s="16" t="s">
        <v>312</v>
      </c>
      <c r="E171" s="16">
        <v>7</v>
      </c>
      <c r="F171" s="15">
        <v>8.18</v>
      </c>
      <c r="G171" s="15">
        <v>7</v>
      </c>
      <c r="H171" s="15">
        <v>5.83</v>
      </c>
      <c r="I171" s="14"/>
      <c r="J171" s="15">
        <v>11.15</v>
      </c>
      <c r="K171" s="15">
        <v>13.49</v>
      </c>
      <c r="L171" s="15">
        <v>17.28</v>
      </c>
      <c r="M171" s="54"/>
      <c r="N171" s="15">
        <v>71.046070740999994</v>
      </c>
      <c r="O171" s="15">
        <v>42.903915954999995</v>
      </c>
      <c r="P171" s="15" t="s">
        <v>26</v>
      </c>
      <c r="Q171" s="16" t="s">
        <v>31</v>
      </c>
      <c r="R171" s="37" t="s">
        <v>716</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313</v>
      </c>
      <c r="D172" s="17" t="s">
        <v>314</v>
      </c>
      <c r="E172" s="17">
        <v>6</v>
      </c>
      <c r="F172" s="14">
        <v>8.18</v>
      </c>
      <c r="G172" s="14">
        <v>7.33</v>
      </c>
      <c r="H172" s="14">
        <v>6.49</v>
      </c>
      <c r="I172" s="14"/>
      <c r="J172" s="14">
        <v>9.4</v>
      </c>
      <c r="K172" s="14">
        <v>11.08</v>
      </c>
      <c r="L172" s="14">
        <v>13.8</v>
      </c>
      <c r="M172" s="54"/>
      <c r="N172" s="14">
        <v>69.476971809999995</v>
      </c>
      <c r="O172" s="31">
        <v>6.2972067759000003</v>
      </c>
      <c r="P172" s="31" t="s">
        <v>26</v>
      </c>
      <c r="Q172" s="17" t="s">
        <v>31</v>
      </c>
      <c r="R172" s="38" t="s">
        <v>717</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315</v>
      </c>
      <c r="D173" s="16" t="s">
        <v>316</v>
      </c>
      <c r="E173" s="16">
        <v>6</v>
      </c>
      <c r="F173" s="15">
        <v>12.35</v>
      </c>
      <c r="G173" s="15">
        <v>10.98</v>
      </c>
      <c r="H173" s="15">
        <v>9.6199999999999992</v>
      </c>
      <c r="I173" s="14"/>
      <c r="J173" s="15">
        <v>13.88</v>
      </c>
      <c r="K173" s="15">
        <v>16.600000000000001</v>
      </c>
      <c r="L173" s="15">
        <v>21.01</v>
      </c>
      <c r="M173" s="54"/>
      <c r="N173" s="15">
        <v>62.881861280000003</v>
      </c>
      <c r="O173" s="15">
        <v>100.57802555000001</v>
      </c>
      <c r="P173" s="15" t="s">
        <v>26</v>
      </c>
      <c r="Q173" s="16" t="s">
        <v>31</v>
      </c>
      <c r="R173" s="37" t="s">
        <v>718</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317</v>
      </c>
      <c r="D174" s="17" t="s">
        <v>318</v>
      </c>
      <c r="E174" s="17">
        <v>6</v>
      </c>
      <c r="F174" s="14">
        <v>22.52</v>
      </c>
      <c r="G174" s="14">
        <v>21.06</v>
      </c>
      <c r="H174" s="14">
        <v>19.61</v>
      </c>
      <c r="I174" s="14"/>
      <c r="J174" s="14">
        <v>23.03</v>
      </c>
      <c r="K174" s="14">
        <v>25.93</v>
      </c>
      <c r="L174" s="14">
        <v>30.62</v>
      </c>
      <c r="M174" s="54"/>
      <c r="N174" s="14">
        <v>45.730077753000003</v>
      </c>
      <c r="O174" s="31">
        <v>109.0136498</v>
      </c>
      <c r="P174" s="31" t="s">
        <v>31</v>
      </c>
      <c r="Q174" s="17" t="s">
        <v>26</v>
      </c>
      <c r="R174" s="38" t="s">
        <v>719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319</v>
      </c>
      <c r="D175" s="16" t="s">
        <v>320</v>
      </c>
      <c r="E175" s="16">
        <v>6</v>
      </c>
      <c r="F175" s="15">
        <v>9.69</v>
      </c>
      <c r="G175" s="15">
        <v>9.0500000000000007</v>
      </c>
      <c r="H175" s="15">
        <v>8.42</v>
      </c>
      <c r="I175" s="14"/>
      <c r="J175" s="15">
        <v>10.17</v>
      </c>
      <c r="K175" s="15">
        <v>11.43</v>
      </c>
      <c r="L175" s="15">
        <v>13.47</v>
      </c>
      <c r="M175" s="54"/>
      <c r="N175" s="15">
        <v>53.110922238000001</v>
      </c>
      <c r="O175" s="15">
        <v>7.5386350000000002</v>
      </c>
      <c r="P175" s="15" t="s">
        <v>31</v>
      </c>
      <c r="Q175" s="16" t="s">
        <v>26</v>
      </c>
      <c r="R175" s="37" t="s">
        <v>720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321</v>
      </c>
      <c r="D176" s="17" t="s">
        <v>322</v>
      </c>
      <c r="E176" s="17">
        <v>10</v>
      </c>
      <c r="F176" s="14">
        <v>1.55</v>
      </c>
      <c r="G176" s="14">
        <v>1.08</v>
      </c>
      <c r="H176" s="14">
        <v>0.61</v>
      </c>
      <c r="I176" s="14"/>
      <c r="J176" s="14">
        <v>2.0499999999999998</v>
      </c>
      <c r="K176" s="14">
        <v>2.98</v>
      </c>
      <c r="L176" s="14">
        <v>4.5</v>
      </c>
      <c r="M176" s="54"/>
      <c r="N176" s="14">
        <v>84.595283292000005</v>
      </c>
      <c r="O176" s="31">
        <v>30.106965864000003</v>
      </c>
      <c r="P176" s="31" t="s">
        <v>31</v>
      </c>
      <c r="Q176" s="17" t="s">
        <v>31</v>
      </c>
      <c r="R176" s="38" t="s">
        <v>721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323</v>
      </c>
      <c r="D177" s="16" t="s">
        <v>324</v>
      </c>
      <c r="E177" s="16">
        <v>5</v>
      </c>
      <c r="F177" s="15">
        <v>122.35</v>
      </c>
      <c r="G177" s="15">
        <v>87.98</v>
      </c>
      <c r="H177" s="15">
        <v>53.61</v>
      </c>
      <c r="I177" s="14"/>
      <c r="J177" s="15">
        <v>208.57</v>
      </c>
      <c r="K177" s="15">
        <v>277.3</v>
      </c>
      <c r="L177" s="15">
        <v>388.53</v>
      </c>
      <c r="M177" s="54"/>
      <c r="N177" s="15">
        <v>51.559796474000002</v>
      </c>
      <c r="O177" s="15">
        <v>14.715946069999999</v>
      </c>
      <c r="P177" s="15" t="s">
        <v>26</v>
      </c>
      <c r="Q177" s="16" t="s">
        <v>31</v>
      </c>
      <c r="R177" s="37" t="s">
        <v>722</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325</v>
      </c>
      <c r="D178" s="17" t="s">
        <v>326</v>
      </c>
      <c r="E178" s="17">
        <v>7</v>
      </c>
      <c r="F178" s="14">
        <v>7.2</v>
      </c>
      <c r="G178" s="14">
        <v>6.55</v>
      </c>
      <c r="H178" s="14">
        <v>5.91</v>
      </c>
      <c r="I178" s="14"/>
      <c r="J178" s="14">
        <v>7.79</v>
      </c>
      <c r="K178" s="14">
        <v>9.07</v>
      </c>
      <c r="L178" s="14">
        <v>11.15</v>
      </c>
      <c r="M178" s="54"/>
      <c r="N178" s="14">
        <v>76.656349874</v>
      </c>
      <c r="O178" s="31">
        <v>2.5297068181999998</v>
      </c>
      <c r="P178" s="31" t="s">
        <v>26</v>
      </c>
      <c r="Q178" s="17" t="s">
        <v>31</v>
      </c>
      <c r="R178" s="38" t="s">
        <v>723</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327</v>
      </c>
      <c r="D179" s="16" t="s">
        <v>328</v>
      </c>
      <c r="E179" s="16">
        <v>2</v>
      </c>
      <c r="F179" s="15">
        <v>15.87</v>
      </c>
      <c r="G179" s="15">
        <v>14.11</v>
      </c>
      <c r="H179" s="15">
        <v>12.35</v>
      </c>
      <c r="I179" s="14"/>
      <c r="J179" s="15">
        <v>16.43</v>
      </c>
      <c r="K179" s="15">
        <v>19.940000000000001</v>
      </c>
      <c r="L179" s="15">
        <v>25.64</v>
      </c>
      <c r="M179" s="54"/>
      <c r="N179" s="15">
        <v>49.951842906000003</v>
      </c>
      <c r="O179" s="15">
        <v>44.751531182000001</v>
      </c>
      <c r="P179" s="15" t="s">
        <v>26</v>
      </c>
      <c r="Q179" s="16" t="s">
        <v>26</v>
      </c>
      <c r="R179" s="37" t="s">
        <v>724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329</v>
      </c>
      <c r="D180" s="17" t="s">
        <v>330</v>
      </c>
      <c r="E180" s="17">
        <v>9</v>
      </c>
      <c r="F180" s="14">
        <v>2.82</v>
      </c>
      <c r="G180" s="14">
        <v>2.2999999999999998</v>
      </c>
      <c r="H180" s="14">
        <v>1.78</v>
      </c>
      <c r="I180" s="14"/>
      <c r="J180" s="14">
        <v>3.08</v>
      </c>
      <c r="K180" s="14">
        <v>4.1100000000000003</v>
      </c>
      <c r="L180" s="14">
        <v>5.79</v>
      </c>
      <c r="M180" s="54"/>
      <c r="N180" s="14">
        <v>70.981443248000005</v>
      </c>
      <c r="O180" s="31">
        <v>13.065507863000001</v>
      </c>
      <c r="P180" s="31" t="s">
        <v>31</v>
      </c>
      <c r="Q180" s="17" t="s">
        <v>31</v>
      </c>
      <c r="R180" s="38" t="s">
        <v>725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726</v>
      </c>
      <c r="D181" s="16" t="s">
        <v>727</v>
      </c>
      <c r="E181" s="16">
        <v>3</v>
      </c>
      <c r="F181" s="15">
        <v>8.8800000000000008</v>
      </c>
      <c r="G181" s="15">
        <v>8.07</v>
      </c>
      <c r="H181" s="15">
        <v>7.26</v>
      </c>
      <c r="I181" s="14"/>
      <c r="J181" s="15">
        <v>9.2200000000000006</v>
      </c>
      <c r="K181" s="15">
        <v>10.83</v>
      </c>
      <c r="L181" s="15">
        <v>13.44</v>
      </c>
      <c r="M181" s="54"/>
      <c r="N181" s="15">
        <v>52.044036791000003</v>
      </c>
      <c r="O181" s="15">
        <v>1.0831890444999999</v>
      </c>
      <c r="P181" s="15" t="s">
        <v>26</v>
      </c>
      <c r="Q181" s="16" t="s">
        <v>26</v>
      </c>
      <c r="R181" s="37" t="s">
        <v>728</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331</v>
      </c>
      <c r="D182" s="17" t="s">
        <v>332</v>
      </c>
      <c r="E182" s="17">
        <v>6</v>
      </c>
      <c r="F182" s="14">
        <v>3.31</v>
      </c>
      <c r="G182" s="14">
        <v>2.4300000000000002</v>
      </c>
      <c r="H182" s="14">
        <v>1.56</v>
      </c>
      <c r="I182" s="14"/>
      <c r="J182" s="14">
        <v>5.91</v>
      </c>
      <c r="K182" s="14">
        <v>7.65</v>
      </c>
      <c r="L182" s="14">
        <v>10.47</v>
      </c>
      <c r="M182" s="54"/>
      <c r="N182" s="14">
        <v>60.354833919999997</v>
      </c>
      <c r="O182" s="31">
        <v>16.614355091</v>
      </c>
      <c r="P182" s="31" t="s">
        <v>26</v>
      </c>
      <c r="Q182" s="17" t="s">
        <v>31</v>
      </c>
      <c r="R182" s="38" t="s">
        <v>729</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333</v>
      </c>
      <c r="D183" s="16" t="s">
        <v>334</v>
      </c>
      <c r="E183" s="16">
        <v>7</v>
      </c>
      <c r="F183" s="15">
        <v>295.5</v>
      </c>
      <c r="G183" s="15">
        <v>255.43</v>
      </c>
      <c r="H183" s="15">
        <v>215.37</v>
      </c>
      <c r="I183" s="14"/>
      <c r="J183" s="15">
        <v>313.66000000000003</v>
      </c>
      <c r="K183" s="15">
        <v>393.78</v>
      </c>
      <c r="L183" s="15">
        <v>523.44000000000005</v>
      </c>
      <c r="M183" s="54"/>
      <c r="N183" s="15">
        <v>61.849327887999998</v>
      </c>
      <c r="O183" s="15">
        <v>12.608159804000001</v>
      </c>
      <c r="P183" s="15" t="s">
        <v>31</v>
      </c>
      <c r="Q183" s="16" t="s">
        <v>31</v>
      </c>
      <c r="R183" s="37" t="s">
        <v>730</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731</v>
      </c>
      <c r="D184" s="17" t="s">
        <v>732</v>
      </c>
      <c r="E184" s="17">
        <v>0</v>
      </c>
      <c r="F184" s="14">
        <v>0.13</v>
      </c>
      <c r="G184" s="14">
        <v>-0.04</v>
      </c>
      <c r="H184" s="14">
        <v>-0.21</v>
      </c>
      <c r="I184" s="14"/>
      <c r="J184" s="14">
        <v>0.15</v>
      </c>
      <c r="K184" s="14">
        <v>0.49</v>
      </c>
      <c r="L184" s="14">
        <v>1.05</v>
      </c>
      <c r="M184" s="54"/>
      <c r="N184" s="14">
        <v>36.007228871999999</v>
      </c>
      <c r="O184" s="31">
        <v>1.5141575909</v>
      </c>
      <c r="P184" s="31" t="s">
        <v>26</v>
      </c>
      <c r="Q184" s="17" t="s">
        <v>26</v>
      </c>
      <c r="R184" s="38" t="s">
        <v>733</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335</v>
      </c>
      <c r="D185" s="16" t="s">
        <v>336</v>
      </c>
      <c r="E185" s="16">
        <v>4</v>
      </c>
      <c r="F185" s="15">
        <v>45.6</v>
      </c>
      <c r="G185" s="15">
        <v>41.67</v>
      </c>
      <c r="H185" s="15">
        <v>37.75</v>
      </c>
      <c r="I185" s="14"/>
      <c r="J185" s="15">
        <v>46.66</v>
      </c>
      <c r="K185" s="15">
        <v>54.5</v>
      </c>
      <c r="L185" s="15">
        <v>67.2</v>
      </c>
      <c r="M185" s="54"/>
      <c r="N185" s="15">
        <v>47.091474728000001</v>
      </c>
      <c r="O185" s="15">
        <v>485.82129668000005</v>
      </c>
      <c r="P185" s="15" t="s">
        <v>31</v>
      </c>
      <c r="Q185" s="16" t="s">
        <v>26</v>
      </c>
      <c r="R185" s="37" t="s">
        <v>734</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335</v>
      </c>
      <c r="D186" s="17" t="s">
        <v>337</v>
      </c>
      <c r="E186" s="17">
        <v>7</v>
      </c>
      <c r="F186" s="14">
        <v>41.01</v>
      </c>
      <c r="G186" s="14">
        <v>37.520000000000003</v>
      </c>
      <c r="H186" s="14">
        <v>34.04</v>
      </c>
      <c r="I186" s="14"/>
      <c r="J186" s="14">
        <v>47.53</v>
      </c>
      <c r="K186" s="14">
        <v>54.49</v>
      </c>
      <c r="L186" s="14">
        <v>65.760000000000005</v>
      </c>
      <c r="M186" s="54"/>
      <c r="N186" s="14">
        <v>50.239298321</v>
      </c>
      <c r="O186" s="31">
        <v>1923.5591388</v>
      </c>
      <c r="P186" s="31" t="s">
        <v>31</v>
      </c>
      <c r="Q186" s="17" t="s">
        <v>31</v>
      </c>
      <c r="R186" s="38" t="s">
        <v>735</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338</v>
      </c>
      <c r="D187" s="16" t="s">
        <v>339</v>
      </c>
      <c r="E187" s="16">
        <v>6</v>
      </c>
      <c r="F187" s="15">
        <v>10.34</v>
      </c>
      <c r="G187" s="15">
        <v>9.1300000000000008</v>
      </c>
      <c r="H187" s="15">
        <v>7.92</v>
      </c>
      <c r="I187" s="14"/>
      <c r="J187" s="15">
        <v>13</v>
      </c>
      <c r="K187" s="15">
        <v>15.41</v>
      </c>
      <c r="L187" s="15">
        <v>19.329999999999998</v>
      </c>
      <c r="M187" s="54"/>
      <c r="N187" s="15">
        <v>62.022061460000003</v>
      </c>
      <c r="O187" s="15">
        <v>18.359136227</v>
      </c>
      <c r="P187" s="15" t="s">
        <v>26</v>
      </c>
      <c r="Q187" s="16" t="s">
        <v>31</v>
      </c>
      <c r="R187" s="37" t="s">
        <v>736</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340</v>
      </c>
      <c r="D188" s="17" t="s">
        <v>341</v>
      </c>
      <c r="E188" s="17">
        <v>7</v>
      </c>
      <c r="F188" s="14">
        <v>59.96</v>
      </c>
      <c r="G188" s="14">
        <v>53.95</v>
      </c>
      <c r="H188" s="14">
        <v>47.94</v>
      </c>
      <c r="I188" s="14"/>
      <c r="J188" s="14">
        <v>70.8</v>
      </c>
      <c r="K188" s="14">
        <v>82.81</v>
      </c>
      <c r="L188" s="14">
        <v>102.25</v>
      </c>
      <c r="M188" s="54"/>
      <c r="N188" s="14">
        <v>53.340962822000002</v>
      </c>
      <c r="O188" s="31">
        <v>417.25801586</v>
      </c>
      <c r="P188" s="31" t="s">
        <v>31</v>
      </c>
      <c r="Q188" s="17" t="s">
        <v>31</v>
      </c>
      <c r="R188" s="38" t="s">
        <v>737</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342</v>
      </c>
      <c r="D189" s="16" t="s">
        <v>343</v>
      </c>
      <c r="E189" s="16">
        <v>3</v>
      </c>
      <c r="F189" s="15">
        <v>3.2</v>
      </c>
      <c r="G189" s="15">
        <v>2.89</v>
      </c>
      <c r="H189" s="15">
        <v>2.59</v>
      </c>
      <c r="I189" s="14"/>
      <c r="J189" s="15">
        <v>3.37</v>
      </c>
      <c r="K189" s="15">
        <v>3.97</v>
      </c>
      <c r="L189" s="15">
        <v>4.96</v>
      </c>
      <c r="M189" s="54"/>
      <c r="N189" s="15">
        <v>53.410454571999999</v>
      </c>
      <c r="O189" s="15">
        <v>14.108458135999999</v>
      </c>
      <c r="P189" s="15" t="s">
        <v>26</v>
      </c>
      <c r="Q189" s="16" t="s">
        <v>26</v>
      </c>
      <c r="R189" s="37" t="s">
        <v>738</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344</v>
      </c>
      <c r="D190" s="17" t="s">
        <v>345</v>
      </c>
      <c r="E190" s="17">
        <v>3</v>
      </c>
      <c r="F190" s="14">
        <v>10.49</v>
      </c>
      <c r="G190" s="14">
        <v>8.51</v>
      </c>
      <c r="H190" s="14">
        <v>6.54</v>
      </c>
      <c r="I190" s="14"/>
      <c r="J190" s="14">
        <v>10.91</v>
      </c>
      <c r="K190" s="14">
        <v>14.85</v>
      </c>
      <c r="L190" s="14">
        <v>21.24</v>
      </c>
      <c r="M190" s="54"/>
      <c r="N190" s="14">
        <v>46.652987320999998</v>
      </c>
      <c r="O190" s="31">
        <v>11.911820000000001</v>
      </c>
      <c r="P190" s="31" t="s">
        <v>26</v>
      </c>
      <c r="Q190" s="17" t="s">
        <v>26</v>
      </c>
      <c r="R190" s="38" t="s">
        <v>739</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346</v>
      </c>
      <c r="D191" s="16" t="s">
        <v>347</v>
      </c>
      <c r="E191" s="16">
        <v>6</v>
      </c>
      <c r="F191" s="15">
        <v>6.78</v>
      </c>
      <c r="G191" s="15">
        <v>4.6500000000000004</v>
      </c>
      <c r="H191" s="15">
        <v>2.52</v>
      </c>
      <c r="I191" s="14"/>
      <c r="J191" s="15">
        <v>13.3</v>
      </c>
      <c r="K191" s="15">
        <v>17.55</v>
      </c>
      <c r="L191" s="15">
        <v>24.43</v>
      </c>
      <c r="M191" s="54"/>
      <c r="N191" s="15">
        <v>61.903446948999999</v>
      </c>
      <c r="O191" s="15">
        <v>12.33978859</v>
      </c>
      <c r="P191" s="15" t="s">
        <v>26</v>
      </c>
      <c r="Q191" s="16" t="s">
        <v>31</v>
      </c>
      <c r="R191" s="37" t="s">
        <v>740</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355</v>
      </c>
      <c r="D192" s="17" t="s">
        <v>348</v>
      </c>
      <c r="E192" s="17">
        <v>2</v>
      </c>
      <c r="F192" s="14">
        <v>47.41</v>
      </c>
      <c r="G192" s="14">
        <v>44.42</v>
      </c>
      <c r="H192" s="14">
        <v>41.44</v>
      </c>
      <c r="I192" s="14"/>
      <c r="J192" s="14">
        <v>48.47</v>
      </c>
      <c r="K192" s="14">
        <v>54.43</v>
      </c>
      <c r="L192" s="14">
        <v>64.08</v>
      </c>
      <c r="M192" s="54"/>
      <c r="N192" s="14">
        <v>43.92493176</v>
      </c>
      <c r="O192" s="31">
        <v>85.968943409000005</v>
      </c>
      <c r="P192" s="31" t="s">
        <v>26</v>
      </c>
      <c r="Q192" s="17" t="s">
        <v>26</v>
      </c>
      <c r="R192" s="38" t="s">
        <v>741</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349</v>
      </c>
      <c r="D193" s="16" t="s">
        <v>350</v>
      </c>
      <c r="E193" s="16">
        <v>2</v>
      </c>
      <c r="F193" s="15">
        <v>3.38</v>
      </c>
      <c r="G193" s="15">
        <v>2.87</v>
      </c>
      <c r="H193" s="15">
        <v>2.37</v>
      </c>
      <c r="I193" s="14"/>
      <c r="J193" s="15">
        <v>3.48</v>
      </c>
      <c r="K193" s="15">
        <v>4.4800000000000004</v>
      </c>
      <c r="L193" s="15">
        <v>6.1</v>
      </c>
      <c r="M193" s="54"/>
      <c r="N193" s="15">
        <v>49.954470483000001</v>
      </c>
      <c r="O193" s="15">
        <v>2.426256</v>
      </c>
      <c r="P193" s="15" t="s">
        <v>26</v>
      </c>
      <c r="Q193" s="16" t="s">
        <v>26</v>
      </c>
      <c r="R193" s="37" t="s">
        <v>742</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351</v>
      </c>
      <c r="D194" s="17" t="s">
        <v>352</v>
      </c>
      <c r="E194" s="17">
        <v>3</v>
      </c>
      <c r="F194" s="14">
        <v>16.41</v>
      </c>
      <c r="G194" s="14">
        <v>14.8</v>
      </c>
      <c r="H194" s="14">
        <v>13.19</v>
      </c>
      <c r="I194" s="14"/>
      <c r="J194" s="14">
        <v>17.260000000000002</v>
      </c>
      <c r="K194" s="14">
        <v>20.47</v>
      </c>
      <c r="L194" s="14">
        <v>25.67</v>
      </c>
      <c r="M194" s="54"/>
      <c r="N194" s="14">
        <v>49.220235627999998</v>
      </c>
      <c r="O194" s="31">
        <v>9.2844240909</v>
      </c>
      <c r="P194" s="31" t="s">
        <v>26</v>
      </c>
      <c r="Q194" s="17" t="s">
        <v>26</v>
      </c>
      <c r="R194" s="38" t="s">
        <v>743</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353</v>
      </c>
      <c r="D195" s="16" t="s">
        <v>354</v>
      </c>
      <c r="E195" s="16">
        <v>7</v>
      </c>
      <c r="F195" s="15">
        <v>7.28</v>
      </c>
      <c r="G195" s="15">
        <v>6.65</v>
      </c>
      <c r="H195" s="15">
        <v>6.02</v>
      </c>
      <c r="I195" s="14"/>
      <c r="J195" s="15">
        <v>8.14</v>
      </c>
      <c r="K195" s="15">
        <v>9.39</v>
      </c>
      <c r="L195" s="15">
        <v>11.42</v>
      </c>
      <c r="M195" s="54"/>
      <c r="N195" s="15">
        <v>70.368538990000005</v>
      </c>
      <c r="O195" s="15">
        <v>1.0568598635999999</v>
      </c>
      <c r="P195" s="15" t="s">
        <v>26</v>
      </c>
      <c r="Q195" s="16" t="s">
        <v>31</v>
      </c>
      <c r="R195" s="37" t="s">
        <v>744</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745</v>
      </c>
      <c r="D196" s="17" t="s">
        <v>356</v>
      </c>
      <c r="E196" s="17">
        <v>6</v>
      </c>
      <c r="F196" s="14">
        <v>1.6</v>
      </c>
      <c r="G196" s="14">
        <v>1.4</v>
      </c>
      <c r="H196" s="14">
        <v>1.21</v>
      </c>
      <c r="I196" s="14"/>
      <c r="J196" s="14">
        <v>1.98</v>
      </c>
      <c r="K196" s="14">
        <v>2.36</v>
      </c>
      <c r="L196" s="14">
        <v>2.98</v>
      </c>
      <c r="M196" s="54"/>
      <c r="N196" s="14">
        <v>61.788242887999999</v>
      </c>
      <c r="O196" s="31">
        <v>4.2419639545000001</v>
      </c>
      <c r="P196" s="31" t="s">
        <v>26</v>
      </c>
      <c r="Q196" s="17" t="s">
        <v>31</v>
      </c>
      <c r="R196" s="38" t="s">
        <v>746</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357</v>
      </c>
      <c r="D197" s="16" t="s">
        <v>358</v>
      </c>
      <c r="E197" s="16">
        <v>7</v>
      </c>
      <c r="F197" s="15">
        <v>1.08</v>
      </c>
      <c r="G197" s="15">
        <v>0.69</v>
      </c>
      <c r="H197" s="15">
        <v>0.3</v>
      </c>
      <c r="I197" s="14"/>
      <c r="J197" s="15">
        <v>2.19</v>
      </c>
      <c r="K197" s="15">
        <v>2.96</v>
      </c>
      <c r="L197" s="15">
        <v>4.21</v>
      </c>
      <c r="M197" s="54"/>
      <c r="N197" s="15">
        <v>66.411896463999994</v>
      </c>
      <c r="O197" s="15">
        <v>2.5403088182000002</v>
      </c>
      <c r="P197" s="15" t="s">
        <v>26</v>
      </c>
      <c r="Q197" s="16" t="s">
        <v>31</v>
      </c>
      <c r="R197" s="37" t="s">
        <v>747</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359</v>
      </c>
      <c r="D198" s="17" t="s">
        <v>360</v>
      </c>
      <c r="E198" s="17">
        <v>6</v>
      </c>
      <c r="F198" s="14">
        <v>18.329999999999998</v>
      </c>
      <c r="G198" s="14">
        <v>16.13</v>
      </c>
      <c r="H198" s="14">
        <v>13.94</v>
      </c>
      <c r="I198" s="14"/>
      <c r="J198" s="14">
        <v>23.19</v>
      </c>
      <c r="K198" s="14">
        <v>27.57</v>
      </c>
      <c r="L198" s="14">
        <v>34.659999999999997</v>
      </c>
      <c r="M198" s="54"/>
      <c r="N198" s="14">
        <v>64.763232080999998</v>
      </c>
      <c r="O198" s="31">
        <v>195.22208923000002</v>
      </c>
      <c r="P198" s="31" t="s">
        <v>26</v>
      </c>
      <c r="Q198" s="17" t="s">
        <v>31</v>
      </c>
      <c r="R198" s="38" t="s">
        <v>748</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361</v>
      </c>
      <c r="D199" s="16" t="s">
        <v>362</v>
      </c>
      <c r="E199" s="16">
        <v>0</v>
      </c>
      <c r="F199" s="15">
        <v>0.23</v>
      </c>
      <c r="G199" s="15">
        <v>0.12</v>
      </c>
      <c r="H199" s="15">
        <v>0.01</v>
      </c>
      <c r="I199" s="14"/>
      <c r="J199" s="15">
        <v>0.25</v>
      </c>
      <c r="K199" s="15">
        <v>0.46</v>
      </c>
      <c r="L199" s="15">
        <v>0.8</v>
      </c>
      <c r="M199" s="54"/>
      <c r="N199" s="15">
        <v>41.640789705000003</v>
      </c>
      <c r="O199" s="15">
        <v>3.8028392727</v>
      </c>
      <c r="P199" s="15" t="s">
        <v>26</v>
      </c>
      <c r="Q199" s="16" t="s">
        <v>26</v>
      </c>
      <c r="R199" s="37" t="s">
        <v>749</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363</v>
      </c>
      <c r="D200" s="17" t="s">
        <v>364</v>
      </c>
      <c r="E200" s="17">
        <v>2</v>
      </c>
      <c r="F200" s="14">
        <v>4.67</v>
      </c>
      <c r="G200" s="14">
        <v>4.2300000000000004</v>
      </c>
      <c r="H200" s="14">
        <v>3.79</v>
      </c>
      <c r="I200" s="14"/>
      <c r="J200" s="14">
        <v>4.84</v>
      </c>
      <c r="K200" s="14">
        <v>5.71</v>
      </c>
      <c r="L200" s="14">
        <v>7.12</v>
      </c>
      <c r="M200" s="54"/>
      <c r="N200" s="14">
        <v>55.705042517999999</v>
      </c>
      <c r="O200" s="31">
        <v>9.5079709091000009</v>
      </c>
      <c r="P200" s="31" t="s">
        <v>26</v>
      </c>
      <c r="Q200" s="17" t="s">
        <v>26</v>
      </c>
      <c r="R200" s="38" t="s">
        <v>750</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365</v>
      </c>
      <c r="D201" s="16" t="s">
        <v>366</v>
      </c>
      <c r="E201" s="16">
        <v>4</v>
      </c>
      <c r="F201" s="15">
        <v>0.75</v>
      </c>
      <c r="G201" s="15">
        <v>0.62</v>
      </c>
      <c r="H201" s="15">
        <v>0.5</v>
      </c>
      <c r="I201" s="14"/>
      <c r="J201" s="15">
        <v>0.8</v>
      </c>
      <c r="K201" s="15">
        <v>1.04</v>
      </c>
      <c r="L201" s="15">
        <v>1.43</v>
      </c>
      <c r="M201" s="54"/>
      <c r="N201" s="15">
        <v>71.854348962000003</v>
      </c>
      <c r="O201" s="15">
        <v>3.6501714545000001</v>
      </c>
      <c r="P201" s="15" t="s">
        <v>26</v>
      </c>
      <c r="Q201" s="16" t="s">
        <v>31</v>
      </c>
      <c r="R201" s="37" t="s">
        <v>751</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367</v>
      </c>
      <c r="D202" s="17" t="s">
        <v>368</v>
      </c>
      <c r="E202" s="17">
        <v>6</v>
      </c>
      <c r="F202" s="14">
        <v>34.46</v>
      </c>
      <c r="G202" s="14">
        <v>31.84</v>
      </c>
      <c r="H202" s="14">
        <v>29.23</v>
      </c>
      <c r="I202" s="14"/>
      <c r="J202" s="14">
        <v>40.619999999999997</v>
      </c>
      <c r="K202" s="14">
        <v>45.84</v>
      </c>
      <c r="L202" s="14">
        <v>54.3</v>
      </c>
      <c r="M202" s="54"/>
      <c r="N202" s="14">
        <v>68.963629593999997</v>
      </c>
      <c r="O202" s="31">
        <v>268.50447926999999</v>
      </c>
      <c r="P202" s="31" t="s">
        <v>26</v>
      </c>
      <c r="Q202" s="17" t="s">
        <v>31</v>
      </c>
      <c r="R202" s="38" t="s">
        <v>752</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369</v>
      </c>
      <c r="D203" s="16" t="s">
        <v>370</v>
      </c>
      <c r="E203" s="16">
        <v>3</v>
      </c>
      <c r="F203" s="15">
        <v>6.79</v>
      </c>
      <c r="G203" s="15">
        <v>5.63</v>
      </c>
      <c r="H203" s="15">
        <v>4.47</v>
      </c>
      <c r="I203" s="14"/>
      <c r="J203" s="15">
        <v>7.08</v>
      </c>
      <c r="K203" s="15">
        <v>9.39</v>
      </c>
      <c r="L203" s="15">
        <v>13.14</v>
      </c>
      <c r="M203" s="54"/>
      <c r="N203" s="15">
        <v>46.862116055999998</v>
      </c>
      <c r="O203" s="15">
        <v>10.030713499999999</v>
      </c>
      <c r="P203" s="15" t="s">
        <v>26</v>
      </c>
      <c r="Q203" s="16" t="s">
        <v>26</v>
      </c>
      <c r="R203" s="37" t="s">
        <v>753</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371</v>
      </c>
      <c r="D204" s="17" t="s">
        <v>372</v>
      </c>
      <c r="E204" s="17">
        <v>10</v>
      </c>
      <c r="F204" s="14">
        <v>540.55999999999995</v>
      </c>
      <c r="G204" s="14">
        <v>504.81</v>
      </c>
      <c r="H204" s="14">
        <v>469.07</v>
      </c>
      <c r="I204" s="14"/>
      <c r="J204" s="14">
        <v>558.67999999999995</v>
      </c>
      <c r="K204" s="14">
        <v>630.16</v>
      </c>
      <c r="L204" s="14">
        <v>745.83</v>
      </c>
      <c r="M204" s="54"/>
      <c r="N204" s="14">
        <v>77.704431276999998</v>
      </c>
      <c r="O204" s="31">
        <v>1.1347821668</v>
      </c>
      <c r="P204" s="31" t="s">
        <v>31</v>
      </c>
      <c r="Q204" s="17" t="s">
        <v>31</v>
      </c>
      <c r="R204" s="38" t="s">
        <v>754</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373</v>
      </c>
      <c r="D205" s="16" t="s">
        <v>374</v>
      </c>
      <c r="E205" s="16">
        <v>6</v>
      </c>
      <c r="F205" s="15">
        <v>14.2</v>
      </c>
      <c r="G205" s="15">
        <v>12.66</v>
      </c>
      <c r="H205" s="15">
        <v>11.12</v>
      </c>
      <c r="I205" s="14"/>
      <c r="J205" s="15">
        <v>17.14</v>
      </c>
      <c r="K205" s="15">
        <v>20.21</v>
      </c>
      <c r="L205" s="15">
        <v>25.19</v>
      </c>
      <c r="M205" s="54"/>
      <c r="N205" s="15">
        <v>68.048749145000002</v>
      </c>
      <c r="O205" s="15">
        <v>178.50279264</v>
      </c>
      <c r="P205" s="15" t="s">
        <v>26</v>
      </c>
      <c r="Q205" s="16" t="s">
        <v>31</v>
      </c>
      <c r="R205" s="37" t="s">
        <v>755</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375</v>
      </c>
      <c r="D206" s="17" t="s">
        <v>376</v>
      </c>
      <c r="E206" s="17">
        <v>3</v>
      </c>
      <c r="F206" s="14">
        <v>23.76</v>
      </c>
      <c r="G206" s="14">
        <v>20</v>
      </c>
      <c r="H206" s="14">
        <v>16.25</v>
      </c>
      <c r="I206" s="14"/>
      <c r="J206" s="14">
        <v>24.76</v>
      </c>
      <c r="K206" s="14">
        <v>32.26</v>
      </c>
      <c r="L206" s="14">
        <v>44.41</v>
      </c>
      <c r="M206" s="54"/>
      <c r="N206" s="14">
        <v>43.727336968000003</v>
      </c>
      <c r="O206" s="31">
        <v>556.73035123</v>
      </c>
      <c r="P206" s="31" t="s">
        <v>26</v>
      </c>
      <c r="Q206" s="17" t="s">
        <v>26</v>
      </c>
      <c r="R206" s="38" t="s">
        <v>756</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377</v>
      </c>
      <c r="D207" s="16" t="s">
        <v>757</v>
      </c>
      <c r="E207" s="16">
        <v>3</v>
      </c>
      <c r="F207" s="15">
        <v>7.25</v>
      </c>
      <c r="G207" s="15">
        <v>6.09</v>
      </c>
      <c r="H207" s="15">
        <v>4.93</v>
      </c>
      <c r="I207" s="14"/>
      <c r="J207" s="15">
        <v>7.47</v>
      </c>
      <c r="K207" s="15">
        <v>9.7799999999999994</v>
      </c>
      <c r="L207" s="15">
        <v>13.53</v>
      </c>
      <c r="M207" s="54"/>
      <c r="N207" s="15">
        <v>47.825541067000003</v>
      </c>
      <c r="O207" s="15">
        <v>1.0383702272999999</v>
      </c>
      <c r="P207" s="15" t="s">
        <v>26</v>
      </c>
      <c r="Q207" s="16" t="s">
        <v>26</v>
      </c>
      <c r="R207" s="37" t="s">
        <v>758</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377</v>
      </c>
      <c r="D208" s="17" t="s">
        <v>378</v>
      </c>
      <c r="E208" s="17">
        <v>2</v>
      </c>
      <c r="F208" s="14">
        <v>6.47</v>
      </c>
      <c r="G208" s="14">
        <v>5.72</v>
      </c>
      <c r="H208" s="14">
        <v>4.97</v>
      </c>
      <c r="I208" s="14"/>
      <c r="J208" s="14">
        <v>6.62</v>
      </c>
      <c r="K208" s="14">
        <v>8.11</v>
      </c>
      <c r="L208" s="14">
        <v>10.53</v>
      </c>
      <c r="M208" s="54"/>
      <c r="N208" s="14">
        <v>55.397255014000002</v>
      </c>
      <c r="O208" s="31">
        <v>10.209309272</v>
      </c>
      <c r="P208" s="31" t="s">
        <v>26</v>
      </c>
      <c r="Q208" s="17" t="s">
        <v>26</v>
      </c>
      <c r="R208" s="38" t="s">
        <v>759</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377</v>
      </c>
      <c r="D209" s="16" t="s">
        <v>379</v>
      </c>
      <c r="E209" s="16">
        <v>3</v>
      </c>
      <c r="F209" s="15">
        <v>33.200000000000003</v>
      </c>
      <c r="G209" s="15">
        <v>28.94</v>
      </c>
      <c r="H209" s="15">
        <v>24.69</v>
      </c>
      <c r="I209" s="14"/>
      <c r="J209" s="15">
        <v>33.799999999999997</v>
      </c>
      <c r="K209" s="15">
        <v>42.3</v>
      </c>
      <c r="L209" s="15">
        <v>56.07</v>
      </c>
      <c r="M209" s="54"/>
      <c r="N209" s="15">
        <v>52.326374096000002</v>
      </c>
      <c r="O209" s="15">
        <v>42.690491000000002</v>
      </c>
      <c r="P209" s="15" t="s">
        <v>26</v>
      </c>
      <c r="Q209" s="16" t="s">
        <v>26</v>
      </c>
      <c r="R209" s="37" t="s">
        <v>760</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380</v>
      </c>
      <c r="D210" s="17" t="s">
        <v>381</v>
      </c>
      <c r="E210" s="17">
        <v>7</v>
      </c>
      <c r="F210" s="14">
        <v>14.32</v>
      </c>
      <c r="G210" s="14">
        <v>13.32</v>
      </c>
      <c r="H210" s="14">
        <v>12.32</v>
      </c>
      <c r="I210" s="14"/>
      <c r="J210" s="14">
        <v>15.24</v>
      </c>
      <c r="K210" s="14">
        <v>17.23</v>
      </c>
      <c r="L210" s="14">
        <v>20.47</v>
      </c>
      <c r="M210" s="54"/>
      <c r="N210" s="14">
        <v>56.544308381999997</v>
      </c>
      <c r="O210" s="31">
        <v>9.5477475455</v>
      </c>
      <c r="P210" s="31" t="s">
        <v>31</v>
      </c>
      <c r="Q210" s="17" t="s">
        <v>31</v>
      </c>
      <c r="R210" s="38" t="s">
        <v>761</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380</v>
      </c>
      <c r="D211" s="16" t="s">
        <v>382</v>
      </c>
      <c r="E211" s="16">
        <v>4</v>
      </c>
      <c r="F211" s="15">
        <v>14.7</v>
      </c>
      <c r="G211" s="15">
        <v>13.92</v>
      </c>
      <c r="H211" s="15">
        <v>13.14</v>
      </c>
      <c r="I211" s="14"/>
      <c r="J211" s="15">
        <v>15.36</v>
      </c>
      <c r="K211" s="15">
        <v>16.91</v>
      </c>
      <c r="L211" s="15">
        <v>19.420000000000002</v>
      </c>
      <c r="M211" s="54"/>
      <c r="N211" s="15">
        <v>60.290584631000002</v>
      </c>
      <c r="O211" s="15">
        <v>9.5060563636000008</v>
      </c>
      <c r="P211" s="15" t="s">
        <v>26</v>
      </c>
      <c r="Q211" s="16" t="s">
        <v>31</v>
      </c>
      <c r="R211" s="37" t="s">
        <v>762</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380</v>
      </c>
      <c r="D212" s="17" t="s">
        <v>383</v>
      </c>
      <c r="E212" s="17">
        <v>6</v>
      </c>
      <c r="F212" s="14">
        <v>29.31</v>
      </c>
      <c r="G212" s="14">
        <v>27.63</v>
      </c>
      <c r="H212" s="14">
        <v>25.95</v>
      </c>
      <c r="I212" s="14"/>
      <c r="J212" s="14">
        <v>30.4</v>
      </c>
      <c r="K212" s="14">
        <v>33.75</v>
      </c>
      <c r="L212" s="14">
        <v>39.18</v>
      </c>
      <c r="M212" s="54"/>
      <c r="N212" s="14">
        <v>62.246656076999997</v>
      </c>
      <c r="O212" s="31">
        <v>211.26301405000001</v>
      </c>
      <c r="P212" s="31" t="s">
        <v>26</v>
      </c>
      <c r="Q212" s="17" t="s">
        <v>31</v>
      </c>
      <c r="R212" s="38" t="s">
        <v>763</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384</v>
      </c>
      <c r="D213" s="16" t="s">
        <v>385</v>
      </c>
      <c r="E213" s="16">
        <v>7</v>
      </c>
      <c r="F213" s="15">
        <v>18.12</v>
      </c>
      <c r="G213" s="15">
        <v>16.34</v>
      </c>
      <c r="H213" s="15">
        <v>14.56</v>
      </c>
      <c r="I213" s="14"/>
      <c r="J213" s="15">
        <v>19.5</v>
      </c>
      <c r="K213" s="15">
        <v>23.05</v>
      </c>
      <c r="L213" s="15">
        <v>28.8</v>
      </c>
      <c r="M213" s="54"/>
      <c r="N213" s="15">
        <v>73.907849576999993</v>
      </c>
      <c r="O213" s="15">
        <v>37.682897863999997</v>
      </c>
      <c r="P213" s="15" t="s">
        <v>31</v>
      </c>
      <c r="Q213" s="16" t="s">
        <v>31</v>
      </c>
      <c r="R213" s="37" t="s">
        <v>764</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386</v>
      </c>
      <c r="D214" s="17" t="s">
        <v>387</v>
      </c>
      <c r="E214" s="17">
        <v>6</v>
      </c>
      <c r="F214" s="14">
        <v>4.42</v>
      </c>
      <c r="G214" s="14">
        <v>4.01</v>
      </c>
      <c r="H214" s="14">
        <v>3.61</v>
      </c>
      <c r="I214" s="14"/>
      <c r="J214" s="14">
        <v>5.47</v>
      </c>
      <c r="K214" s="14">
        <v>6.27</v>
      </c>
      <c r="L214" s="14">
        <v>7.58</v>
      </c>
      <c r="M214" s="54"/>
      <c r="N214" s="14">
        <v>61.093854178000001</v>
      </c>
      <c r="O214" s="31">
        <v>1.8796021817999999</v>
      </c>
      <c r="P214" s="31" t="s">
        <v>26</v>
      </c>
      <c r="Q214" s="17" t="s">
        <v>31</v>
      </c>
      <c r="R214" s="38" t="s">
        <v>765</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766</v>
      </c>
      <c r="D215" s="16" t="s">
        <v>767</v>
      </c>
      <c r="E215" s="16">
        <v>5</v>
      </c>
      <c r="F215" s="15">
        <v>75.39</v>
      </c>
      <c r="G215" s="15">
        <v>57.79</v>
      </c>
      <c r="H215" s="15">
        <v>40.200000000000003</v>
      </c>
      <c r="I215" s="14"/>
      <c r="J215" s="15">
        <v>77.63</v>
      </c>
      <c r="K215" s="15">
        <v>112.81</v>
      </c>
      <c r="L215" s="15">
        <v>169.76</v>
      </c>
      <c r="M215" s="54"/>
      <c r="N215" s="15">
        <v>44.425960027000002</v>
      </c>
      <c r="O215" s="15">
        <v>3.0380600145000001</v>
      </c>
      <c r="P215" s="15" t="s">
        <v>31</v>
      </c>
      <c r="Q215" s="16" t="s">
        <v>26</v>
      </c>
      <c r="R215" s="37" t="s">
        <v>768</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388</v>
      </c>
      <c r="D216" s="17" t="s">
        <v>389</v>
      </c>
      <c r="E216" s="17">
        <v>10</v>
      </c>
      <c r="F216" s="14">
        <v>11.6</v>
      </c>
      <c r="G216" s="14">
        <v>10.43</v>
      </c>
      <c r="H216" s="14">
        <v>9.27</v>
      </c>
      <c r="I216" s="14"/>
      <c r="J216" s="14">
        <v>13.96</v>
      </c>
      <c r="K216" s="14">
        <v>16.28</v>
      </c>
      <c r="L216" s="14">
        <v>20.04</v>
      </c>
      <c r="M216" s="54"/>
      <c r="N216" s="14">
        <v>61.109345261999998</v>
      </c>
      <c r="O216" s="31">
        <v>10.021743909000001</v>
      </c>
      <c r="P216" s="31" t="s">
        <v>31</v>
      </c>
      <c r="Q216" s="17" t="s">
        <v>31</v>
      </c>
      <c r="R216" s="38" t="s">
        <v>769</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390</v>
      </c>
      <c r="D217" s="16" t="s">
        <v>391</v>
      </c>
      <c r="E217" s="16">
        <v>4</v>
      </c>
      <c r="F217" s="15">
        <v>4.97</v>
      </c>
      <c r="G217" s="15">
        <v>4</v>
      </c>
      <c r="H217" s="15">
        <v>3.04</v>
      </c>
      <c r="I217" s="14"/>
      <c r="J217" s="15">
        <v>7.3</v>
      </c>
      <c r="K217" s="15">
        <v>9.2200000000000006</v>
      </c>
      <c r="L217" s="15">
        <v>12.33</v>
      </c>
      <c r="M217" s="54"/>
      <c r="N217" s="15">
        <v>62.941168464</v>
      </c>
      <c r="O217" s="15">
        <v>77.013819682000005</v>
      </c>
      <c r="P217" s="15" t="s">
        <v>26</v>
      </c>
      <c r="Q217" s="16" t="s">
        <v>31</v>
      </c>
      <c r="R217" s="37" t="s">
        <v>770</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392</v>
      </c>
      <c r="D218" s="17" t="s">
        <v>393</v>
      </c>
      <c r="E218" s="17">
        <v>2</v>
      </c>
      <c r="F218" s="14">
        <v>6.23</v>
      </c>
      <c r="G218" s="14">
        <v>4.04</v>
      </c>
      <c r="H218" s="14">
        <v>1.86</v>
      </c>
      <c r="I218" s="14"/>
      <c r="J218" s="14">
        <v>6.57</v>
      </c>
      <c r="K218" s="14">
        <v>10.93</v>
      </c>
      <c r="L218" s="14">
        <v>18</v>
      </c>
      <c r="M218" s="54"/>
      <c r="N218" s="14">
        <v>52.249611162000001</v>
      </c>
      <c r="O218" s="31">
        <v>17.240255955000002</v>
      </c>
      <c r="P218" s="31" t="s">
        <v>26</v>
      </c>
      <c r="Q218" s="17" t="s">
        <v>26</v>
      </c>
      <c r="R218" s="38" t="s">
        <v>771</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394</v>
      </c>
      <c r="D219" s="16" t="s">
        <v>395</v>
      </c>
      <c r="E219" s="16">
        <v>9</v>
      </c>
      <c r="F219" s="15">
        <v>15.52</v>
      </c>
      <c r="G219" s="15">
        <v>13.81</v>
      </c>
      <c r="H219" s="15">
        <v>12.1</v>
      </c>
      <c r="I219" s="14"/>
      <c r="J219" s="15">
        <v>18.11</v>
      </c>
      <c r="K219" s="15">
        <v>21.52</v>
      </c>
      <c r="L219" s="15">
        <v>27.05</v>
      </c>
      <c r="M219" s="54"/>
      <c r="N219" s="15">
        <v>85.285374047000005</v>
      </c>
      <c r="O219" s="15">
        <v>38.759534864000003</v>
      </c>
      <c r="P219" s="15" t="s">
        <v>31</v>
      </c>
      <c r="Q219" s="16" t="s">
        <v>31</v>
      </c>
      <c r="R219" s="37" t="s">
        <v>772</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396</v>
      </c>
      <c r="D220" s="17" t="s">
        <v>397</v>
      </c>
      <c r="E220" s="17">
        <v>0</v>
      </c>
      <c r="F220" s="14">
        <v>16.93</v>
      </c>
      <c r="G220" s="14">
        <v>15.38</v>
      </c>
      <c r="H220" s="14">
        <v>13.84</v>
      </c>
      <c r="I220" s="14"/>
      <c r="J220" s="14">
        <v>17.79</v>
      </c>
      <c r="K220" s="14">
        <v>20.88</v>
      </c>
      <c r="L220" s="14">
        <v>25.88</v>
      </c>
      <c r="M220" s="54"/>
      <c r="N220" s="14">
        <v>43.007885819000002</v>
      </c>
      <c r="O220" s="31">
        <v>167.04262205000001</v>
      </c>
      <c r="P220" s="31" t="s">
        <v>26</v>
      </c>
      <c r="Q220" s="17" t="s">
        <v>26</v>
      </c>
      <c r="R220" s="38" t="s">
        <v>773</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398</v>
      </c>
      <c r="D221" s="16" t="s">
        <v>399</v>
      </c>
      <c r="E221" s="16">
        <v>6</v>
      </c>
      <c r="F221" s="15">
        <v>46.68</v>
      </c>
      <c r="G221" s="15">
        <v>34.31</v>
      </c>
      <c r="H221" s="15">
        <v>21.94</v>
      </c>
      <c r="I221" s="14"/>
      <c r="J221" s="15">
        <v>75.510000000000005</v>
      </c>
      <c r="K221" s="15">
        <v>100.24</v>
      </c>
      <c r="L221" s="15">
        <v>140.26</v>
      </c>
      <c r="M221" s="54"/>
      <c r="N221" s="15">
        <v>54.214487908999999</v>
      </c>
      <c r="O221" s="15">
        <v>85.164450746</v>
      </c>
      <c r="P221" s="15" t="s">
        <v>26</v>
      </c>
      <c r="Q221" s="16" t="s">
        <v>31</v>
      </c>
      <c r="R221" s="37" t="s">
        <v>774</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400</v>
      </c>
      <c r="D222" s="17" t="s">
        <v>401</v>
      </c>
      <c r="E222" s="17">
        <v>2</v>
      </c>
      <c r="F222" s="14">
        <v>48.2</v>
      </c>
      <c r="G222" s="14">
        <v>41.57</v>
      </c>
      <c r="H222" s="14">
        <v>34.950000000000003</v>
      </c>
      <c r="I222" s="14"/>
      <c r="J222" s="14">
        <v>50.46</v>
      </c>
      <c r="K222" s="14">
        <v>63.7</v>
      </c>
      <c r="L222" s="14">
        <v>85.14</v>
      </c>
      <c r="M222" s="54"/>
      <c r="N222" s="14">
        <v>41.550415975</v>
      </c>
      <c r="O222" s="31">
        <v>5.4630871995999994</v>
      </c>
      <c r="P222" s="31" t="s">
        <v>26</v>
      </c>
      <c r="Q222" s="17" t="s">
        <v>26</v>
      </c>
      <c r="R222" s="38" t="s">
        <v>775</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402</v>
      </c>
      <c r="D223" s="16" t="s">
        <v>403</v>
      </c>
      <c r="E223" s="16">
        <v>7</v>
      </c>
      <c r="F223" s="15">
        <v>8.7100000000000009</v>
      </c>
      <c r="G223" s="15">
        <v>6.32</v>
      </c>
      <c r="H223" s="15">
        <v>3.93</v>
      </c>
      <c r="I223" s="14"/>
      <c r="J223" s="15">
        <v>13.78</v>
      </c>
      <c r="K223" s="15">
        <v>18.55</v>
      </c>
      <c r="L223" s="15">
        <v>26.27</v>
      </c>
      <c r="M223" s="54"/>
      <c r="N223" s="15">
        <v>80.678594243000006</v>
      </c>
      <c r="O223" s="15">
        <v>25.763469455999999</v>
      </c>
      <c r="P223" s="15" t="s">
        <v>26</v>
      </c>
      <c r="Q223" s="16" t="s">
        <v>31</v>
      </c>
      <c r="R223" s="37" t="s">
        <v>776</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404</v>
      </c>
      <c r="D224" s="17" t="s">
        <v>405</v>
      </c>
      <c r="E224" s="17">
        <v>7</v>
      </c>
      <c r="F224" s="14">
        <v>45.99</v>
      </c>
      <c r="G224" s="14">
        <v>43.08</v>
      </c>
      <c r="H224" s="14">
        <v>40.17</v>
      </c>
      <c r="I224" s="14"/>
      <c r="J224" s="14">
        <v>48.57</v>
      </c>
      <c r="K224" s="14">
        <v>54.38</v>
      </c>
      <c r="L224" s="14">
        <v>63.78</v>
      </c>
      <c r="M224" s="54"/>
      <c r="N224" s="14">
        <v>75.591044057999994</v>
      </c>
      <c r="O224" s="31">
        <v>309.81467732000004</v>
      </c>
      <c r="P224" s="31" t="s">
        <v>26</v>
      </c>
      <c r="Q224" s="17" t="s">
        <v>31</v>
      </c>
      <c r="R224" s="38" t="s">
        <v>777</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778</v>
      </c>
      <c r="D225" s="16" t="s">
        <v>779</v>
      </c>
      <c r="E225" s="16">
        <v>6</v>
      </c>
      <c r="F225" s="15">
        <v>49.92</v>
      </c>
      <c r="G225" s="15">
        <v>43.55</v>
      </c>
      <c r="H225" s="15">
        <v>37.19</v>
      </c>
      <c r="I225" s="14"/>
      <c r="J225" s="15">
        <v>67.489999999999995</v>
      </c>
      <c r="K225" s="15">
        <v>80.209999999999994</v>
      </c>
      <c r="L225" s="15">
        <v>100.81</v>
      </c>
      <c r="M225" s="54"/>
      <c r="N225" s="15">
        <v>52.975778171999998</v>
      </c>
      <c r="O225" s="15">
        <v>1.18566551</v>
      </c>
      <c r="P225" s="15" t="s">
        <v>26</v>
      </c>
      <c r="Q225" s="16" t="s">
        <v>31</v>
      </c>
      <c r="R225" s="37" t="s">
        <v>780</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406</v>
      </c>
      <c r="D226" s="17" t="s">
        <v>407</v>
      </c>
      <c r="E226" s="17">
        <v>5</v>
      </c>
      <c r="F226" s="14">
        <v>12.46</v>
      </c>
      <c r="G226" s="14">
        <v>11.79</v>
      </c>
      <c r="H226" s="14">
        <v>11.12</v>
      </c>
      <c r="I226" s="14"/>
      <c r="J226" s="14">
        <v>14.28</v>
      </c>
      <c r="K226" s="14">
        <v>15.61</v>
      </c>
      <c r="L226" s="14">
        <v>17.77</v>
      </c>
      <c r="M226" s="54"/>
      <c r="N226" s="14">
        <v>57.567651216999998</v>
      </c>
      <c r="O226" s="31">
        <v>1.9498281363999999</v>
      </c>
      <c r="P226" s="31" t="s">
        <v>26</v>
      </c>
      <c r="Q226" s="17" t="s">
        <v>31</v>
      </c>
      <c r="R226" s="38" t="s">
        <v>781</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406</v>
      </c>
      <c r="D227" s="16" t="s">
        <v>408</v>
      </c>
      <c r="E227" s="16">
        <v>5</v>
      </c>
      <c r="F227" s="15">
        <v>12.7</v>
      </c>
      <c r="G227" s="15">
        <v>11.97</v>
      </c>
      <c r="H227" s="15">
        <v>11.24</v>
      </c>
      <c r="I227" s="14"/>
      <c r="J227" s="15">
        <v>14.67</v>
      </c>
      <c r="K227" s="15">
        <v>16.12</v>
      </c>
      <c r="L227" s="15">
        <v>18.489999999999998</v>
      </c>
      <c r="M227" s="54"/>
      <c r="N227" s="15">
        <v>58.692315469</v>
      </c>
      <c r="O227" s="15">
        <v>3.6013777273000001</v>
      </c>
      <c r="P227" s="15" t="s">
        <v>26</v>
      </c>
      <c r="Q227" s="16" t="s">
        <v>31</v>
      </c>
      <c r="R227" s="37" t="s">
        <v>782</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406</v>
      </c>
      <c r="D228" s="17" t="s">
        <v>409</v>
      </c>
      <c r="E228" s="17">
        <v>5</v>
      </c>
      <c r="F228" s="14">
        <v>37.86</v>
      </c>
      <c r="G228" s="14">
        <v>35.69</v>
      </c>
      <c r="H228" s="14">
        <v>33.520000000000003</v>
      </c>
      <c r="I228" s="14"/>
      <c r="J228" s="14">
        <v>43.7</v>
      </c>
      <c r="K228" s="14">
        <v>48.03</v>
      </c>
      <c r="L228" s="14">
        <v>55.05</v>
      </c>
      <c r="M228" s="54"/>
      <c r="N228" s="14">
        <v>62.621024116999997</v>
      </c>
      <c r="O228" s="31">
        <v>87.233631181999996</v>
      </c>
      <c r="P228" s="31" t="s">
        <v>26</v>
      </c>
      <c r="Q228" s="17" t="s">
        <v>31</v>
      </c>
      <c r="R228" s="38" t="s">
        <v>783</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410</v>
      </c>
      <c r="D229" s="16" t="s">
        <v>411</v>
      </c>
      <c r="E229" s="16">
        <v>8</v>
      </c>
      <c r="F229" s="15">
        <v>266.95</v>
      </c>
      <c r="G229" s="15">
        <v>242.71</v>
      </c>
      <c r="H229" s="15">
        <v>218.48</v>
      </c>
      <c r="I229" s="14"/>
      <c r="J229" s="15">
        <v>308.02999999999997</v>
      </c>
      <c r="K229" s="15">
        <v>356.49</v>
      </c>
      <c r="L229" s="15">
        <v>434.91</v>
      </c>
      <c r="M229" s="54"/>
      <c r="N229" s="15">
        <v>49.602205949000002</v>
      </c>
      <c r="O229" s="15">
        <v>35.992939144999994</v>
      </c>
      <c r="P229" s="15" t="s">
        <v>31</v>
      </c>
      <c r="Q229" s="16" t="s">
        <v>31</v>
      </c>
      <c r="R229" s="37" t="s">
        <v>784</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412</v>
      </c>
      <c r="D230" s="17" t="s">
        <v>413</v>
      </c>
      <c r="E230" s="17">
        <v>7</v>
      </c>
      <c r="F230" s="14">
        <v>5.14</v>
      </c>
      <c r="G230" s="14">
        <v>4.72</v>
      </c>
      <c r="H230" s="14">
        <v>4.3099999999999996</v>
      </c>
      <c r="I230" s="14"/>
      <c r="J230" s="14">
        <v>5.4</v>
      </c>
      <c r="K230" s="14">
        <v>6.22</v>
      </c>
      <c r="L230" s="14">
        <v>7.56</v>
      </c>
      <c r="M230" s="54"/>
      <c r="N230" s="14">
        <v>65.787497462000005</v>
      </c>
      <c r="O230" s="31">
        <v>1.5089037727000001</v>
      </c>
      <c r="P230" s="31" t="s">
        <v>31</v>
      </c>
      <c r="Q230" s="17" t="s">
        <v>31</v>
      </c>
      <c r="R230" s="38" t="s">
        <v>785</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414</v>
      </c>
      <c r="D231" s="16" t="s">
        <v>415</v>
      </c>
      <c r="E231" s="16">
        <v>9</v>
      </c>
      <c r="F231" s="15">
        <v>34.5</v>
      </c>
      <c r="G231" s="15">
        <v>32.4</v>
      </c>
      <c r="H231" s="15">
        <v>30.31</v>
      </c>
      <c r="I231" s="14"/>
      <c r="J231" s="15">
        <v>35.200000000000003</v>
      </c>
      <c r="K231" s="15">
        <v>39.380000000000003</v>
      </c>
      <c r="L231" s="15">
        <v>46.14</v>
      </c>
      <c r="M231" s="54"/>
      <c r="N231" s="15">
        <v>79.602913978000004</v>
      </c>
      <c r="O231" s="15">
        <v>9.8869562272999989</v>
      </c>
      <c r="P231" s="15" t="s">
        <v>31</v>
      </c>
      <c r="Q231" s="16" t="s">
        <v>31</v>
      </c>
      <c r="R231" s="37" t="s">
        <v>786</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416</v>
      </c>
      <c r="D232" s="17" t="s">
        <v>417</v>
      </c>
      <c r="E232" s="17">
        <v>2</v>
      </c>
      <c r="F232" s="14">
        <v>29.32</v>
      </c>
      <c r="G232" s="14">
        <v>26.25</v>
      </c>
      <c r="H232" s="14">
        <v>23.19</v>
      </c>
      <c r="I232" s="14"/>
      <c r="J232" s="14">
        <v>30.07</v>
      </c>
      <c r="K232" s="14">
        <v>36.19</v>
      </c>
      <c r="L232" s="14">
        <v>46.09</v>
      </c>
      <c r="M232" s="54"/>
      <c r="N232" s="14">
        <v>41.770116414</v>
      </c>
      <c r="O232" s="31">
        <v>186.94430095000001</v>
      </c>
      <c r="P232" s="31" t="s">
        <v>26</v>
      </c>
      <c r="Q232" s="17" t="s">
        <v>26</v>
      </c>
      <c r="R232" s="38" t="s">
        <v>787</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418</v>
      </c>
      <c r="D233" s="16" t="s">
        <v>419</v>
      </c>
      <c r="E233" s="16">
        <v>9</v>
      </c>
      <c r="F233" s="15">
        <v>31.03</v>
      </c>
      <c r="G233" s="15">
        <v>27.78</v>
      </c>
      <c r="H233" s="15">
        <v>24.54</v>
      </c>
      <c r="I233" s="14"/>
      <c r="J233" s="15">
        <v>37.229999999999997</v>
      </c>
      <c r="K233" s="15">
        <v>43.71</v>
      </c>
      <c r="L233" s="15">
        <v>54.21</v>
      </c>
      <c r="M233" s="54"/>
      <c r="N233" s="15">
        <v>61.136016126000001</v>
      </c>
      <c r="O233" s="15">
        <v>87.058860044999989</v>
      </c>
      <c r="P233" s="15" t="s">
        <v>31</v>
      </c>
      <c r="Q233" s="16" t="s">
        <v>31</v>
      </c>
      <c r="R233" s="37" t="s">
        <v>788</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420</v>
      </c>
      <c r="D234" s="17" t="s">
        <v>421</v>
      </c>
      <c r="E234" s="17">
        <v>7</v>
      </c>
      <c r="F234" s="14">
        <v>56.13</v>
      </c>
      <c r="G234" s="14">
        <v>48.99</v>
      </c>
      <c r="H234" s="14">
        <v>41.85</v>
      </c>
      <c r="I234" s="14"/>
      <c r="J234" s="14">
        <v>70.430000000000007</v>
      </c>
      <c r="K234" s="14">
        <v>84.7</v>
      </c>
      <c r="L234" s="14">
        <v>107.8</v>
      </c>
      <c r="M234" s="54"/>
      <c r="N234" s="14">
        <v>56.194478986999997</v>
      </c>
      <c r="O234" s="31">
        <v>66.658659759999992</v>
      </c>
      <c r="P234" s="31" t="s">
        <v>26</v>
      </c>
      <c r="Q234" s="17" t="s">
        <v>31</v>
      </c>
      <c r="R234" s="38" t="s">
        <v>789</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422</v>
      </c>
      <c r="D235" s="16" t="s">
        <v>423</v>
      </c>
      <c r="E235" s="16">
        <v>2</v>
      </c>
      <c r="F235" s="15">
        <v>18.399999999999999</v>
      </c>
      <c r="G235" s="15">
        <v>15.67</v>
      </c>
      <c r="H235" s="15">
        <v>12.94</v>
      </c>
      <c r="I235" s="14"/>
      <c r="J235" s="15">
        <v>18.77</v>
      </c>
      <c r="K235" s="15">
        <v>24.22</v>
      </c>
      <c r="L235" s="15">
        <v>33.049999999999997</v>
      </c>
      <c r="M235" s="54"/>
      <c r="N235" s="15">
        <v>47.537444002999997</v>
      </c>
      <c r="O235" s="15">
        <v>190.07331932</v>
      </c>
      <c r="P235" s="15" t="s">
        <v>26</v>
      </c>
      <c r="Q235" s="16" t="s">
        <v>26</v>
      </c>
      <c r="R235" s="37" t="s">
        <v>790</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424</v>
      </c>
      <c r="D236" s="17" t="s">
        <v>425</v>
      </c>
      <c r="E236" s="17">
        <v>6</v>
      </c>
      <c r="F236" s="14">
        <v>31.7</v>
      </c>
      <c r="G236" s="14">
        <v>28.65</v>
      </c>
      <c r="H236" s="14">
        <v>25.6</v>
      </c>
      <c r="I236" s="14"/>
      <c r="J236" s="14">
        <v>36.61</v>
      </c>
      <c r="K236" s="14">
        <v>42.7</v>
      </c>
      <c r="L236" s="14">
        <v>52.55</v>
      </c>
      <c r="M236" s="54"/>
      <c r="N236" s="14">
        <v>64.979268336999993</v>
      </c>
      <c r="O236" s="31">
        <v>127.31273277</v>
      </c>
      <c r="P236" s="31" t="s">
        <v>26</v>
      </c>
      <c r="Q236" s="17" t="s">
        <v>31</v>
      </c>
      <c r="R236" s="38" t="s">
        <v>791</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426</v>
      </c>
      <c r="D237" s="16" t="s">
        <v>427</v>
      </c>
      <c r="E237" s="16">
        <v>3</v>
      </c>
      <c r="F237" s="15">
        <v>12.55</v>
      </c>
      <c r="G237" s="15">
        <v>11.4</v>
      </c>
      <c r="H237" s="15">
        <v>10.26</v>
      </c>
      <c r="I237" s="14"/>
      <c r="J237" s="15">
        <v>12.99</v>
      </c>
      <c r="K237" s="15">
        <v>15.27</v>
      </c>
      <c r="L237" s="15">
        <v>18.95</v>
      </c>
      <c r="M237" s="54"/>
      <c r="N237" s="15">
        <v>34.563525085000002</v>
      </c>
      <c r="O237" s="15">
        <v>7.4427032726999993</v>
      </c>
      <c r="P237" s="15" t="s">
        <v>26</v>
      </c>
      <c r="Q237" s="16" t="s">
        <v>26</v>
      </c>
      <c r="R237" s="37" t="s">
        <v>792</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428</v>
      </c>
      <c r="D238" s="17" t="s">
        <v>429</v>
      </c>
      <c r="E238" s="17">
        <v>6</v>
      </c>
      <c r="F238" s="14">
        <v>4.54</v>
      </c>
      <c r="G238" s="14">
        <v>3.97</v>
      </c>
      <c r="H238" s="14">
        <v>3.4</v>
      </c>
      <c r="I238" s="14"/>
      <c r="J238" s="14">
        <v>5.68</v>
      </c>
      <c r="K238" s="14">
        <v>6.81</v>
      </c>
      <c r="L238" s="14">
        <v>8.64</v>
      </c>
      <c r="M238" s="54"/>
      <c r="N238" s="14">
        <v>73.515696345999999</v>
      </c>
      <c r="O238" s="31">
        <v>1.3600261817999999</v>
      </c>
      <c r="P238" s="31" t="s">
        <v>26</v>
      </c>
      <c r="Q238" s="17" t="s">
        <v>31</v>
      </c>
      <c r="R238" s="38" t="s">
        <v>793</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430</v>
      </c>
      <c r="D239" s="16" t="s">
        <v>431</v>
      </c>
      <c r="E239" s="16">
        <v>9</v>
      </c>
      <c r="F239" s="15">
        <v>14.77</v>
      </c>
      <c r="G239" s="15">
        <v>13.47</v>
      </c>
      <c r="H239" s="15">
        <v>12.18</v>
      </c>
      <c r="I239" s="14"/>
      <c r="J239" s="15">
        <v>16.5</v>
      </c>
      <c r="K239" s="15">
        <v>19.079999999999998</v>
      </c>
      <c r="L239" s="15">
        <v>23.26</v>
      </c>
      <c r="M239" s="54"/>
      <c r="N239" s="15">
        <v>57.107021748000001</v>
      </c>
      <c r="O239" s="15">
        <v>13.204823272000001</v>
      </c>
      <c r="P239" s="15" t="s">
        <v>31</v>
      </c>
      <c r="Q239" s="16" t="s">
        <v>31</v>
      </c>
      <c r="R239" s="37" t="s">
        <v>794</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432</v>
      </c>
      <c r="D240" s="17" t="s">
        <v>433</v>
      </c>
      <c r="E240" s="17">
        <v>7</v>
      </c>
      <c r="F240" s="14">
        <v>32.880000000000003</v>
      </c>
      <c r="G240" s="14">
        <v>29.36</v>
      </c>
      <c r="H240" s="14">
        <v>25.84</v>
      </c>
      <c r="I240" s="14"/>
      <c r="J240" s="14">
        <v>34.21</v>
      </c>
      <c r="K240" s="14">
        <v>41.24</v>
      </c>
      <c r="L240" s="14">
        <v>52.61</v>
      </c>
      <c r="M240" s="54"/>
      <c r="N240" s="14">
        <v>69.201426050999999</v>
      </c>
      <c r="O240" s="31">
        <v>320.81350441000001</v>
      </c>
      <c r="P240" s="31" t="s">
        <v>31</v>
      </c>
      <c r="Q240" s="17" t="s">
        <v>31</v>
      </c>
      <c r="R240" s="38" t="s">
        <v>795</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434</v>
      </c>
      <c r="D241" s="16" t="s">
        <v>435</v>
      </c>
      <c r="E241" s="16">
        <v>2</v>
      </c>
      <c r="F241" s="15">
        <v>4.54</v>
      </c>
      <c r="G241" s="15">
        <v>3.67</v>
      </c>
      <c r="H241" s="15">
        <v>2.8</v>
      </c>
      <c r="I241" s="14"/>
      <c r="J241" s="15">
        <v>4.6500000000000004</v>
      </c>
      <c r="K241" s="15">
        <v>6.38</v>
      </c>
      <c r="L241" s="15">
        <v>9.18</v>
      </c>
      <c r="M241" s="54"/>
      <c r="N241" s="15">
        <v>40.544781182000001</v>
      </c>
      <c r="O241" s="15">
        <v>5.6083459544999998</v>
      </c>
      <c r="P241" s="15" t="s">
        <v>26</v>
      </c>
      <c r="Q241" s="16" t="s">
        <v>26</v>
      </c>
      <c r="R241" s="37" t="s">
        <v>796</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436</v>
      </c>
      <c r="D242" s="17" t="s">
        <v>437</v>
      </c>
      <c r="E242" s="17">
        <v>0</v>
      </c>
      <c r="F242" s="14">
        <v>58.12</v>
      </c>
      <c r="G242" s="14">
        <v>55.66</v>
      </c>
      <c r="H242" s="14">
        <v>53.2</v>
      </c>
      <c r="I242" s="14"/>
      <c r="J242" s="14">
        <v>59.11</v>
      </c>
      <c r="K242" s="14">
        <v>64.02</v>
      </c>
      <c r="L242" s="14">
        <v>71.97</v>
      </c>
      <c r="M242" s="54"/>
      <c r="N242" s="14">
        <v>41.149816651999998</v>
      </c>
      <c r="O242" s="31">
        <v>11.078212135999999</v>
      </c>
      <c r="P242" s="31" t="s">
        <v>26</v>
      </c>
      <c r="Q242" s="17" t="s">
        <v>26</v>
      </c>
      <c r="R242" s="38" t="s">
        <v>797</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438</v>
      </c>
      <c r="D243" s="16" t="s">
        <v>439</v>
      </c>
      <c r="E243" s="16">
        <v>4</v>
      </c>
      <c r="F243" s="15">
        <v>6.21</v>
      </c>
      <c r="G243" s="15">
        <v>4.46</v>
      </c>
      <c r="H243" s="15">
        <v>2.72</v>
      </c>
      <c r="I243" s="14"/>
      <c r="J243" s="15">
        <v>10.95</v>
      </c>
      <c r="K243" s="15">
        <v>14.43</v>
      </c>
      <c r="L243" s="15">
        <v>20.07</v>
      </c>
      <c r="M243" s="54"/>
      <c r="N243" s="15">
        <v>54.403831031000003</v>
      </c>
      <c r="O243" s="15">
        <v>5.7071476818000004</v>
      </c>
      <c r="P243" s="15" t="s">
        <v>26</v>
      </c>
      <c r="Q243" s="16" t="s">
        <v>31</v>
      </c>
      <c r="R243" s="37" t="s">
        <v>798</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438</v>
      </c>
      <c r="D244" s="17" t="s">
        <v>440</v>
      </c>
      <c r="E244" s="17">
        <v>1</v>
      </c>
      <c r="F244" s="14">
        <v>6.83</v>
      </c>
      <c r="G244" s="14">
        <v>4.92</v>
      </c>
      <c r="H244" s="14">
        <v>3.02</v>
      </c>
      <c r="I244" s="14"/>
      <c r="J244" s="14">
        <v>7.14</v>
      </c>
      <c r="K244" s="14">
        <v>10.94</v>
      </c>
      <c r="L244" s="14">
        <v>17.100000000000001</v>
      </c>
      <c r="M244" s="54"/>
      <c r="N244" s="14">
        <v>52.593275224000003</v>
      </c>
      <c r="O244" s="31">
        <v>77.567127454999991</v>
      </c>
      <c r="P244" s="31" t="s">
        <v>26</v>
      </c>
      <c r="Q244" s="17" t="s">
        <v>26</v>
      </c>
      <c r="R244" s="38" t="s">
        <v>799</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441</v>
      </c>
      <c r="D245" s="16" t="s">
        <v>442</v>
      </c>
      <c r="E245" s="16">
        <v>9</v>
      </c>
      <c r="F245" s="15">
        <v>76.89</v>
      </c>
      <c r="G245" s="15">
        <v>71.73</v>
      </c>
      <c r="H245" s="15">
        <v>66.569999999999993</v>
      </c>
      <c r="I245" s="14"/>
      <c r="J245" s="15">
        <v>86.3</v>
      </c>
      <c r="K245" s="15">
        <v>96.61</v>
      </c>
      <c r="L245" s="15">
        <v>113.3</v>
      </c>
      <c r="M245" s="54"/>
      <c r="N245" s="15">
        <v>77.359291123000006</v>
      </c>
      <c r="O245" s="15">
        <v>1434.2229373</v>
      </c>
      <c r="P245" s="15" t="s">
        <v>31</v>
      </c>
      <c r="Q245" s="16" t="s">
        <v>31</v>
      </c>
      <c r="R245" s="37" t="s">
        <v>800</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443</v>
      </c>
      <c r="D246" s="17" t="s">
        <v>444</v>
      </c>
      <c r="E246" s="17">
        <v>6</v>
      </c>
      <c r="F246" s="14">
        <v>17.3</v>
      </c>
      <c r="G246" s="14">
        <v>16.079999999999998</v>
      </c>
      <c r="H246" s="14">
        <v>14.86</v>
      </c>
      <c r="I246" s="14"/>
      <c r="J246" s="14">
        <v>20</v>
      </c>
      <c r="K246" s="14">
        <v>22.43</v>
      </c>
      <c r="L246" s="14">
        <v>26.36</v>
      </c>
      <c r="M246" s="54"/>
      <c r="N246" s="14">
        <v>58.125590592000002</v>
      </c>
      <c r="O246" s="31">
        <v>4.3243511818</v>
      </c>
      <c r="P246" s="31" t="s">
        <v>26</v>
      </c>
      <c r="Q246" s="17" t="s">
        <v>31</v>
      </c>
      <c r="R246" s="38" t="s">
        <v>801</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445</v>
      </c>
      <c r="D247" s="16" t="s">
        <v>446</v>
      </c>
      <c r="E247" s="16">
        <v>6</v>
      </c>
      <c r="F247" s="15">
        <v>2.81</v>
      </c>
      <c r="G247" s="15">
        <v>2.13</v>
      </c>
      <c r="H247" s="15">
        <v>1.46</v>
      </c>
      <c r="I247" s="14"/>
      <c r="J247" s="15">
        <v>4.6399999999999997</v>
      </c>
      <c r="K247" s="15">
        <v>5.98</v>
      </c>
      <c r="L247" s="15">
        <v>8.16</v>
      </c>
      <c r="M247" s="54"/>
      <c r="N247" s="15">
        <v>57.644421575000003</v>
      </c>
      <c r="O247" s="15">
        <v>41.999725726999998</v>
      </c>
      <c r="P247" s="15" t="s">
        <v>26</v>
      </c>
      <c r="Q247" s="16" t="s">
        <v>31</v>
      </c>
      <c r="R247" s="37" t="s">
        <v>802</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447</v>
      </c>
      <c r="D248" s="17" t="s">
        <v>448</v>
      </c>
      <c r="E248" s="17">
        <v>5</v>
      </c>
      <c r="F248" s="14">
        <v>33.130000000000003</v>
      </c>
      <c r="G248" s="14">
        <v>30.19</v>
      </c>
      <c r="H248" s="14">
        <v>27.26</v>
      </c>
      <c r="I248" s="14"/>
      <c r="J248" s="14">
        <v>34.090000000000003</v>
      </c>
      <c r="K248" s="14">
        <v>39.950000000000003</v>
      </c>
      <c r="L248" s="14">
        <v>49.44</v>
      </c>
      <c r="M248" s="54"/>
      <c r="N248" s="14">
        <v>48.655321506</v>
      </c>
      <c r="O248" s="31">
        <v>285.59469091</v>
      </c>
      <c r="P248" s="31" t="s">
        <v>31</v>
      </c>
      <c r="Q248" s="17" t="s">
        <v>26</v>
      </c>
      <c r="R248" s="38" t="s">
        <v>803</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449</v>
      </c>
      <c r="D249" s="16" t="s">
        <v>450</v>
      </c>
      <c r="E249" s="16">
        <v>7</v>
      </c>
      <c r="F249" s="15">
        <v>97.95</v>
      </c>
      <c r="G249" s="15">
        <v>90.72</v>
      </c>
      <c r="H249" s="15">
        <v>83.5</v>
      </c>
      <c r="I249" s="14"/>
      <c r="J249" s="15">
        <v>98.9</v>
      </c>
      <c r="K249" s="15">
        <v>113.34</v>
      </c>
      <c r="L249" s="15">
        <v>136.72</v>
      </c>
      <c r="M249" s="54"/>
      <c r="N249" s="15">
        <v>66.710175375000006</v>
      </c>
      <c r="O249" s="15">
        <v>3.3236353141000001</v>
      </c>
      <c r="P249" s="15" t="s">
        <v>31</v>
      </c>
      <c r="Q249" s="16" t="s">
        <v>31</v>
      </c>
      <c r="R249" s="37" t="s">
        <v>804</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451</v>
      </c>
      <c r="D250" s="17" t="s">
        <v>452</v>
      </c>
      <c r="E250" s="17">
        <v>10</v>
      </c>
      <c r="F250" s="14">
        <v>13.25</v>
      </c>
      <c r="G250" s="14">
        <v>12.07</v>
      </c>
      <c r="H250" s="14">
        <v>10.89</v>
      </c>
      <c r="I250" s="14"/>
      <c r="J250" s="14">
        <v>15.56</v>
      </c>
      <c r="K250" s="14">
        <v>17.91</v>
      </c>
      <c r="L250" s="14">
        <v>21.72</v>
      </c>
      <c r="M250" s="54"/>
      <c r="N250" s="14">
        <v>66.361912469999993</v>
      </c>
      <c r="O250" s="31">
        <v>7.7212185455000002</v>
      </c>
      <c r="P250" s="31" t="s">
        <v>31</v>
      </c>
      <c r="Q250" s="17" t="s">
        <v>31</v>
      </c>
      <c r="R250" s="38" t="s">
        <v>805</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453</v>
      </c>
      <c r="D251" s="16" t="s">
        <v>454</v>
      </c>
      <c r="E251" s="16">
        <v>6</v>
      </c>
      <c r="F251" s="15">
        <v>21.44</v>
      </c>
      <c r="G251" s="15">
        <v>18.73</v>
      </c>
      <c r="H251" s="15">
        <v>16.03</v>
      </c>
      <c r="I251" s="14"/>
      <c r="J251" s="15">
        <v>28.79</v>
      </c>
      <c r="K251" s="15">
        <v>34.19</v>
      </c>
      <c r="L251" s="15">
        <v>42.94</v>
      </c>
      <c r="M251" s="54"/>
      <c r="N251" s="15">
        <v>62.359388815000003</v>
      </c>
      <c r="O251" s="15">
        <v>65.918496727000004</v>
      </c>
      <c r="P251" s="15" t="s">
        <v>26</v>
      </c>
      <c r="Q251" s="16" t="s">
        <v>31</v>
      </c>
      <c r="R251" s="37" t="s">
        <v>806</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455</v>
      </c>
      <c r="D252" s="17" t="s">
        <v>456</v>
      </c>
      <c r="E252" s="17">
        <v>3</v>
      </c>
      <c r="F252" s="14">
        <v>13.39</v>
      </c>
      <c r="G252" s="14">
        <v>12.14</v>
      </c>
      <c r="H252" s="14">
        <v>10.89</v>
      </c>
      <c r="I252" s="14"/>
      <c r="J252" s="14">
        <v>13.63</v>
      </c>
      <c r="K252" s="14">
        <v>16.12</v>
      </c>
      <c r="L252" s="14">
        <v>20.16</v>
      </c>
      <c r="M252" s="54"/>
      <c r="N252" s="14">
        <v>44.482478000999997</v>
      </c>
      <c r="O252" s="31">
        <v>15.664175818</v>
      </c>
      <c r="P252" s="31" t="s">
        <v>26</v>
      </c>
      <c r="Q252" s="17" t="s">
        <v>26</v>
      </c>
      <c r="R252" s="38" t="s">
        <v>807</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808</v>
      </c>
      <c r="D253" s="16" t="s">
        <v>809</v>
      </c>
      <c r="E253" s="16">
        <v>0</v>
      </c>
      <c r="F253" s="15">
        <v>33.6</v>
      </c>
      <c r="G253" s="15">
        <v>30.64</v>
      </c>
      <c r="H253" s="15">
        <v>27.68</v>
      </c>
      <c r="I253" s="14"/>
      <c r="J253" s="15">
        <v>34.43</v>
      </c>
      <c r="K253" s="15">
        <v>40.340000000000003</v>
      </c>
      <c r="L253" s="15">
        <v>49.91</v>
      </c>
      <c r="M253" s="54"/>
      <c r="N253" s="15">
        <v>38.325213365000003</v>
      </c>
      <c r="O253" s="15">
        <v>1.1934332836000001</v>
      </c>
      <c r="P253" s="15" t="s">
        <v>26</v>
      </c>
      <c r="Q253" s="16" t="s">
        <v>26</v>
      </c>
      <c r="R253" s="37" t="s">
        <v>810</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457</v>
      </c>
      <c r="D254" s="17" t="s">
        <v>458</v>
      </c>
      <c r="E254" s="17">
        <v>7</v>
      </c>
      <c r="F254" s="14">
        <v>37.53</v>
      </c>
      <c r="G254" s="14">
        <v>35.35</v>
      </c>
      <c r="H254" s="14">
        <v>33.17</v>
      </c>
      <c r="I254" s="14"/>
      <c r="J254" s="14">
        <v>38.39</v>
      </c>
      <c r="K254" s="14">
        <v>42.74</v>
      </c>
      <c r="L254" s="14">
        <v>49.78</v>
      </c>
      <c r="M254" s="54"/>
      <c r="N254" s="14">
        <v>62.497177270999998</v>
      </c>
      <c r="O254" s="31">
        <v>2.7828869854999998</v>
      </c>
      <c r="P254" s="31" t="s">
        <v>31</v>
      </c>
      <c r="Q254" s="17" t="s">
        <v>31</v>
      </c>
      <c r="R254" s="38" t="s">
        <v>811</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459</v>
      </c>
      <c r="D255" s="16" t="s">
        <v>460</v>
      </c>
      <c r="E255" s="16">
        <v>10</v>
      </c>
      <c r="F255" s="15">
        <v>48.17</v>
      </c>
      <c r="G255" s="15">
        <v>45.46</v>
      </c>
      <c r="H255" s="15">
        <v>42.75</v>
      </c>
      <c r="I255" s="14"/>
      <c r="J255" s="15">
        <v>49.96</v>
      </c>
      <c r="K255" s="15">
        <v>55.37</v>
      </c>
      <c r="L255" s="15">
        <v>64.14</v>
      </c>
      <c r="M255" s="54"/>
      <c r="N255" s="15">
        <v>70.902890029999995</v>
      </c>
      <c r="O255" s="15">
        <v>333.57130690999998</v>
      </c>
      <c r="P255" s="15" t="s">
        <v>31</v>
      </c>
      <c r="Q255" s="16" t="s">
        <v>31</v>
      </c>
      <c r="R255" s="37" t="s">
        <v>812</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461</v>
      </c>
      <c r="D256" s="17" t="s">
        <v>462</v>
      </c>
      <c r="E256" s="17">
        <v>5</v>
      </c>
      <c r="F256" s="14">
        <v>2233.17</v>
      </c>
      <c r="G256" s="14">
        <v>1544.84</v>
      </c>
      <c r="H256" s="14">
        <v>856.52</v>
      </c>
      <c r="I256" s="14"/>
      <c r="J256" s="14">
        <v>2312.06</v>
      </c>
      <c r="K256" s="14">
        <v>3688.7</v>
      </c>
      <c r="L256" s="14">
        <v>5916.29</v>
      </c>
      <c r="M256" s="54"/>
      <c r="N256" s="14">
        <v>42.030404175999998</v>
      </c>
      <c r="O256" s="31">
        <v>5.5480081026999999</v>
      </c>
      <c r="P256" s="31" t="s">
        <v>31</v>
      </c>
      <c r="Q256" s="17" t="s">
        <v>26</v>
      </c>
      <c r="R256" s="38" t="s">
        <v>813</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463</v>
      </c>
      <c r="D257" s="16" t="s">
        <v>464</v>
      </c>
      <c r="E257" s="16">
        <v>2</v>
      </c>
      <c r="F257" s="15">
        <v>7.66</v>
      </c>
      <c r="G257" s="15">
        <v>7.08</v>
      </c>
      <c r="H257" s="15">
        <v>6.5</v>
      </c>
      <c r="I257" s="14"/>
      <c r="J257" s="15">
        <v>7.82</v>
      </c>
      <c r="K257" s="15">
        <v>8.9700000000000006</v>
      </c>
      <c r="L257" s="15">
        <v>10.83</v>
      </c>
      <c r="M257" s="54"/>
      <c r="N257" s="15">
        <v>51.494143975999997</v>
      </c>
      <c r="O257" s="15">
        <v>2.6287396364000002</v>
      </c>
      <c r="P257" s="15" t="s">
        <v>26</v>
      </c>
      <c r="Q257" s="16" t="s">
        <v>26</v>
      </c>
      <c r="R257" s="37" t="s">
        <v>814</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465</v>
      </c>
      <c r="D258" s="17" t="s">
        <v>466</v>
      </c>
      <c r="E258" s="17">
        <v>7</v>
      </c>
      <c r="F258" s="14" t="s">
        <v>135</v>
      </c>
      <c r="G258" s="14" t="s">
        <v>135</v>
      </c>
      <c r="H258" s="14" t="s">
        <v>135</v>
      </c>
      <c r="I258" s="14"/>
      <c r="J258" s="14" t="s">
        <v>135</v>
      </c>
      <c r="K258" s="14" t="s">
        <v>135</v>
      </c>
      <c r="L258" s="14" t="s">
        <v>135</v>
      </c>
      <c r="M258" s="54"/>
      <c r="N258" s="14" t="s">
        <v>135</v>
      </c>
      <c r="O258" s="31" t="s">
        <v>135</v>
      </c>
      <c r="P258" s="31" t="s">
        <v>135</v>
      </c>
      <c r="Q258" s="17" t="s">
        <v>135</v>
      </c>
      <c r="R258" s="38" t="s">
        <v>136</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467</v>
      </c>
      <c r="D259" s="16" t="s">
        <v>468</v>
      </c>
      <c r="E259" s="16">
        <v>4</v>
      </c>
      <c r="F259" s="15">
        <v>8.35</v>
      </c>
      <c r="G259" s="15">
        <v>6.87</v>
      </c>
      <c r="H259" s="15">
        <v>5.4</v>
      </c>
      <c r="I259" s="14"/>
      <c r="J259" s="15">
        <v>11.78</v>
      </c>
      <c r="K259" s="15">
        <v>14.72</v>
      </c>
      <c r="L259" s="15">
        <v>19.48</v>
      </c>
      <c r="M259" s="54"/>
      <c r="N259" s="15">
        <v>70.025640468999995</v>
      </c>
      <c r="O259" s="15">
        <v>33.640548136</v>
      </c>
      <c r="P259" s="15" t="s">
        <v>26</v>
      </c>
      <c r="Q259" s="16" t="s">
        <v>31</v>
      </c>
      <c r="R259" s="37" t="s">
        <v>815</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469</v>
      </c>
      <c r="D260" s="17" t="s">
        <v>470</v>
      </c>
      <c r="E260" s="17">
        <v>7</v>
      </c>
      <c r="F260" s="14">
        <v>10.18</v>
      </c>
      <c r="G260" s="14">
        <v>9.86</v>
      </c>
      <c r="H260" s="14">
        <v>9.5399999999999991</v>
      </c>
      <c r="I260" s="14"/>
      <c r="J260" s="14">
        <v>10.57</v>
      </c>
      <c r="K260" s="14">
        <v>11.2</v>
      </c>
      <c r="L260" s="14">
        <v>12.23</v>
      </c>
      <c r="M260" s="54"/>
      <c r="N260" s="14">
        <v>51.258551388000001</v>
      </c>
      <c r="O260" s="31">
        <v>1.7492433005000001</v>
      </c>
      <c r="P260" s="31" t="s">
        <v>31</v>
      </c>
      <c r="Q260" s="17" t="s">
        <v>31</v>
      </c>
      <c r="R260" s="38" t="s">
        <v>816</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471</v>
      </c>
      <c r="D261" s="16" t="s">
        <v>472</v>
      </c>
      <c r="E261" s="16">
        <v>10</v>
      </c>
      <c r="F261" s="15">
        <v>89.84</v>
      </c>
      <c r="G261" s="15">
        <v>84.54</v>
      </c>
      <c r="H261" s="15">
        <v>79.25</v>
      </c>
      <c r="I261" s="14"/>
      <c r="J261" s="15">
        <v>103.88</v>
      </c>
      <c r="K261" s="15">
        <v>114.46</v>
      </c>
      <c r="L261" s="15">
        <v>131.58000000000001</v>
      </c>
      <c r="M261" s="54"/>
      <c r="N261" s="15">
        <v>64.196546366000007</v>
      </c>
      <c r="O261" s="15">
        <v>13.647291861999999</v>
      </c>
      <c r="P261" s="15" t="s">
        <v>31</v>
      </c>
      <c r="Q261" s="16" t="s">
        <v>31</v>
      </c>
      <c r="R261" s="37" t="s">
        <v>817</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473</v>
      </c>
      <c r="D262" s="17" t="s">
        <v>474</v>
      </c>
      <c r="E262" s="17">
        <v>6</v>
      </c>
      <c r="F262" s="14">
        <v>117.36</v>
      </c>
      <c r="G262" s="14">
        <v>110.9</v>
      </c>
      <c r="H262" s="14">
        <v>104.44</v>
      </c>
      <c r="I262" s="14"/>
      <c r="J262" s="14">
        <v>135.19</v>
      </c>
      <c r="K262" s="14">
        <v>148.1</v>
      </c>
      <c r="L262" s="14">
        <v>168.99</v>
      </c>
      <c r="M262" s="54"/>
      <c r="N262" s="14">
        <v>58.082469707000001</v>
      </c>
      <c r="O262" s="31">
        <v>1.2329966764</v>
      </c>
      <c r="P262" s="31" t="s">
        <v>26</v>
      </c>
      <c r="Q262" s="17" t="s">
        <v>31</v>
      </c>
      <c r="R262" s="38" t="s">
        <v>818</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475</v>
      </c>
      <c r="D263" s="16" t="s">
        <v>476</v>
      </c>
      <c r="E263" s="16">
        <v>10</v>
      </c>
      <c r="F263" s="15">
        <v>175.74</v>
      </c>
      <c r="G263" s="15">
        <v>166.03</v>
      </c>
      <c r="H263" s="15">
        <v>156.32</v>
      </c>
      <c r="I263" s="14"/>
      <c r="J263" s="15">
        <v>200.37</v>
      </c>
      <c r="K263" s="15">
        <v>219.78</v>
      </c>
      <c r="L263" s="15">
        <v>251.2</v>
      </c>
      <c r="M263" s="54"/>
      <c r="N263" s="15">
        <v>66.991090779999993</v>
      </c>
      <c r="O263" s="15">
        <v>7.4733395514000005</v>
      </c>
      <c r="P263" s="15" t="s">
        <v>31</v>
      </c>
      <c r="Q263" s="16" t="s">
        <v>31</v>
      </c>
      <c r="R263" s="37" t="s">
        <v>819</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477</v>
      </c>
      <c r="D264" s="17" t="s">
        <v>478</v>
      </c>
      <c r="E264" s="17">
        <v>4</v>
      </c>
      <c r="F264" s="14">
        <v>43.42</v>
      </c>
      <c r="G264" s="14">
        <v>40.020000000000003</v>
      </c>
      <c r="H264" s="14">
        <v>36.619999999999997</v>
      </c>
      <c r="I264" s="14"/>
      <c r="J264" s="14">
        <v>45.82</v>
      </c>
      <c r="K264" s="14">
        <v>52.61</v>
      </c>
      <c r="L264" s="14">
        <v>63.6</v>
      </c>
      <c r="M264" s="54"/>
      <c r="N264" s="14">
        <v>91.114768519999998</v>
      </c>
      <c r="O264" s="31">
        <v>1.8625728831999999</v>
      </c>
      <c r="P264" s="31" t="s">
        <v>26</v>
      </c>
      <c r="Q264" s="17" t="s">
        <v>31</v>
      </c>
      <c r="R264" s="38" t="s">
        <v>820</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479</v>
      </c>
      <c r="D265" s="16" t="s">
        <v>480</v>
      </c>
      <c r="E265" s="16">
        <v>9</v>
      </c>
      <c r="F265" s="15">
        <v>94.93</v>
      </c>
      <c r="G265" s="15">
        <v>91.15</v>
      </c>
      <c r="H265" s="15">
        <v>87.37</v>
      </c>
      <c r="I265" s="14"/>
      <c r="J265" s="15">
        <v>98.93</v>
      </c>
      <c r="K265" s="15">
        <v>106.48</v>
      </c>
      <c r="L265" s="15">
        <v>118.72</v>
      </c>
      <c r="M265" s="54"/>
      <c r="N265" s="15">
        <v>45.890829813000003</v>
      </c>
      <c r="O265" s="15">
        <v>1.6158895618</v>
      </c>
      <c r="P265" s="15" t="s">
        <v>31</v>
      </c>
      <c r="Q265" s="16" t="s">
        <v>31</v>
      </c>
      <c r="R265" s="37" t="s">
        <v>821</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481</v>
      </c>
      <c r="D266" s="17" t="s">
        <v>482</v>
      </c>
      <c r="E266" s="17">
        <v>10</v>
      </c>
      <c r="F266" s="14">
        <v>48.08</v>
      </c>
      <c r="G266" s="14">
        <v>44.1</v>
      </c>
      <c r="H266" s="14">
        <v>40.130000000000003</v>
      </c>
      <c r="I266" s="14"/>
      <c r="J266" s="14">
        <v>49.49</v>
      </c>
      <c r="K266" s="14">
        <v>57.43</v>
      </c>
      <c r="L266" s="14">
        <v>70.290000000000006</v>
      </c>
      <c r="M266" s="54"/>
      <c r="N266" s="14">
        <v>75.610888399999993</v>
      </c>
      <c r="O266" s="31">
        <v>1.5990860345000002</v>
      </c>
      <c r="P266" s="31" t="s">
        <v>31</v>
      </c>
      <c r="Q266" s="17" t="s">
        <v>31</v>
      </c>
      <c r="R266" s="38" t="s">
        <v>822</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483</v>
      </c>
      <c r="D267" s="16" t="s">
        <v>484</v>
      </c>
      <c r="E267" s="16">
        <v>10</v>
      </c>
      <c r="F267" s="15">
        <v>50.37</v>
      </c>
      <c r="G267" s="15">
        <v>45.09</v>
      </c>
      <c r="H267" s="15">
        <v>39.81</v>
      </c>
      <c r="I267" s="14"/>
      <c r="J267" s="15">
        <v>52.88</v>
      </c>
      <c r="K267" s="15">
        <v>63.43</v>
      </c>
      <c r="L267" s="15">
        <v>80.510000000000005</v>
      </c>
      <c r="M267" s="54"/>
      <c r="N267" s="15">
        <v>78.261615508000006</v>
      </c>
      <c r="O267" s="15">
        <v>1.5132584405</v>
      </c>
      <c r="P267" s="15" t="s">
        <v>31</v>
      </c>
      <c r="Q267" s="16" t="s">
        <v>31</v>
      </c>
      <c r="R267" s="37" t="s">
        <v>823</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485</v>
      </c>
      <c r="D268" s="17" t="s">
        <v>486</v>
      </c>
      <c r="E268" s="17">
        <v>10</v>
      </c>
      <c r="F268" s="14">
        <v>90.2</v>
      </c>
      <c r="G268" s="14">
        <v>82.62</v>
      </c>
      <c r="H268" s="14">
        <v>75.05</v>
      </c>
      <c r="I268" s="14"/>
      <c r="J268" s="14">
        <v>92.35</v>
      </c>
      <c r="K268" s="14">
        <v>107.49</v>
      </c>
      <c r="L268" s="14">
        <v>131.99</v>
      </c>
      <c r="M268" s="54"/>
      <c r="N268" s="14">
        <v>92.764654070999995</v>
      </c>
      <c r="O268" s="31">
        <v>8.1512026955000003</v>
      </c>
      <c r="P268" s="31" t="s">
        <v>31</v>
      </c>
      <c r="Q268" s="17" t="s">
        <v>31</v>
      </c>
      <c r="R268" s="38" t="s">
        <v>824</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487</v>
      </c>
      <c r="D269" s="16" t="s">
        <v>488</v>
      </c>
      <c r="E269" s="16">
        <v>7</v>
      </c>
      <c r="F269" s="15">
        <v>36.36</v>
      </c>
      <c r="G269" s="15">
        <v>31.54</v>
      </c>
      <c r="H269" s="15">
        <v>26.72</v>
      </c>
      <c r="I269" s="14"/>
      <c r="J269" s="15">
        <v>38.409999999999997</v>
      </c>
      <c r="K269" s="15">
        <v>48.04</v>
      </c>
      <c r="L269" s="15">
        <v>63.63</v>
      </c>
      <c r="M269" s="54"/>
      <c r="N269" s="15">
        <v>90.052283990999996</v>
      </c>
      <c r="O269" s="15">
        <v>5.3505189508999997</v>
      </c>
      <c r="P269" s="15" t="s">
        <v>31</v>
      </c>
      <c r="Q269" s="16" t="s">
        <v>31</v>
      </c>
      <c r="R269" s="37" t="s">
        <v>825</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489</v>
      </c>
      <c r="D270" s="17" t="s">
        <v>490</v>
      </c>
      <c r="E270" s="17">
        <v>10</v>
      </c>
      <c r="F270" s="14">
        <v>52.39</v>
      </c>
      <c r="G270" s="14">
        <v>47.89</v>
      </c>
      <c r="H270" s="14">
        <v>43.4</v>
      </c>
      <c r="I270" s="14"/>
      <c r="J270" s="14">
        <v>53.34</v>
      </c>
      <c r="K270" s="14">
        <v>62.32</v>
      </c>
      <c r="L270" s="14">
        <v>76.86</v>
      </c>
      <c r="M270" s="54"/>
      <c r="N270" s="14">
        <v>92.413738293999998</v>
      </c>
      <c r="O270" s="31">
        <v>11.551675735</v>
      </c>
      <c r="P270" s="31" t="s">
        <v>31</v>
      </c>
      <c r="Q270" s="17" t="s">
        <v>31</v>
      </c>
      <c r="R270" s="38" t="s">
        <v>826</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491</v>
      </c>
      <c r="D271" s="16" t="s">
        <v>492</v>
      </c>
      <c r="E271" s="16">
        <v>6</v>
      </c>
      <c r="F271" s="15">
        <v>34.71</v>
      </c>
      <c r="G271" s="15">
        <v>30.05</v>
      </c>
      <c r="H271" s="15">
        <v>25.39</v>
      </c>
      <c r="I271" s="14"/>
      <c r="J271" s="15">
        <v>35.46</v>
      </c>
      <c r="K271" s="15">
        <v>44.77</v>
      </c>
      <c r="L271" s="15">
        <v>59.84</v>
      </c>
      <c r="M271" s="54"/>
      <c r="N271" s="15">
        <v>42.557381919000001</v>
      </c>
      <c r="O271" s="15">
        <v>3.4305729790999999</v>
      </c>
      <c r="P271" s="15" t="s">
        <v>31</v>
      </c>
      <c r="Q271" s="16" t="s">
        <v>26</v>
      </c>
      <c r="R271" s="37" t="s">
        <v>827</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493</v>
      </c>
      <c r="D272" s="17" t="s">
        <v>494</v>
      </c>
      <c r="E272" s="17">
        <v>9</v>
      </c>
      <c r="F272" s="14">
        <v>149.28</v>
      </c>
      <c r="G272" s="14">
        <v>142.87</v>
      </c>
      <c r="H272" s="14">
        <v>136.46</v>
      </c>
      <c r="I272" s="14"/>
      <c r="J272" s="14">
        <v>154.02000000000001</v>
      </c>
      <c r="K272" s="14">
        <v>166.83</v>
      </c>
      <c r="L272" s="14">
        <v>187.57</v>
      </c>
      <c r="M272" s="54"/>
      <c r="N272" s="14">
        <v>55.452286065999999</v>
      </c>
      <c r="O272" s="31">
        <v>6.4728402772999996</v>
      </c>
      <c r="P272" s="31" t="s">
        <v>31</v>
      </c>
      <c r="Q272" s="17" t="s">
        <v>31</v>
      </c>
      <c r="R272" s="38" t="s">
        <v>828</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495</v>
      </c>
      <c r="D273" s="16" t="s">
        <v>496</v>
      </c>
      <c r="E273" s="16">
        <v>6</v>
      </c>
      <c r="F273" s="15">
        <v>115.04</v>
      </c>
      <c r="G273" s="15">
        <v>104.47</v>
      </c>
      <c r="H273" s="15">
        <v>93.9</v>
      </c>
      <c r="I273" s="14"/>
      <c r="J273" s="15">
        <v>143.78</v>
      </c>
      <c r="K273" s="15">
        <v>164.91</v>
      </c>
      <c r="L273" s="15">
        <v>199.12</v>
      </c>
      <c r="M273" s="54"/>
      <c r="N273" s="15">
        <v>58.860959809999997</v>
      </c>
      <c r="O273" s="15">
        <v>6.4493657554999997</v>
      </c>
      <c r="P273" s="15" t="s">
        <v>26</v>
      </c>
      <c r="Q273" s="16" t="s">
        <v>31</v>
      </c>
      <c r="R273" s="37" t="s">
        <v>829</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497</v>
      </c>
      <c r="D274" s="17" t="s">
        <v>498</v>
      </c>
      <c r="E274" s="17">
        <v>8</v>
      </c>
      <c r="F274" s="14">
        <v>114.21</v>
      </c>
      <c r="G274" s="14">
        <v>109.13</v>
      </c>
      <c r="H274" s="14">
        <v>104.06</v>
      </c>
      <c r="I274" s="14"/>
      <c r="J274" s="14">
        <v>117.91</v>
      </c>
      <c r="K274" s="14">
        <v>128.05000000000001</v>
      </c>
      <c r="L274" s="14">
        <v>144.46</v>
      </c>
      <c r="M274" s="54"/>
      <c r="N274" s="14">
        <v>52.876237197999998</v>
      </c>
      <c r="O274" s="31">
        <v>1.5286611704999999</v>
      </c>
      <c r="P274" s="31" t="s">
        <v>31</v>
      </c>
      <c r="Q274" s="17" t="s">
        <v>31</v>
      </c>
      <c r="R274" s="38" t="s">
        <v>830</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499</v>
      </c>
      <c r="D275" s="16" t="s">
        <v>500</v>
      </c>
      <c r="E275" s="16">
        <v>7</v>
      </c>
      <c r="F275" s="15">
        <v>28.47</v>
      </c>
      <c r="G275" s="15">
        <v>27.42</v>
      </c>
      <c r="H275" s="15">
        <v>26.37</v>
      </c>
      <c r="I275" s="14"/>
      <c r="J275" s="15">
        <v>30.91</v>
      </c>
      <c r="K275" s="15">
        <v>33</v>
      </c>
      <c r="L275" s="15">
        <v>36.39</v>
      </c>
      <c r="M275" s="54"/>
      <c r="N275" s="15">
        <v>56.830166364999997</v>
      </c>
      <c r="O275" s="15">
        <v>1.2638247214</v>
      </c>
      <c r="P275" s="15" t="s">
        <v>26</v>
      </c>
      <c r="Q275" s="16" t="s">
        <v>31</v>
      </c>
      <c r="R275" s="37" t="s">
        <v>831</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501</v>
      </c>
      <c r="D276" s="17" t="s">
        <v>502</v>
      </c>
      <c r="E276" s="17">
        <v>10</v>
      </c>
      <c r="F276" s="14">
        <v>76</v>
      </c>
      <c r="G276" s="14">
        <v>69.510000000000005</v>
      </c>
      <c r="H276" s="14">
        <v>63.02</v>
      </c>
      <c r="I276" s="14"/>
      <c r="J276" s="14">
        <v>77.739999999999995</v>
      </c>
      <c r="K276" s="14">
        <v>90.71</v>
      </c>
      <c r="L276" s="14">
        <v>111.7</v>
      </c>
      <c r="M276" s="54"/>
      <c r="N276" s="14">
        <v>91.097256397999999</v>
      </c>
      <c r="O276" s="31">
        <v>1.1476772854999999</v>
      </c>
      <c r="P276" s="31" t="s">
        <v>31</v>
      </c>
      <c r="Q276" s="17" t="s">
        <v>31</v>
      </c>
      <c r="R276" s="38" t="s">
        <v>832</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503</v>
      </c>
      <c r="D277" s="16" t="s">
        <v>504</v>
      </c>
      <c r="E277" s="16">
        <v>10</v>
      </c>
      <c r="F277" s="15">
        <v>168.42</v>
      </c>
      <c r="G277" s="15">
        <v>159.07</v>
      </c>
      <c r="H277" s="15">
        <v>149.72</v>
      </c>
      <c r="I277" s="14"/>
      <c r="J277" s="15">
        <v>192.32</v>
      </c>
      <c r="K277" s="15">
        <v>211.01</v>
      </c>
      <c r="L277" s="15">
        <v>241.26</v>
      </c>
      <c r="M277" s="54"/>
      <c r="N277" s="15">
        <v>66.915714953000005</v>
      </c>
      <c r="O277" s="15">
        <v>594.89614627000003</v>
      </c>
      <c r="P277" s="15" t="s">
        <v>31</v>
      </c>
      <c r="Q277" s="16" t="s">
        <v>31</v>
      </c>
      <c r="R277" s="37" t="s">
        <v>833</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834</v>
      </c>
      <c r="D278" s="17" t="s">
        <v>835</v>
      </c>
      <c r="E278" s="17">
        <v>9</v>
      </c>
      <c r="F278" s="14">
        <v>98.77</v>
      </c>
      <c r="G278" s="14">
        <v>94.34</v>
      </c>
      <c r="H278" s="14">
        <v>89.91</v>
      </c>
      <c r="I278" s="14"/>
      <c r="J278" s="14">
        <v>102.35</v>
      </c>
      <c r="K278" s="14">
        <v>111.2</v>
      </c>
      <c r="L278" s="14">
        <v>125.52</v>
      </c>
      <c r="M278" s="54"/>
      <c r="N278" s="14">
        <v>48.491676855999998</v>
      </c>
      <c r="O278" s="31">
        <v>1.2513147117999999</v>
      </c>
      <c r="P278" s="31" t="s">
        <v>31</v>
      </c>
      <c r="Q278" s="17" t="s">
        <v>31</v>
      </c>
      <c r="R278" s="38" t="s">
        <v>836</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837</v>
      </c>
      <c r="D279" s="16" t="s">
        <v>838</v>
      </c>
      <c r="E279" s="16">
        <v>6</v>
      </c>
      <c r="F279" s="15">
        <v>123.18</v>
      </c>
      <c r="G279" s="15">
        <v>114.47</v>
      </c>
      <c r="H279" s="15">
        <v>105.77</v>
      </c>
      <c r="I279" s="14"/>
      <c r="J279" s="15">
        <v>145.69999999999999</v>
      </c>
      <c r="K279" s="15">
        <v>163.1</v>
      </c>
      <c r="L279" s="15">
        <v>191.27</v>
      </c>
      <c r="M279" s="54"/>
      <c r="N279" s="15">
        <v>58.037918050999998</v>
      </c>
      <c r="O279" s="15">
        <v>2.2364949014</v>
      </c>
      <c r="P279" s="15" t="s">
        <v>26</v>
      </c>
      <c r="Q279" s="16" t="s">
        <v>31</v>
      </c>
      <c r="R279" s="37" t="s">
        <v>839</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840</v>
      </c>
      <c r="D280" s="17" t="s">
        <v>841</v>
      </c>
      <c r="E280" s="17">
        <v>10</v>
      </c>
      <c r="F280" s="14">
        <v>143.5</v>
      </c>
      <c r="G280" s="14">
        <v>134.63999999999999</v>
      </c>
      <c r="H280" s="14">
        <v>125.79</v>
      </c>
      <c r="I280" s="14"/>
      <c r="J280" s="14">
        <v>166.72</v>
      </c>
      <c r="K280" s="14">
        <v>184.42</v>
      </c>
      <c r="L280" s="14">
        <v>213.07</v>
      </c>
      <c r="M280" s="54"/>
      <c r="N280" s="14">
        <v>67.606449803999993</v>
      </c>
      <c r="O280" s="31">
        <v>1.2466900564000001</v>
      </c>
      <c r="P280" s="31" t="s">
        <v>31</v>
      </c>
      <c r="Q280" s="17" t="s">
        <v>31</v>
      </c>
      <c r="R280" s="38" t="s">
        <v>842</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505</v>
      </c>
      <c r="D281" s="16" t="s">
        <v>506</v>
      </c>
      <c r="E281" s="16">
        <v>9</v>
      </c>
      <c r="F281" s="15">
        <v>80.92</v>
      </c>
      <c r="G281" s="15">
        <v>76.83</v>
      </c>
      <c r="H281" s="15">
        <v>72.75</v>
      </c>
      <c r="I281" s="14"/>
      <c r="J281" s="15">
        <v>86.79</v>
      </c>
      <c r="K281" s="15">
        <v>94.95</v>
      </c>
      <c r="L281" s="15">
        <v>108.15</v>
      </c>
      <c r="M281" s="54"/>
      <c r="N281" s="15">
        <v>53.343854143999998</v>
      </c>
      <c r="O281" s="15">
        <v>1.4701251645</v>
      </c>
      <c r="P281" s="15" t="s">
        <v>31</v>
      </c>
      <c r="Q281" s="16" t="s">
        <v>31</v>
      </c>
      <c r="R281" s="37" t="s">
        <v>843</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844</v>
      </c>
      <c r="D282" s="17" t="s">
        <v>845</v>
      </c>
      <c r="E282" s="17">
        <v>10</v>
      </c>
      <c r="F282" s="14">
        <v>57.17</v>
      </c>
      <c r="G282" s="14">
        <v>53.63</v>
      </c>
      <c r="H282" s="14">
        <v>50.1</v>
      </c>
      <c r="I282" s="14"/>
      <c r="J282" s="14">
        <v>62.57</v>
      </c>
      <c r="K282" s="14">
        <v>69.63</v>
      </c>
      <c r="L282" s="14">
        <v>81.05</v>
      </c>
      <c r="M282" s="54"/>
      <c r="N282" s="14">
        <v>57.042763284000003</v>
      </c>
      <c r="O282" s="31">
        <v>1.0745100745</v>
      </c>
      <c r="P282" s="31" t="s">
        <v>31</v>
      </c>
      <c r="Q282" s="17" t="s">
        <v>31</v>
      </c>
      <c r="R282" s="38" t="s">
        <v>846</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507</v>
      </c>
      <c r="D283" s="16" t="s">
        <v>508</v>
      </c>
      <c r="E283" s="16">
        <v>9</v>
      </c>
      <c r="F283" s="15">
        <v>61.19</v>
      </c>
      <c r="G283" s="15">
        <v>57.74</v>
      </c>
      <c r="H283" s="15">
        <v>54.29</v>
      </c>
      <c r="I283" s="14"/>
      <c r="J283" s="15">
        <v>64.56</v>
      </c>
      <c r="K283" s="15">
        <v>71.45</v>
      </c>
      <c r="L283" s="15">
        <v>82.62</v>
      </c>
      <c r="M283" s="54"/>
      <c r="N283" s="15">
        <v>48.380883105000002</v>
      </c>
      <c r="O283" s="15">
        <v>1.6837145313999999</v>
      </c>
      <c r="P283" s="15" t="s">
        <v>31</v>
      </c>
      <c r="Q283" s="16" t="s">
        <v>31</v>
      </c>
      <c r="R283" s="37" t="s">
        <v>847</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848</v>
      </c>
      <c r="D284" s="17" t="s">
        <v>849</v>
      </c>
      <c r="E284" s="17">
        <v>9</v>
      </c>
      <c r="F284" s="14">
        <v>114.47</v>
      </c>
      <c r="G284" s="14">
        <v>97.9</v>
      </c>
      <c r="H284" s="14">
        <v>81.33</v>
      </c>
      <c r="I284" s="14"/>
      <c r="J284" s="14">
        <v>145.44</v>
      </c>
      <c r="K284" s="14">
        <v>178.57</v>
      </c>
      <c r="L284" s="14">
        <v>232.19</v>
      </c>
      <c r="M284" s="54"/>
      <c r="N284" s="14">
        <v>56.662778625000001</v>
      </c>
      <c r="O284" s="31">
        <v>3.252724975</v>
      </c>
      <c r="P284" s="31" t="s">
        <v>31</v>
      </c>
      <c r="Q284" s="17" t="s">
        <v>31</v>
      </c>
      <c r="R284" s="38" t="s">
        <v>850</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509</v>
      </c>
      <c r="D285" s="16" t="s">
        <v>510</v>
      </c>
      <c r="E285" s="16">
        <v>8</v>
      </c>
      <c r="F285" s="15">
        <v>444.73</v>
      </c>
      <c r="G285" s="15">
        <v>424.53</v>
      </c>
      <c r="H285" s="15">
        <v>404.34</v>
      </c>
      <c r="I285" s="14"/>
      <c r="J285" s="15">
        <v>461.49</v>
      </c>
      <c r="K285" s="15">
        <v>501.87</v>
      </c>
      <c r="L285" s="15">
        <v>567.21</v>
      </c>
      <c r="M285" s="54"/>
      <c r="N285" s="15">
        <v>47.426187224000003</v>
      </c>
      <c r="O285" s="15">
        <v>60.989026271</v>
      </c>
      <c r="P285" s="15" t="s">
        <v>31</v>
      </c>
      <c r="Q285" s="16" t="s">
        <v>31</v>
      </c>
      <c r="R285" s="37" t="s">
        <v>851</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511</v>
      </c>
      <c r="D286" s="17" t="s">
        <v>512</v>
      </c>
      <c r="E286" s="17">
        <v>4</v>
      </c>
      <c r="F286" s="14">
        <v>104.5</v>
      </c>
      <c r="G286" s="14">
        <v>89.68</v>
      </c>
      <c r="H286" s="14">
        <v>74.87</v>
      </c>
      <c r="I286" s="14"/>
      <c r="J286" s="14">
        <v>132.85</v>
      </c>
      <c r="K286" s="14">
        <v>162.47</v>
      </c>
      <c r="L286" s="14">
        <v>210.4</v>
      </c>
      <c r="M286" s="54"/>
      <c r="N286" s="14">
        <v>68.036254583000002</v>
      </c>
      <c r="O286" s="31">
        <v>3.1301715135999997</v>
      </c>
      <c r="P286" s="31" t="s">
        <v>26</v>
      </c>
      <c r="Q286" s="17" t="s">
        <v>31</v>
      </c>
      <c r="R286" s="38" t="s">
        <v>852</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513</v>
      </c>
      <c r="D287" s="16" t="s">
        <v>514</v>
      </c>
      <c r="E287" s="16">
        <v>6</v>
      </c>
      <c r="F287" s="15">
        <v>102.28</v>
      </c>
      <c r="G287" s="15">
        <v>94.36</v>
      </c>
      <c r="H287" s="15">
        <v>86.44</v>
      </c>
      <c r="I287" s="14"/>
      <c r="J287" s="15">
        <v>124.09</v>
      </c>
      <c r="K287" s="15">
        <v>139.91999999999999</v>
      </c>
      <c r="L287" s="15">
        <v>165.55</v>
      </c>
      <c r="M287" s="54"/>
      <c r="N287" s="15">
        <v>62.284572427000001</v>
      </c>
      <c r="O287" s="15">
        <v>171.06033462000002</v>
      </c>
      <c r="P287" s="15" t="s">
        <v>26</v>
      </c>
      <c r="Q287" s="16" t="s">
        <v>31</v>
      </c>
      <c r="R287" s="37" t="s">
        <v>853</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854</v>
      </c>
      <c r="D288" s="17" t="s">
        <v>855</v>
      </c>
      <c r="E288" s="17">
        <v>6</v>
      </c>
      <c r="F288" s="14">
        <v>59.79</v>
      </c>
      <c r="G288" s="14">
        <v>56.53</v>
      </c>
      <c r="H288" s="14">
        <v>53.28</v>
      </c>
      <c r="I288" s="14"/>
      <c r="J288" s="14">
        <v>68.430000000000007</v>
      </c>
      <c r="K288" s="14">
        <v>74.930000000000007</v>
      </c>
      <c r="L288" s="14">
        <v>85.45</v>
      </c>
      <c r="M288" s="54"/>
      <c r="N288" s="14">
        <v>61.736395119000001</v>
      </c>
      <c r="O288" s="31">
        <v>1.0658705814</v>
      </c>
      <c r="P288" s="31" t="s">
        <v>26</v>
      </c>
      <c r="Q288" s="17" t="s">
        <v>31</v>
      </c>
      <c r="R288" s="38" t="s">
        <v>856</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515</v>
      </c>
      <c r="D289" s="16" t="s">
        <v>516</v>
      </c>
      <c r="E289" s="16">
        <v>10</v>
      </c>
      <c r="F289" s="15">
        <v>176.75</v>
      </c>
      <c r="G289" s="15">
        <v>166.98</v>
      </c>
      <c r="H289" s="15">
        <v>157.22</v>
      </c>
      <c r="I289" s="14"/>
      <c r="J289" s="15">
        <v>201.72</v>
      </c>
      <c r="K289" s="15">
        <v>221.24</v>
      </c>
      <c r="L289" s="15">
        <v>252.84</v>
      </c>
      <c r="M289" s="54"/>
      <c r="N289" s="15">
        <v>67.240331327999996</v>
      </c>
      <c r="O289" s="15">
        <v>88.345912794</v>
      </c>
      <c r="P289" s="15" t="s">
        <v>31</v>
      </c>
      <c r="Q289" s="16" t="s">
        <v>31</v>
      </c>
      <c r="R289" s="37" t="s">
        <v>857</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517</v>
      </c>
      <c r="D290" s="17" t="s">
        <v>518</v>
      </c>
      <c r="E290" s="17">
        <v>7</v>
      </c>
      <c r="F290" s="14">
        <v>122.14</v>
      </c>
      <c r="G290" s="14">
        <v>115.43</v>
      </c>
      <c r="H290" s="14">
        <v>108.72</v>
      </c>
      <c r="I290" s="14"/>
      <c r="J290" s="14">
        <v>139.97999999999999</v>
      </c>
      <c r="K290" s="14">
        <v>153.38999999999999</v>
      </c>
      <c r="L290" s="14">
        <v>175.09</v>
      </c>
      <c r="M290" s="54"/>
      <c r="N290" s="14">
        <v>59.784798510000002</v>
      </c>
      <c r="O290" s="31">
        <v>28.433550124</v>
      </c>
      <c r="P290" s="31" t="s">
        <v>26</v>
      </c>
      <c r="Q290" s="17" t="s">
        <v>31</v>
      </c>
      <c r="R290" s="38" t="s">
        <v>858</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519</v>
      </c>
      <c r="D291" s="16" t="s">
        <v>520</v>
      </c>
      <c r="E291" s="16">
        <v>6</v>
      </c>
      <c r="F291" s="15">
        <v>168.1</v>
      </c>
      <c r="G291" s="15">
        <v>156.22</v>
      </c>
      <c r="H291" s="15">
        <v>144.34</v>
      </c>
      <c r="I291" s="14"/>
      <c r="J291" s="15">
        <v>199.5</v>
      </c>
      <c r="K291" s="15">
        <v>223.25</v>
      </c>
      <c r="L291" s="15">
        <v>261.69</v>
      </c>
      <c r="M291" s="54"/>
      <c r="N291" s="15">
        <v>59.564398122999997</v>
      </c>
      <c r="O291" s="15">
        <v>6.2033217441000001</v>
      </c>
      <c r="P291" s="15" t="s">
        <v>26</v>
      </c>
      <c r="Q291" s="16" t="s">
        <v>31</v>
      </c>
      <c r="R291" s="37" t="s">
        <v>859</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521</v>
      </c>
      <c r="D292" s="17" t="s">
        <v>522</v>
      </c>
      <c r="E292" s="17">
        <v>10</v>
      </c>
      <c r="F292" s="14">
        <v>61.85</v>
      </c>
      <c r="G292" s="14">
        <v>59.21</v>
      </c>
      <c r="H292" s="14">
        <v>56.57</v>
      </c>
      <c r="I292" s="14"/>
      <c r="J292" s="14">
        <v>65.459999999999994</v>
      </c>
      <c r="K292" s="14">
        <v>70.73</v>
      </c>
      <c r="L292" s="14">
        <v>79.27</v>
      </c>
      <c r="M292" s="54"/>
      <c r="N292" s="14">
        <v>64.202793098000001</v>
      </c>
      <c r="O292" s="31">
        <v>2.4432021390999998</v>
      </c>
      <c r="P292" s="31" t="s">
        <v>31</v>
      </c>
      <c r="Q292" s="17" t="s">
        <v>31</v>
      </c>
      <c r="R292" s="38" t="s">
        <v>860</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861</v>
      </c>
      <c r="D293" s="16" t="s">
        <v>862</v>
      </c>
      <c r="E293" s="16">
        <v>5</v>
      </c>
      <c r="F293" s="15">
        <v>52.91</v>
      </c>
      <c r="G293" s="15">
        <v>48.63</v>
      </c>
      <c r="H293" s="15">
        <v>44.35</v>
      </c>
      <c r="I293" s="14"/>
      <c r="J293" s="15">
        <v>65.22</v>
      </c>
      <c r="K293" s="15">
        <v>73.77</v>
      </c>
      <c r="L293" s="15">
        <v>87.62</v>
      </c>
      <c r="M293" s="54"/>
      <c r="N293" s="15">
        <v>63.314096286000002</v>
      </c>
      <c r="O293" s="15">
        <v>2.2556055055000002</v>
      </c>
      <c r="P293" s="15" t="s">
        <v>26</v>
      </c>
      <c r="Q293" s="16" t="s">
        <v>31</v>
      </c>
      <c r="R293" s="37" t="s">
        <v>863</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523</v>
      </c>
      <c r="D294" s="17" t="s">
        <v>524</v>
      </c>
      <c r="E294" s="17">
        <v>10</v>
      </c>
      <c r="F294" s="14">
        <v>74.84</v>
      </c>
      <c r="G294" s="14">
        <v>71.63</v>
      </c>
      <c r="H294" s="14">
        <v>68.430000000000007</v>
      </c>
      <c r="I294" s="14"/>
      <c r="J294" s="14">
        <v>77.2</v>
      </c>
      <c r="K294" s="14">
        <v>83.6</v>
      </c>
      <c r="L294" s="14">
        <v>93.96</v>
      </c>
      <c r="M294" s="54"/>
      <c r="N294" s="14">
        <v>56.348533111000002</v>
      </c>
      <c r="O294" s="31">
        <v>18.426222805000002</v>
      </c>
      <c r="P294" s="31" t="s">
        <v>31</v>
      </c>
      <c r="Q294" s="17" t="s">
        <v>31</v>
      </c>
      <c r="R294" s="38" t="s">
        <v>864</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525</v>
      </c>
      <c r="D295" s="16" t="s">
        <v>526</v>
      </c>
      <c r="E295" s="16">
        <v>8</v>
      </c>
      <c r="F295" s="15">
        <v>54.1</v>
      </c>
      <c r="G295" s="15">
        <v>51.65</v>
      </c>
      <c r="H295" s="15">
        <v>49.21</v>
      </c>
      <c r="I295" s="14"/>
      <c r="J295" s="15">
        <v>56.08</v>
      </c>
      <c r="K295" s="15">
        <v>60.96</v>
      </c>
      <c r="L295" s="15">
        <v>68.86</v>
      </c>
      <c r="M295" s="54"/>
      <c r="N295" s="15">
        <v>47.567395185000002</v>
      </c>
      <c r="O295" s="15">
        <v>5.4330902976999997</v>
      </c>
      <c r="P295" s="15" t="s">
        <v>31</v>
      </c>
      <c r="Q295" s="16" t="s">
        <v>31</v>
      </c>
      <c r="R295" s="37" t="s">
        <v>865</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527</v>
      </c>
      <c r="D296" s="17" t="s">
        <v>528</v>
      </c>
      <c r="E296" s="17">
        <v>9</v>
      </c>
      <c r="F296" s="14">
        <v>121.2</v>
      </c>
      <c r="G296" s="14">
        <v>113.31</v>
      </c>
      <c r="H296" s="14">
        <v>105.42</v>
      </c>
      <c r="I296" s="14"/>
      <c r="J296" s="14">
        <v>127.83</v>
      </c>
      <c r="K296" s="14">
        <v>143.6</v>
      </c>
      <c r="L296" s="14">
        <v>169.12</v>
      </c>
      <c r="M296" s="54"/>
      <c r="N296" s="14">
        <v>50.593677487000001</v>
      </c>
      <c r="O296" s="31">
        <v>11.333158502</v>
      </c>
      <c r="P296" s="31" t="s">
        <v>31</v>
      </c>
      <c r="Q296" s="17" t="s">
        <v>31</v>
      </c>
      <c r="R296" s="38" t="s">
        <v>866</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529</v>
      </c>
      <c r="D297" s="16" t="s">
        <v>530</v>
      </c>
      <c r="E297" s="16">
        <v>7</v>
      </c>
      <c r="F297" s="15">
        <v>75.599999999999994</v>
      </c>
      <c r="G297" s="15">
        <v>66.55</v>
      </c>
      <c r="H297" s="15">
        <v>57.5</v>
      </c>
      <c r="I297" s="14"/>
      <c r="J297" s="15">
        <v>100.62</v>
      </c>
      <c r="K297" s="15">
        <v>118.71</v>
      </c>
      <c r="L297" s="15">
        <v>147.99</v>
      </c>
      <c r="M297" s="54"/>
      <c r="N297" s="15">
        <v>59.083823141000003</v>
      </c>
      <c r="O297" s="15">
        <v>1.4559029186000001</v>
      </c>
      <c r="P297" s="15" t="s">
        <v>26</v>
      </c>
      <c r="Q297" s="16" t="s">
        <v>31</v>
      </c>
      <c r="R297" s="37" t="s">
        <v>867</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531</v>
      </c>
      <c r="D298" s="17" t="s">
        <v>532</v>
      </c>
      <c r="E298" s="17">
        <v>10</v>
      </c>
      <c r="F298" s="14">
        <v>141.06</v>
      </c>
      <c r="G298" s="14">
        <v>133.38</v>
      </c>
      <c r="H298" s="14">
        <v>125.7</v>
      </c>
      <c r="I298" s="14"/>
      <c r="J298" s="14">
        <v>161</v>
      </c>
      <c r="K298" s="14">
        <v>176.35</v>
      </c>
      <c r="L298" s="14">
        <v>201.2</v>
      </c>
      <c r="M298" s="54"/>
      <c r="N298" s="14">
        <v>65.703653982000006</v>
      </c>
      <c r="O298" s="31">
        <v>7.6578961622999993</v>
      </c>
      <c r="P298" s="31" t="s">
        <v>31</v>
      </c>
      <c r="Q298" s="17" t="s">
        <v>31</v>
      </c>
      <c r="R298" s="38" t="s">
        <v>868</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533</v>
      </c>
      <c r="D299" s="16" t="s">
        <v>534</v>
      </c>
      <c r="E299" s="16">
        <v>7</v>
      </c>
      <c r="F299" s="15">
        <v>24.16</v>
      </c>
      <c r="G299" s="15">
        <v>22.15</v>
      </c>
      <c r="H299" s="15">
        <v>20.14</v>
      </c>
      <c r="I299" s="14"/>
      <c r="J299" s="15">
        <v>24.77</v>
      </c>
      <c r="K299" s="15">
        <v>28.78</v>
      </c>
      <c r="L299" s="15">
        <v>35.270000000000003</v>
      </c>
      <c r="M299" s="54"/>
      <c r="N299" s="15">
        <v>90.881580724000003</v>
      </c>
      <c r="O299" s="15">
        <v>2.6179053291000001</v>
      </c>
      <c r="P299" s="15" t="s">
        <v>31</v>
      </c>
      <c r="Q299" s="16" t="s">
        <v>31</v>
      </c>
      <c r="R299" s="37" t="s">
        <v>869</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870</v>
      </c>
      <c r="D300" s="17" t="s">
        <v>871</v>
      </c>
      <c r="E300" s="17">
        <v>7</v>
      </c>
      <c r="F300" s="14">
        <v>13.54</v>
      </c>
      <c r="G300" s="14">
        <v>11.91</v>
      </c>
      <c r="H300" s="14">
        <v>10.28</v>
      </c>
      <c r="I300" s="14"/>
      <c r="J300" s="14">
        <v>14.12</v>
      </c>
      <c r="K300" s="14">
        <v>17.37</v>
      </c>
      <c r="L300" s="14">
        <v>22.64</v>
      </c>
      <c r="M300" s="54"/>
      <c r="N300" s="14">
        <v>89.893216495999994</v>
      </c>
      <c r="O300" s="31">
        <v>1.0290091877</v>
      </c>
      <c r="P300" s="31" t="s">
        <v>26</v>
      </c>
      <c r="Q300" s="17" t="s">
        <v>31</v>
      </c>
      <c r="R300" s="38" t="s">
        <v>872</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535</v>
      </c>
      <c r="D301" s="16" t="s">
        <v>536</v>
      </c>
      <c r="E301" s="16">
        <v>9</v>
      </c>
      <c r="F301" s="15">
        <v>17.34</v>
      </c>
      <c r="G301" s="15">
        <v>16.579999999999998</v>
      </c>
      <c r="H301" s="15">
        <v>15.83</v>
      </c>
      <c r="I301" s="14"/>
      <c r="J301" s="15">
        <v>17.940000000000001</v>
      </c>
      <c r="K301" s="15">
        <v>19.440000000000001</v>
      </c>
      <c r="L301" s="15">
        <v>21.87</v>
      </c>
      <c r="M301" s="54"/>
      <c r="N301" s="15">
        <v>54.597196926000002</v>
      </c>
      <c r="O301" s="15">
        <v>1.8689775854999999</v>
      </c>
      <c r="P301" s="15" t="s">
        <v>31</v>
      </c>
      <c r="Q301" s="16" t="s">
        <v>31</v>
      </c>
      <c r="R301" s="37" t="s">
        <v>873</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537</v>
      </c>
      <c r="D302" s="17" t="s">
        <v>538</v>
      </c>
      <c r="E302" s="17">
        <v>7</v>
      </c>
      <c r="F302" s="14" t="s">
        <v>135</v>
      </c>
      <c r="G302" s="14" t="s">
        <v>135</v>
      </c>
      <c r="H302" s="14" t="s">
        <v>135</v>
      </c>
      <c r="I302" s="14"/>
      <c r="J302" s="14" t="s">
        <v>135</v>
      </c>
      <c r="K302" s="14" t="s">
        <v>135</v>
      </c>
      <c r="L302" s="14" t="s">
        <v>135</v>
      </c>
      <c r="M302" s="54"/>
      <c r="N302" s="14" t="s">
        <v>135</v>
      </c>
      <c r="O302" s="31" t="s">
        <v>135</v>
      </c>
      <c r="P302" s="31" t="s">
        <v>135</v>
      </c>
      <c r="Q302" s="17" t="s">
        <v>135</v>
      </c>
      <c r="R302" s="38" t="s">
        <v>136</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539</v>
      </c>
      <c r="D303" s="16" t="s">
        <v>540</v>
      </c>
      <c r="E303" s="16">
        <v>10</v>
      </c>
      <c r="F303" s="15">
        <v>17.59</v>
      </c>
      <c r="G303" s="15">
        <v>16.59</v>
      </c>
      <c r="H303" s="15">
        <v>15.6</v>
      </c>
      <c r="I303" s="14"/>
      <c r="J303" s="15">
        <v>20.14</v>
      </c>
      <c r="K303" s="15">
        <v>22.12</v>
      </c>
      <c r="L303" s="15">
        <v>25.34</v>
      </c>
      <c r="M303" s="54"/>
      <c r="N303" s="15">
        <v>67.217298002999996</v>
      </c>
      <c r="O303" s="15">
        <v>12.551815524</v>
      </c>
      <c r="P303" s="15" t="s">
        <v>31</v>
      </c>
      <c r="Q303" s="16" t="s">
        <v>31</v>
      </c>
      <c r="R303" s="37" t="s">
        <v>874</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541</v>
      </c>
      <c r="D304" s="17" t="s">
        <v>542</v>
      </c>
      <c r="E304" s="17">
        <v>5</v>
      </c>
      <c r="F304" s="14">
        <v>20.86</v>
      </c>
      <c r="G304" s="14">
        <v>19.72</v>
      </c>
      <c r="H304" s="14">
        <v>18.59</v>
      </c>
      <c r="I304" s="14"/>
      <c r="J304" s="14">
        <v>21.05</v>
      </c>
      <c r="K304" s="14">
        <v>23.31</v>
      </c>
      <c r="L304" s="14">
        <v>26.98</v>
      </c>
      <c r="M304" s="54"/>
      <c r="N304" s="14">
        <v>43.804129338999999</v>
      </c>
      <c r="O304" s="31">
        <v>19.149450712999997</v>
      </c>
      <c r="P304" s="31" t="s">
        <v>31</v>
      </c>
      <c r="Q304" s="17" t="s">
        <v>26</v>
      </c>
      <c r="R304" s="38" t="s">
        <v>875</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t="s">
        <v>543</v>
      </c>
      <c r="D305" s="16" t="s">
        <v>544</v>
      </c>
      <c r="E305" s="16">
        <v>9</v>
      </c>
      <c r="F305" s="15">
        <v>24.64</v>
      </c>
      <c r="G305" s="15">
        <v>23.34</v>
      </c>
      <c r="H305" s="15">
        <v>22.05</v>
      </c>
      <c r="I305" s="14"/>
      <c r="J305" s="15">
        <v>25.19</v>
      </c>
      <c r="K305" s="15">
        <v>27.77</v>
      </c>
      <c r="L305" s="15">
        <v>31.95</v>
      </c>
      <c r="M305" s="54"/>
      <c r="N305" s="15">
        <v>79.765772201999994</v>
      </c>
      <c r="O305" s="15">
        <v>26.114725403000001</v>
      </c>
      <c r="P305" s="15" t="s">
        <v>31</v>
      </c>
      <c r="Q305" s="16" t="s">
        <v>31</v>
      </c>
      <c r="R305" s="37" t="s">
        <v>876</v>
      </c>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t="s">
        <v>545</v>
      </c>
      <c r="D306" s="17" t="s">
        <v>546</v>
      </c>
      <c r="E306" s="17">
        <v>6</v>
      </c>
      <c r="F306" s="14">
        <v>54.65</v>
      </c>
      <c r="G306" s="14">
        <v>51.47</v>
      </c>
      <c r="H306" s="14">
        <v>48.29</v>
      </c>
      <c r="I306" s="14"/>
      <c r="J306" s="14">
        <v>56.29</v>
      </c>
      <c r="K306" s="14">
        <v>62.64</v>
      </c>
      <c r="L306" s="14">
        <v>72.930000000000007</v>
      </c>
      <c r="M306" s="54"/>
      <c r="N306" s="14">
        <v>80.288486186</v>
      </c>
      <c r="O306" s="31">
        <v>4.9575466682</v>
      </c>
      <c r="P306" s="31" t="s">
        <v>26</v>
      </c>
      <c r="Q306" s="17" t="s">
        <v>31</v>
      </c>
      <c r="R306" s="38" t="s">
        <v>877</v>
      </c>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t="s">
        <v>547</v>
      </c>
      <c r="D307" s="16" t="s">
        <v>548</v>
      </c>
      <c r="E307" s="16">
        <v>6</v>
      </c>
      <c r="F307" s="15">
        <v>58.56</v>
      </c>
      <c r="G307" s="15">
        <v>51.48</v>
      </c>
      <c r="H307" s="15">
        <v>44.4</v>
      </c>
      <c r="I307" s="14"/>
      <c r="J307" s="15">
        <v>74.94</v>
      </c>
      <c r="K307" s="15">
        <v>89.09</v>
      </c>
      <c r="L307" s="15">
        <v>111.99</v>
      </c>
      <c r="M307" s="54"/>
      <c r="N307" s="15">
        <v>53.484400534999999</v>
      </c>
      <c r="O307" s="15">
        <v>1.5588294736000001</v>
      </c>
      <c r="P307" s="15" t="s">
        <v>26</v>
      </c>
      <c r="Q307" s="16" t="s">
        <v>31</v>
      </c>
      <c r="R307" s="37" t="s">
        <v>878</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t="s">
        <v>549</v>
      </c>
      <c r="D308" s="17" t="s">
        <v>550</v>
      </c>
      <c r="E308" s="17">
        <v>5</v>
      </c>
      <c r="F308" s="14">
        <v>28.52</v>
      </c>
      <c r="G308" s="14">
        <v>26.4</v>
      </c>
      <c r="H308" s="14">
        <v>24.29</v>
      </c>
      <c r="I308" s="14"/>
      <c r="J308" s="14">
        <v>28.97</v>
      </c>
      <c r="K308" s="14">
        <v>33.19</v>
      </c>
      <c r="L308" s="14">
        <v>40.03</v>
      </c>
      <c r="M308" s="54"/>
      <c r="N308" s="14">
        <v>43.800912490999998</v>
      </c>
      <c r="O308" s="31">
        <v>2.6179787167999997</v>
      </c>
      <c r="P308" s="31" t="s">
        <v>31</v>
      </c>
      <c r="Q308" s="17" t="s">
        <v>26</v>
      </c>
      <c r="R308" s="38" t="s">
        <v>879</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t="s">
        <v>551</v>
      </c>
      <c r="D309" s="16" t="s">
        <v>552</v>
      </c>
      <c r="E309" s="16">
        <v>10</v>
      </c>
      <c r="F309" s="15">
        <v>174.83</v>
      </c>
      <c r="G309" s="15">
        <v>155.84</v>
      </c>
      <c r="H309" s="15">
        <v>136.85</v>
      </c>
      <c r="I309" s="14"/>
      <c r="J309" s="15">
        <v>181.25</v>
      </c>
      <c r="K309" s="15">
        <v>219.22</v>
      </c>
      <c r="L309" s="15">
        <v>280.67</v>
      </c>
      <c r="M309" s="54"/>
      <c r="N309" s="15">
        <v>83.601594809999995</v>
      </c>
      <c r="O309" s="15">
        <v>2.5411300049999999</v>
      </c>
      <c r="P309" s="15" t="s">
        <v>31</v>
      </c>
      <c r="Q309" s="16" t="s">
        <v>31</v>
      </c>
      <c r="R309" s="37" t="s">
        <v>880</v>
      </c>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e vai mantendo sinal de força altista. Acima dos 78,76 pode buscar projeções nos 83,74 ou 91,81. Teria sinal de realização na perda dos 76,89 mirando os 70,69 ou 68,19. O IFR sobrecomprado alerta realizações se perder 76,89.</v>
      </c>
      <c r="F7" s="57">
        <f>_xlfn.XLOOKUP($E5,Tendencias!$D$17:$D$352,Tendencias!$E$17:$E$352)</f>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2026-08-24T22:29:35Z</cp:lastPrinted>
  <dcterms:created xsi:type="dcterms:W3CDTF">2020-05-21T15:06:06Z</dcterms:created>
  <dcterms:modified xsi:type="dcterms:W3CDTF">2026-08-26T01:10:53Z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