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2" documentId="8_{6DCC497D-00A4-4B46-B4AB-16AEF1BDB4B9}" xr6:coauthVersionLast="47" xr6:coauthVersionMax="47" xr10:uidLastSave="{9426761A-5889-4172-AFF1-B4613E76BE88}"/>
  <bookViews>
    <workbookView xWindow="720" yWindow="540" windowWidth="21165" windowHeight="155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<sst xmlns="http://schemas.openxmlformats.org/spreadsheetml/2006/main" count="1456" uniqueCount="834">
  <si>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</si>
  <si>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</si>
  <si>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</si>
  <si>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</si>
  <si>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</si>
  <si>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</si>
  <si>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</si>
  <si>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</si>
  <si>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</si>
  <si>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</si>
  <si>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</si>
  <si>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</si>
  <si>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</si>
  <si>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</si>
  <si>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</si>
  <si>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</si>
  <si>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</si>
  <si>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</si>
  <si>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</si>
  <si>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</si>
  <si>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</si>
  <si>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</si>
  <si>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</si>
  <si>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</si>
  <si>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</si>
  <si>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</si>
  <si>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</si>
  <si>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</si>
  <si>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</si>
  <si>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</si>
  <si>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</si>
  <si>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</si>
  <si>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</si>
  <si>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</si>
  <si>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</si>
  <si>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</si>
  <si>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</si>
  <si>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</si>
  <si>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</si>
  <si>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</si>
  <si>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</si>
  <si>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</si>
  <si>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</si>
  <si>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</si>
  <si>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</si>
  <si>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</si>
  <si>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</si>
  <si>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</si>
  <si>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</si>
  <si>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</si>
  <si>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</si>
  <si>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</si>
  <si>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</si>
  <si>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</si>
  <si>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</si>
  <si>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</si>
  <si>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</si>
  <si>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</si>
  <si>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</si>
  <si>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</si>
  <si>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</si>
  <si>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</si>
  <si>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</si>
  <si>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</si>
  <si>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</si>
  <si>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</si>
  <si>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</si>
  <si>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</si>
  <si>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</si>
  <si>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</si>
  <si>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</si>
  <si>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</si>
  <si>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</si>
  <si>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</si>
  <si>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</si>
  <si>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</si>
  <si>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</si>
  <si>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</si>
  <si>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</si>
  <si>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</si>
  <si>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</si>
  <si>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</si>
  <si>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</si>
  <si>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</si>
  <si>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</si>
  <si>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</si>
  <si>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</si>
  <si>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</si>
  <si>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</si>
  <si>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</si>
  <si>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</si>
  <si>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</si>
  <si>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</si>
  <si>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</si>
  <si>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</si>
  <si>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</si>
  <si>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</si>
  <si>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</si>
  <si>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</si>
  <si>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</si>
  <si>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</si>
  <si>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</si>
  <si>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</si>
  <si>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</si>
  <si>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</si>
  <si>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</si>
  <si>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</si>
  <si>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</si>
  <si>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</si>
  <si>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</si>
  <si>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</si>
  <si>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</si>
  <si>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</si>
  <si>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</si>
  <si>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</si>
  <si>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</si>
  <si>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</si>
  <si>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</si>
  <si>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</si>
  <si>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</si>
  <si>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</si>
  <si>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</si>
  <si>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</si>
  <si>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</si>
  <si>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</si>
  <si>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</si>
  <si>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</si>
  <si>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</si>
  <si>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</si>
  <si>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</si>
  <si>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</si>
  <si>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</si>
  <si>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</si>
  <si>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</si>
  <si>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</si>
  <si>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</si>
  <si>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</si>
  <si>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</si>
  <si>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</si>
  <si>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</si>
  <si>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</si>
  <si>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</si>
  <si>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</si>
  <si>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</si>
  <si>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</si>
  <si>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</si>
  <si>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</si>
  <si>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</si>
  <si>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</si>
  <si>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</si>
  <si>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</si>
  <si>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</si>
  <si>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</si>
  <si>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</si>
  <si>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</si>
  <si>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</si>
  <si>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</si>
  <si>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</si>
  <si>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</si>
  <si>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</si>
  <si>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</si>
  <si>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</si>
  <si>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</si>
  <si>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</si>
  <si>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</si>
  <si>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</si>
  <si>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</si>
  <si>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</si>
  <si>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</si>
  <si>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</si>
  <si>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</si>
  <si>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</si>
  <si>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</si>
  <si>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</si>
  <si>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</si>
  <si>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</si>
  <si>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</si>
  <si>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</si>
  <si>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</si>
  <si>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</si>
  <si>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</si>
  <si>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</si>
  <si>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</si>
  <si>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</si>
  <si>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</si>
  <si>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</si>
  <si>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</si>
  <si>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</si>
  <si>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</si>
  <si>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</si>
  <si>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</si>
  <si>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</si>
  <si>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</si>
  <si>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</si>
  <si>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</si>
  <si>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</si>
  <si>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</si>
  <si>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</si>
  <si>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</si>
  <si>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</si>
  <si>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</si>
  <si>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</si>
  <si>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</si>
  <si>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</si>
  <si>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</si>
  <si>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</si>
  <si>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</si>
  <si>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</si>
  <si>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</si>
  <si>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</si>
  <si>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</si>
  <si>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</si>
  <si>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</si>
  <si>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</si>
  <si>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</si>
  <si>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</si>
  <si>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</si>
  <si>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</si>
  <si>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</si>
  <si>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</si>
  <si>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</si>
  <si>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</si>
  <si>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</si>
  <si>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</si>
  <si>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</si>
  <si>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</si>
  <si>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</si>
  <si>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</si>
  <si>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</si>
  <si>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</si>
  <si>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</si>
  <si>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</si>
  <si>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</si>
  <si>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</si>
  <si>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</si>
  <si>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</si>
  <si>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</si>
  <si>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</si>
  <si>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</si>
  <si>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</si>
  <si>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</si>
  <si>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</si>
  <si>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</si>
  <si>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</si>
  <si>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</si>
  <si>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</si>
  <si>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</si>
  <si>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</si>
  <si>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</si>
  <si>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</si>
  <si>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</si>
  <si>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</si>
  <si>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</si>
  <si>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</si>
  <si>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</si>
  <si>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</si>
  <si>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</si>
  <si>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</si>
  <si>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</si>
  <si>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</si>
  <si>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</si>
  <si>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</si>
  <si>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</si>
  <si>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</si>
  <si>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</si>
  <si>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</si>
  <si>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</si>
  <si>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</si>
  <si>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</si>
  <si>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</si>
  <si>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</si>
  <si>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</si>
  <si>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</si>
  <si>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</si>
  <si>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</si>
  <si>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</si>
  <si>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</si>
  <si>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</si>
  <si>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</si>
  <si>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</si>
  <si>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</si>
  <si>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</si>
  <si>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</si>
  <si>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</si>
  <si>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</si>
  <si>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</si>
  <si>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</si>
  <si>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</si>
  <si>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</si>
  <si>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</si>
  <si>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</si>
  <si>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</si>
  <si>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</si>
  <si>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</si>
  <si>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</si>
  <si>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</si>
  <si>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</si>
  <si>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</si>
  <si>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</si>
  <si>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</si>
  <si>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</si>
  <si>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</si>
  <si>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</si>
  <si>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</si>
  <si>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</si>
  <si>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</si>
  <si>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</si>
  <si>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</si>
  <si>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</si>
  <si>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</si>
  <si>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</si>
  <si>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</si>
  <si>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</si>
  <si>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</si>
  <si>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</si>
  <si>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</si>
  <si>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</si>
  <si>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</si>
  <si>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</si>
  <si>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</si>
  <si>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</si>
  <si>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</si>
  <si>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</si>
  <si>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</si>
  <si>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</si>
  <si>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</si>
  <si>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</si>
  <si>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</si>
  <si>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</si>
  <si>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</si>
  <si>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</si>
  <si>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</si>
  <si>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</si>
  <si>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</si>
  <si>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</si>
  <si>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</si>
  <si>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</si>
  <si>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</si>
  <si>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</si>
  <si>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</si>
  <si>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</si>
  <si>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</si>
  <si>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</si>
  <si>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</si>
  <si>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</si>
  <si>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</si>
  <si>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</si>
  <si>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</si>
  <si>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</si>
  <si>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</si>
  <si>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</si>
  <si>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</si>
  <si>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</si>
  <si>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</si>
  <si>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</si>
  <si>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</si>
  <si>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</si>
  <si>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</si>
  <si>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</si>
  <si>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</si>
  <si>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</si>
  <si>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</si>
  <si>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</si>
  <si>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</si>
  <si>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</si>
  <si>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</si>
  <si>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</si>
  <si>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</si>
  <si>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</si>
  <si>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</si>
  <si>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</si>
  <si>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</si>
  <si>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</si>
  <si>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</si>
  <si>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</si>
  <si>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</si>
  <si>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</si>
  <si>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</si>
  <si>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</si>
  <si>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</si>
  <si>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</si>
  <si>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</si>
  <si>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</si>
  <si>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</si>
  <si>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</si>
  <si>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</si>
  <si>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</si>
  <si>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</si>
  <si>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</si>
  <si>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</si>
  <si>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</si>
  <si>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</si>
  <si>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</si>
  <si>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</si>
  <si>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</si>
  <si>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</si>
  <si>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</si>
  <si>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</si>
  <si>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</si>
  <si>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</si>
  <si>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</si>
  <si>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</si>
  <si>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</si>
  <si>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</si>
  <si>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</si>
  <si>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</si>
  <si>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</si>
  <si>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</si>
  <si>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</si>
  <si>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</si>
  <si>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</si>
  <si>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</si>
  <si>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</si>
  <si>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</si>
  <si>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</si>
  <si>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</si>
  <si>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</si>
  <si>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</si>
  <si>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</si>
  <si>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</si>
  <si>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</si>
  <si>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</si>
  <si>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</si>
  <si>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</si>
  <si>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</si>
  <si>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</si>
  <si>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</si>
  <si>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</si>
  <si>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</si>
  <si>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</si>
  <si>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</si>
  <si>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</si>
  <si>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</si>
  <si>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</si>
  <si>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</si>
  <si>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</si>
  <si>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</si>
  <si>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</si>
  <si>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</si>
  <si>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</si>
  <si>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</si>
  <si>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</si>
  <si>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</si>
  <si>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</si>
  <si>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</si>
  <si>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</si>
  <si>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</si>
  <si>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</si>
  <si>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</si>
  <si>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</si>
  <si>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</si>
  <si>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</si>
  <si>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</si>
  <si>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</si>
  <si>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</si>
  <si>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</si>
  <si>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</si>
  <si>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</si>
  <si>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</si>
  <si>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</si>
  <si>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</si>
  <si>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</si>
  <si>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</si>
  <si>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</si>
  <si>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</si>
  <si>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</si>
  <si>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</si>
  <si>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</si>
  <si>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</si>
  <si>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</si>
  <si>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</si>
  <si>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</si>
  <si>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</si>
  <si>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Eucatex</t>
  </si>
  <si>
    <t>EUCA4</t>
  </si>
  <si>
    <t>Freeport-Mcmoran Inc</t>
  </si>
  <si>
    <t>FCXO34</t>
  </si>
  <si>
    <t>ITSA3</t>
  </si>
  <si>
    <t>Riachuelo</t>
  </si>
  <si>
    <t>Etf BV Spyi</t>
  </si>
  <si>
    <t>SPYI11</t>
  </si>
  <si>
    <t>Nuibovhighbt</t>
  </si>
  <si>
    <t>HIGH11</t>
  </si>
  <si>
    <t>Pactual Ibov</t>
  </si>
  <si>
    <t>IBOB11</t>
  </si>
  <si>
    <t>Paranapanema</t>
  </si>
  <si>
    <t>PMAM3</t>
  </si>
  <si>
    <t>Randon Part</t>
  </si>
  <si>
    <t>Etf Brad Bov</t>
  </si>
  <si>
    <t>BOVB11</t>
  </si>
  <si>
    <t>iShares Semiconductor ETF</t>
  </si>
  <si>
    <t>BSOX39</t>
  </si>
  <si>
    <t>Hidrovias</t>
  </si>
  <si>
    <t>HBSA3</t>
  </si>
  <si>
    <t>Priner</t>
  </si>
  <si>
    <t>BB Etf Dolar</t>
  </si>
  <si>
    <t>DOLA11</t>
  </si>
  <si>
    <t>Btgteva Auvp</t>
  </si>
  <si>
    <t>AUVP11</t>
  </si>
  <si>
    <t>CMIG3</t>
  </si>
  <si>
    <t>RCSL4</t>
  </si>
  <si>
    <t>Uber Technologies, Inc</t>
  </si>
  <si>
    <t>U1BE34</t>
  </si>
  <si>
    <t>Fundo Buena Vista II Fundo de Índice</t>
  </si>
  <si>
    <t>QQQI11</t>
  </si>
  <si>
    <t>Vaneck Gold Miners ETF</t>
  </si>
  <si>
    <t>GDXB39</t>
  </si>
  <si>
    <t>Allied</t>
  </si>
  <si>
    <t>ALLD3</t>
  </si>
  <si>
    <t>Melnick</t>
  </si>
  <si>
    <t>MELK3</t>
  </si>
  <si>
    <t>Oranjebtc</t>
  </si>
  <si>
    <t>OBTC3</t>
  </si>
  <si>
    <t>Rede D Or</t>
  </si>
  <si>
    <t>Visa Inc</t>
  </si>
  <si>
    <t>VISA34</t>
  </si>
  <si>
    <t>Btgp Golb</t>
  </si>
  <si>
    <t>GOLB11</t>
  </si>
  <si>
    <t>Investovwra</t>
  </si>
  <si>
    <t>VWRA11</t>
  </si>
  <si>
    <t>Lam Research Corp</t>
  </si>
  <si>
    <t>L1RC34</t>
  </si>
  <si>
    <t>Quero-Quero</t>
  </si>
  <si>
    <t>Schulz</t>
  </si>
  <si>
    <t>SHUL4</t>
  </si>
  <si>
    <t>Seagate Technology Holdings Plc</t>
  </si>
  <si>
    <t>S1TX34</t>
  </si>
  <si>
    <t>SIMH3 está em clara tendência de baixa pelas médias de 21 e 200 dias e segue em movimento de baixa. Abaixo dos 5,89 pode buscar suportes 5,2 ou 4,51. Teria sinal de repique altista fechando acima dos 6,17 mirando resistências em 8,12 ou 9,49. O IFR sobrevendido alerta para recuperações se superar 6,17</t>
  </si>
  <si>
    <t>Trisul</t>
  </si>
  <si>
    <t>TRIS3</t>
  </si>
  <si>
    <t>VAMO3 está em clara tendência de baixa pelas médias de 21 e 200 dias e segue em movimento de baixa. Abaixo dos 2,68 pode buscar suportes 2,44 ou 2,2. Teria sinal de repique altista fechando acima dos 2,85 mirando resistências em 3,45 ou 3,92. O IFR sobrevendido alerta para recuperações se superar 2,85</t>
  </si>
  <si>
    <t>BB Etf Ibov</t>
  </si>
  <si>
    <t>BBOV11</t>
  </si>
  <si>
    <t>Investobter</t>
  </si>
  <si>
    <t>BTER11</t>
  </si>
  <si>
    <t>BTER11 está em clara tendência de baixa pelas médias de 21 e 200 dias e segue em movimento de baixa. Abaixo dos 18,76 pode buscar suportes 17,91 ou 17,06. Teria sinal de repique altista fechando acima dos 19,24 mirando resistências em 21,5 ou 23,19. O IFR sobrevendido alerta para recuperações se superar 19,24</t>
  </si>
  <si>
    <t>It Now Divd</t>
  </si>
  <si>
    <t>DIVD11</t>
  </si>
  <si>
    <t>It Now Ifnc Fundo de Indice</t>
  </si>
  <si>
    <t>FIND11</t>
  </si>
  <si>
    <t>Qr Bitcoin</t>
  </si>
  <si>
    <t>QBTC11</t>
  </si>
  <si>
    <t>TTEN3 está em tendência de baixa pelas médias de 21 e 200 dias, mas começa a dar sinais de repiques de alta. Acima dos 10,45 teria sinal de repique altista mirando resistências nos 15,79 ou 19,6. Já uma perda dos 9,61 traria de volta o sinal de baixa projetando de 7,7 a 5,79. O IFR sobrevendido alerta para recuperações se superar 10,45</t>
  </si>
  <si>
    <t>ABCB4 está em clara tendência de baixa pelas médias de 21 e 200 dias e segue em movimento de baixa. Abaixo dos 22,22 pode buscar suportes 21,54 ou 20,87. Teria sinal de repique altista fechando acima dos 22,71 mirando resistências em 24,39 ou 25,73. O IFR sobrevendido alerta para recuperações se superar 22,71</t>
  </si>
  <si>
    <t>A1MD34 está em tendência de alta pelas médias de 21 e 200 dias, mas começa a dar sinal de possível realização. Abaixo dos 328 poderia realizar na direção dos suportes 272,5 ou 247,2. Caso supere os 335,3 retomaria sinal de alta com projeções nos 354,36 ou 404,94.</t>
  </si>
  <si>
    <t>BABA34 apesar de estar em tendência de baixa no longo prazo pela média de 200 dias, no curto prazo está com sinal de recuperação favorecendo repiques de alta. Acima dos 23,47 pode seguir repique altista na direção resistências nos 24,2 ou 26,65. Caso perca os 22,96 teria sinal de baixa projetando de 20,22 a 18,99.</t>
  </si>
  <si>
    <t>ALLD3 apesar de estar em tendência de baixa no longo prazo pela média de 200 dias, no curto prazo está com sinal de recuperação favorecendo repiques de alta. Acima dos 5,51 pode seguir repique altista na direção resistências nos 6,18 ou 7,27. Caso perca os 5,25 teria sinal de baixa projetando de 4,42 a 4,08. O padrão de volume favorece a alta. O IFR sobrecomprado alerta realizações se perder 5,25.</t>
  </si>
  <si>
    <t>ALOS3 está em clara tendência de baixa pelas médias de 21 e 200 dias e segue em movimento de baixa. Abaixo dos 25,23 pode buscar suportes 24,39 ou 23,56. Teria sinal de repique altista fechando acima dos 25,84 mirando resistências em 27,93 ou 29,59. O IFR sobrevendido alerta para recuperações se superar 25,84</t>
  </si>
  <si>
    <t>ALPA4 está em tendência de alta pelas médias de 21 e 200 dias, mas começa a dar sinal de possível realização. Abaixo dos 12,4 poderia realizar na direção dos suportes 10,8 ou 9,8. Caso supere os 12,87 retomaria sinal de alta com projeções nos 14,03 ou 16,02.</t>
  </si>
  <si>
    <t>GOGL34 está em tendência de alta pelas médias de 21 e 200 dias, mas começa a dar sinal de possível realização. Abaixo dos 147,72 poderia realizar na direção dos suportes 133,39 ou 123,99. Caso supere os 151,88 retomaria sinal de alta com projeções nos 163,81 ou 182,6.</t>
  </si>
  <si>
    <t>ALUP11 está em tendência de baixa pelas médias de 21 e 200 dias, mas começa a dar sinais de repiques de alta. Acima dos 31,49 teria sinal de repique altista mirando resistências nos 33,59 ou 35,43. Já uma perda dos 30,6 traria de volta o sinal de baixa projetando de 29,67 a 28,75.</t>
  </si>
  <si>
    <t>AMZO34 está em tendência de alta pelas médias de 21 e 200 dias, mas começa a dar sinal de possível realização. Abaixo dos 67,22 poderia realizar na direção dos suportes 58,01 ou 53,42. Caso supere os 69,57 retomaria sinal de alta com projeções nos 72,85 ou 82,02.</t>
  </si>
  <si>
    <t>ABEV3 está em clara tendência de baixa pelas médias de 21 e 200 dias e segue em movimento de baixa. Abaixo dos 14,59 pode buscar suportes 14,03 ou 13,48. Teria sinal de repique altista fechando acima dos 14,88 mirando resistências em 16,37 ou 17,47. O IFR sobrevendido alerta para recuperações se superar 14,88</t>
  </si>
  <si>
    <t>AMER3 está em tendência de baixa pelas médias de 21 e 200 dias, mas começa a dar sinais de repiques de alta. Acima dos 3,94 teria sinal de repique altista mirando resistências nos 4,9 ou 5,72. Já uma perda dos 3,56 traria de volta o sinal de baixa projetando de 3,14 a 2,73.</t>
  </si>
  <si>
    <t>ANIM3 apesar de estar em tendência de baixa no longo prazo pela média de 200 dias, no curto prazo está com sinal de recuperação favorecendo repiques de alta. Acima dos 2,33 pode seguir repique altista na direção resistências nos 2,54 ou 2,89. Caso perca os 2,13 teria sinal de baixa projetando de 1,98 a 1,87.</t>
  </si>
  <si>
    <t>AAPL34 apesar de estar em tendência de alta no longo prazo pela média de 200 dias, no curto prazo está em realização. Abaixo dos 78,58 pode seguir em baixa no curto prazo mirando suportes em 76,1 ou 72,42. Teria sinal de retomada altista fechando acima dos 80,02 mirando resistências em 87,99 ou 95,33.</t>
  </si>
  <si>
    <t>ARML3 está em clara tendência de baixa pelas médias de 21 e 200 dias e segue em movimento de baixa. Abaixo dos 3 pode buscar suportes 2,66 ou 2,33. Teria sinal de repique altista fechando acima dos 3,11 mirando resistências em 3,72 ou 4,37.</t>
  </si>
  <si>
    <t>ASML34 está em tendência de alta pelas médias de 21 e 200 dias e vai mantendo sinal de força altista. Acima dos 179,53 pode buscar projeções nos 202,1 ou 238,63. Teria sinal de realização na perda dos 176,38 mirando os 143 ou 131,71. O padrão de volume favorece a alta. O IFR sobrecomprado alerta realizações se perder 176,38.</t>
  </si>
  <si>
    <t>ASAI3 está em tendência de baixa pelas médias de 21 e 200 dias, mas começa a dar sinais de repiques de alta. Acima dos 8,21 teria sinal de repique altista mirando resistências nos 8,91 ou 9,64. Já uma perda dos 7,72 traria de volta o sinal de baixa projetando de 7,35 a 6,98.</t>
  </si>
  <si>
    <t>AURA33 está em tendência de alta pelas médias de 21 e 200 dias e vai mantendo sinal de força altista. Acima dos 138,18 pode buscar projeções nos 171,72 ou 226. Teria sinal de realização na perda dos 132,71 mirando os 83,9 ou 67,12. O padrão de volume favorece a alta. O IFR sobrecomprado alerta realizações se perder 132,71.</t>
  </si>
  <si>
    <t>AURE3 está em tendência de baixa pelas médias de 21 e 200 dias, mas começa a dar sinais de repiques de alta. Acima dos 10,2 teria sinal de repique altista mirando resistências nos 11,72 ou 12,78. Já uma perda dos 9,99 traria de volta o sinal de baixa projetando de 9,45 a 8,92. O IFR sobrevendido alerta para recuperações se superar 10,2</t>
  </si>
  <si>
    <t>AXIA3 está em tendência de baixa pelas médias de 21 e 200 dias, mas começa a dar sinais de repiques de alta. Acima dos 50,79 teria sinal de repique altista mirando resistências nos 55,09 ou 59,07. Já uma perda dos 48,64 traria de volta o sinal de baixa projetando de 46,64 a 44,65.</t>
  </si>
  <si>
    <t>AXIA7 está em tendência de baixa pelas médias de 21 e 200 dias, mas começa a dar sinais de repiques de alta. Acima dos 50,55 teria sinal de repique altista mirando resistências nos 54,31 ou 57,96. Já uma perda dos 48,39 traria de volta o sinal de baixa projetando de 46,56 a 44,73.</t>
  </si>
  <si>
    <t>AZEV3 está em tendência de alta pelas médias de 21 e 200 dias e vai mantendo sinal de força altista. Acima dos 5,69 pode buscar projeções nos 8,2 ou 12,27. Teria sinal de realização na perda dos 4,48 mirando os 1,62 ou 0,36. O padrão de volume favorece a alta. O IFR sobrecomprado alerta realizações se perder 4,48.</t>
  </si>
  <si>
    <t>AZEV4 está em clara tendência de baixa pelas médias de 21 e 200 dias e segue em movimento de baixa. Abaixo dos 1,16 pode buscar suportes 0,64 ou 0,13. Teria sinal de repique altista fechando acima dos 1,85 mirando resistências em 2,82 ou 3,84.</t>
  </si>
  <si>
    <t>Azt Energia</t>
  </si>
  <si>
    <t>AZTE3</t>
  </si>
  <si>
    <t>AZTE3 está em clara tendência de baixa pelas médias de 21 e 200 dias e segue em movimento de baixa. Abaixo dos 1,2 pode buscar suportes 0,95 ou 0,71. Teria sinal de repique altista fechando acima dos 1,51 mirando resistências em 1,98 ou 2,46.</t>
  </si>
  <si>
    <t>AZUL3 está em clara tendência de baixa pelas médias de 21 e 200 dias e segue em movimento de baixa. Abaixo dos 20 pode buscar suportes 19,13 ou 18,26. Teria sinal de repique altista fechando acima dos 21,15 mirando resistências em 22,8 ou 24,53.</t>
  </si>
  <si>
    <t>AZZA3 está em tendência de baixa pelas médias de 21 e 200 dias, mas começa a dar sinais de repiques de alta. Acima dos 15,2 teria sinal de repique altista mirando resistências nos 18,75 ou 21,43. Já uma perda dos 14,4 traria de volta o sinal de baixa projetando de 13,05 a 11,71.</t>
  </si>
  <si>
    <t>B3SA3 está em clara tendência de baixa pelas médias de 21 e 200 dias e segue em movimento de baixa. Abaixo dos 14,11 pode buscar suportes 13,45 ou 12,8. Teria sinal de repique altista fechando acima dos 14,94 mirando resistências em 16,22 ou 17,52.</t>
  </si>
  <si>
    <t>BMGB4 apesar de estar em tendência de alta no longo prazo pela média de 200 dias, no curto prazo está em realização. Abaixo dos 4,85 pode seguir em baixa no curto prazo mirando suportes em 4,62 ou 4,39. Teria sinal de retomada altista fechando acima dos 5,08 mirando resistências em 5,59 ou 6,04.</t>
  </si>
  <si>
    <t>BRSR6 está em clara tendência de baixa pelas médias de 21 e 200 dias e segue em movimento de baixa. Abaixo dos 13,02 pode buscar suportes 12,53 ou 12,05. Teria sinal de repique altista fechando acima dos 13,32 mirando resistências em 14,58 ou 15,54.</t>
  </si>
  <si>
    <t>BBSE3 está em tendência de alta no longo prazo, teve uma correção no curto prazo, mas pode estar retomando sinal de altas. Acima dos 37,3 pode buscar 40,76 ou 43,3. Abaixo dos 36,64 retomaria sinal de realização mirando suportes em 35,36 ou 34,09.</t>
  </si>
  <si>
    <t>BMOB3 apesar de estar em tendência de baixa no longo prazo pela média de 200 dias, no curto prazo está com sinal de recuperação favorecendo repiques de alta. Acima dos 23,3 pode seguir repique altista na direção resistências nos 24,27 ou 25,67. Caso perca os 22 teria sinal de baixa projetando de 21,29 a 20,59. O padrão de volume favorece a alta.</t>
  </si>
  <si>
    <t>BERK34 está em tendência de alta pelas médias de 21 e 200 dias, mas começa a dar sinal de possível realização. Abaixo dos 129,55 poderia realizar na direção dos suportes 123,11 ou 118,79. Caso supere os 131,44 retomaria sinal de alta com projeções nos 137,08 ou 145,71.</t>
  </si>
  <si>
    <t>BLAU3 apesar de estar em tendência de baixa no longo prazo pela média de 200 dias, no curto prazo está com sinal de recuperação favorecendo repiques de alta. Acima dos 9,39 pode seguir repique altista na direção resistências nos 10,07 ou 11,18. Caso perca os 8,88 teria sinal de baixa projetando de 8,28 a 7,93.</t>
  </si>
  <si>
    <t>SOJA3 apesar de estar em tendência de baixa no longo prazo pela média de 200 dias, no curto prazo está com sinal de recuperação favorecendo repiques de alta. Acima dos 6,12 pode seguir repique altista na direção resistências nos 6,85 ou 8,04. Caso perca os 5,31 teria sinal de baixa projetando de 4,93 a 4,56. O padrão de volume favorece a alta.</t>
  </si>
  <si>
    <t>BRBI11 está em tendência de baixa pelas médias de 21 e 200 dias, mas começa a dar sinais de repiques de alta. Acima dos 12,07 teria sinal de repique altista mirando resistências nos 14,7 ou 16,51. Já uma perda dos 11,77 traria de volta o sinal de baixa projetando de 10,86 a 9,95. O IFR sobrevendido alerta para recuperações se superar 12,07</t>
  </si>
  <si>
    <t>BBDC3 está em clara tendência de baixa pelas médias de 21 e 200 dias e segue em movimento de baixa. Abaixo dos 14,25 pode buscar suportes 13,49 ou 12,74. Teria sinal de repique altista fechando acima dos 14,53 mirando resistências em 16,69 ou 18,19. O IFR sobrevendido alerta para recuperações se superar 14,53</t>
  </si>
  <si>
    <t>BBDC4 está em clara tendência de baixa pelas médias de 21 e 200 dias e segue em movimento de baixa. Abaixo dos 16,18 pode buscar suportes 15,27 ou 14,37. Teria sinal de repique altista fechando acima dos 16,54 mirando resistências em 19,1 ou 20,9. O IFR sobrevendido alerta para recuperações se superar 16,54</t>
  </si>
  <si>
    <t>BRAP4 está em clara tendência de baixa pelas médias de 21 e 200 dias e segue em movimento de baixa. Abaixo dos 20,06 pode buscar suportes 19,39 ou 18,72. Teria sinal de repique altista fechando acima dos 20,32 mirando resistências em 22,22 ou 23,55. O IFR sobrevendido alerta para recuperações se superar 20,32</t>
  </si>
  <si>
    <t>SAUD3 apesar de estar em tendência de alta no longo prazo pela média de 200 dias, no curto prazo está em realização. Abaixo dos 13,33 pode seguir em baixa no curto prazo mirando suportes em 12,41 ou 11,5. Teria sinal de retomada altista fechando acima dos 13,92 mirando resistências em 16,29 ou 18,11.</t>
  </si>
  <si>
    <t>BBAS3 está em clara tendência de baixa pelas médias de 21 e 200 dias e segue em movimento de baixa. Abaixo dos 17,8 pode buscar suportes 16,62 ou 15,45. Teria sinal de repique altista fechando acima dos 18,48 mirando resistências em 21,59 ou 23,93. O IFR sobrevendido alerta para recuperações se superar 18,48</t>
  </si>
  <si>
    <t>AGRO3 está em clara tendência de baixa pelas médias de 21 e 200 dias e segue em movimento de baixa. Abaixo dos 17,88 pode buscar suportes 17,31 ou 16,74. Teria sinal de repique altista fechando acima dos 18,3 mirando resistências em 19,72 ou 20,85.</t>
  </si>
  <si>
    <t>BRKM5 está em tendência de baixa pelas médias de 21 e 200 dias, mas começa a dar sinais de repiques de alta. Acima dos 5,31 teria sinal de repique altista mirando resistências nos 6,32 ou 7,32. Já uma perda dos 4,7 traria de volta o sinal de baixa projetando de 4,19 a 3,69.</t>
  </si>
  <si>
    <t>BRAV3 está em tendência de alta no longo prazo, teve uma correção no curto prazo, mas pode estar retomando sinal de altas. Acima dos 18,7 pode buscar 21,43 ou 23,63. Abaixo dos 17,86 retomaria sinal de realização mirando suportes em 16,75 ou 15,65.</t>
  </si>
  <si>
    <t>AVGO34 está em tendência de alta pelas médias de 21 e 200 dias e vai mantendo sinal de força altista. Acima dos 29,63 pode buscar projeções nos 31,52 ou 34,37. Teria sinal de realização na perda dos 29,1 mirando os 26,9 ou 25,47. O padrão de volume favorece a alta.</t>
  </si>
  <si>
    <t>BPAC11 está em clara tendência de baixa pelas médias de 21 e 200 dias e segue em movimento de baixa. Abaixo dos 49,22 pode buscar suportes 46,56 ou 43,91. Teria sinal de repique altista fechando acima dos 51,43 mirando resistências em 57,81 ou 63,11.</t>
  </si>
  <si>
    <t>CXSE3 está em tendência de alta no longo prazo, teve uma correção no curto prazo, mas pode estar retomando sinal de altas. Acima dos 18,03 pode buscar 22,14 ou 24,86. Abaixo dos 17,73 retomaria sinal de realização mirando suportes em 16,36 ou 15. O IFR sobrevendido alerta para recuperações se superar 18,03</t>
  </si>
  <si>
    <t>CAML3 está em tendência de baixa pela média de 200 dias, a parece ter completado movimento de repique de alta de curto prazo e pode estar retomando o movimento baixista. Abaixo dos 4,64 pode seguir em queda na direção dos suportes 4,19 ou 3,97. Teria sinal de repique altista fechando acima dos 4,88 mirando resistências em 5,3 ou 5,99.</t>
  </si>
  <si>
    <t>BHIA3 está em clara tendência de baixa pelas médias de 21 e 200 dias e segue em movimento de baixa. Abaixo dos 0,42 pode buscar suportes 0,22 ou 0,02. Teria sinal de repique altista fechando acima dos 0,55 mirando resistências em 1,06 ou 1,45. O IFR sobrevendido alerta para recuperações se superar 0,55</t>
  </si>
  <si>
    <t>CBAV3 está em tendência de alta pelas médias de 21 e 200 dias e vai mantendo sinal de força altista. Acima dos 11,18 pode buscar projeções nos 11,4 ou 11,77. Teria sinal de realização na perda dos 11,08 mirando os 10,81 ou 10,69.</t>
  </si>
  <si>
    <t>CEAB3 está em clara tendência de baixa pelas médias de 21 e 200 dias e segue em movimento de baixa. Abaixo dos 7,81 pode buscar suportes 7,12 ou 6,43. Teria sinal de repique altista fechando acima dos 8,08 mirando resistências em 10,03 ou 11,4. O IFR sobrevendido alerta para recuperações se superar 8,08</t>
  </si>
  <si>
    <t>CMIG3 está em tendência de baixa pelas médias de 21 e 200 dias, mas começa a dar sinais de repiques de alta. Acima dos 15,16 teria sinal de repique altista mirando resistências nos 17,05 ou 18,54. Já uma perda dos 14,63 traria de volta o sinal de baixa projetando de 13,88 a 13,13.</t>
  </si>
  <si>
    <t>CMIG4 está em clara tendência de baixa pelas médias de 21 e 200 dias e segue em movimento de baixa. Abaixo dos 10,01 pode buscar suportes 9,56 ou 9,11. Teria sinal de repique altista fechando acima dos 10,27 mirando resistências em 11,46 ou 12,35. O IFR sobrevendido alerta para recuperações se superar 10,27</t>
  </si>
  <si>
    <t>COCA34 está em tendência de alta pelas médias de 21 e 200 dias, mas começa a dar sinal de possível realização. Abaixo dos 75 poderia realizar na direção dos suportes 68,54 ou 65,77. Caso supere os 76,2 retomaria sinal de alta com projeções nos 77,5 ou 83,03.</t>
  </si>
  <si>
    <t>COGN3 está em tendência de baixa pelas médias de 21 e 200 dias, mas começa a dar sinais de repiques de alta. Acima dos 2,2 teria sinal de repique altista mirando resistências nos 2,39 ou 2,63. Já uma perda dos 1,99 traria de volta o sinal de baixa projetando de 1,86 a 1,74.</t>
  </si>
  <si>
    <t>Coinbase Global, Inc</t>
  </si>
  <si>
    <t>C2OI34</t>
  </si>
  <si>
    <t>C2OI34 está em tendência de baixa pelas médias de 21 e 200 dias, mas começa a dar sinais de repiques de alta. Acima dos 31,55 teria sinal de repique altista mirando resistências nos 36,79 ou 41,82. Já uma perda dos 30,7 traria de volta o sinal de baixa projetando de 28,65 a 26,13.</t>
  </si>
  <si>
    <t>CSMG3 apesar de estar em tendência de alta no longo prazo pela média de 200 dias, no curto prazo está em realização. Abaixo dos 54,32 pode seguir em baixa no curto prazo mirando suportes em 50,89 ou 47,47. Teria sinal de retomada altista fechando acima dos 56,67 mirando resistências em 65,39 ou 72,23. O IFR sobrevendido alerta para recuperações se superar 56,67</t>
  </si>
  <si>
    <t>CPLE3 está em tendência de baixa pelas médias de 21 e 200 dias, mas começa a dar sinais de repiques de alta. Acima dos 13,8 teria sinal de repique altista mirando resistências nos 15,19 ou 16,29. Já uma perda dos 13,41 traria de volta o sinal de baixa projetando de 12,85 a 12,3. O IFR sobrevendido alerta para recuperações se superar 13,8</t>
  </si>
  <si>
    <t>CSAN3 está em clara tendência de baixa pelas médias de 21 e 200 dias e segue em movimento de baixa. Abaixo dos 3,12 pode buscar suportes 2,78 ou 2,45. Teria sinal de repique altista fechando acima dos 3,41 mirando resistências em 4,19 ou 4,85. O IFR sobrevendido alerta para recuperações se superar 3,41</t>
  </si>
  <si>
    <t>CPFE3 está em clara tendência de baixa pelas médias de 21 e 200 dias e segue em movimento de baixa. Abaixo dos 40,24 pode buscar suportes 38,12 ou 36,01. Teria sinal de repique altista fechando acima dos 41,53 mirando resistências em 47,07 ou 51,29. O IFR sobrevendido alerta para recuperações se superar 41,53</t>
  </si>
  <si>
    <t>CMIN3 está em tendência de alta pelas médias de 21 e 200 dias e vai mantendo sinal de força altista. Acima dos 6,17 pode buscar projeções nos 6,76 ou 7,73. Teria sinal de realização na perda dos 5,2 mirando os 4,9 ou 4,6. O padrão de volume favorece a alta.</t>
  </si>
  <si>
    <t>CURY3 apesar de estar em tendência de baixa no longo prazo pela média de 200 dias, no curto prazo está com sinal de recuperação favorecendo repiques de alta. Acima dos 32,67 pode seguir repique altista na direção resistências nos 35,46 ou 39,99. Caso perca os 30,94 teria sinal de baixa projetando de 28,14 a 26,74. O padrão de volume favorece a alta.</t>
  </si>
  <si>
    <t>CVCB3 apesar de estar em tendência de baixa no longo prazo pela média de 200 dias, no curto prazo está com sinal de recuperação favorecendo repiques de alta. Acima dos 1,4 pode seguir repique altista na direção resistências nos 1,67 ou 2,04. Caso perca os 1,33 teria sinal de baixa projetando de 1,06 a 0,87.</t>
  </si>
  <si>
    <t>CYRE3 apesar de estar em tendência de baixa no longo prazo pela média de 200 dias, no curto prazo está com sinal de recuperação favorecendo repiques de alta. Acima dos 21,77 pode seguir repique altista na direção resistências nos 22,75 ou 24,4. Caso perca os 21,3 teria sinal de baixa projetando de 20,07 a 19,24. O padrão de volume favorece a alta.</t>
  </si>
  <si>
    <t>CYRE4 apesar de estar em tendência de baixa no longo prazo pela média de 200 dias, no curto prazo está com sinal de recuperação favorecendo repiques de alta. Acima dos 21,65 pode seguir repique altista na direção resistências nos 23,12 ou 25,5. Caso perca os 20,2 teria sinal de baixa projetando de 19,27 a 18,53.</t>
  </si>
  <si>
    <t>DASA3 está em tendência de baixa pelas médias de 21 e 200 dias, mas começa a dar sinais de repiques de alta. Acima dos 2,26 teria sinal de repique altista mirando resistências nos 3,2 ou 3,94. Já uma perda dos 2 traria de volta o sinal de baixa projetando de 1,62 a 1,25.</t>
  </si>
  <si>
    <t>D1EL34 está em tendência de alta pelas médias de 21 e 200 dias, mas começa a dar sinal de possível realização. Abaixo dos 2440 poderia realizar na direção dos suportes 1840 ou 1588,93. Caso supere os 2652,52 retomaria sinal de alta com projeções nos 3154,65 ou 3967,17.</t>
  </si>
  <si>
    <t>DESK3 está em tendência de alta pelas médias de 21 e 200 dias, mas começa a dar sinal de possível realização. Abaixo dos 18,52 poderia realizar na direção dos suportes 17,81 ou 17,38. Caso supere os 18,87 retomaria sinal de alta com projeções nos 19,19 ou 20,04.</t>
  </si>
  <si>
    <t>DXCO3 está em clara tendência de baixa pelas médias de 21 e 200 dias e segue em movimento de baixa. Abaixo dos 4,87 pode buscar suportes 4,7 ou 4,54. Teria sinal de repique altista fechando acima dos 5,1 mirando resistências em 5,39 ou 5,71.</t>
  </si>
  <si>
    <t>PNVL3 está em clara tendência de baixa pelas médias de 21 e 200 dias e segue em movimento de baixa. Abaixo dos 10,92 pode buscar suportes 10,3 ou 9,69. Teria sinal de repique altista fechando acima dos 11,29 mirando resistências em 12,9 ou 14,12.</t>
  </si>
  <si>
    <t>DIRR3 está em tendência de baixa pelas médias de 21 e 200 dias, mas começa a dar sinais de repiques de alta. Acima dos 10,72 teria sinal de repique altista mirando resistências nos 12,36 ou 13,7. Já uma perda dos 10,18 traria de volta o sinal de baixa projetando de 9,5 a 8,83.</t>
  </si>
  <si>
    <t>ECOR3 está em tendência de baixa pelas médias de 21 e 200 dias, mas começa a dar sinais de repiques de alta. Acima dos 6,04 teria sinal de repique altista mirando resistências nos 7,44 ou 8,42. Já uma perda dos 5,85 traria de volta o sinal de baixa projetando de 5,35 a 4,86. O IFR sobrevendido alerta para recuperações se superar 6,04</t>
  </si>
  <si>
    <t>LILY34 está em tendência de alta pelas médias de 21 e 200 dias, mas começa a dar sinal de possível realização. Abaixo dos 202,11 poderia realizar na direção dos suportes 187,67 ou 177,62. Caso supere os 209,5 retomaria sinal de alta com projeções nos 220,17 ou 240,25.</t>
  </si>
  <si>
    <t>EMBJ3 está em tendência de alta pelas médias de 21 e 200 dias e vai mantendo sinal de força altista. Acima dos 101,22 pode buscar projeções nos 113,18 ou 132,54. Teria sinal de realização na perda dos 98,49 mirando os 81,86 ou 75,87. O padrão de volume favorece a alta. O IFR sobrecomprado alerta realizações se perder 98,49.</t>
  </si>
  <si>
    <t>ENGI11 está em clara tendência de baixa pelas médias de 21 e 200 dias e segue em movimento de baixa. Abaixo dos 42,38 pode buscar suportes 39,71 ou 37,05. Teria sinal de repique altista fechando acima dos 44,25 mirando resistências em 50,99 ou 56,31. O IFR sobrevendido alerta para recuperações se superar 44,25</t>
  </si>
  <si>
    <t>ENEV3 está em tendência de alta no longo prazo, teve uma correção no curto prazo, mas pode estar retomando sinal de altas. Acima dos 24,87 pode buscar 27,67 ou 30,15. Abaixo dos 23,65 retomaria sinal de realização mirando suportes em 22,4 ou 21,16.</t>
  </si>
  <si>
    <t>EGIE3 está em tendência de baixa pelas médias de 21 e 200 dias, mas começa a dar sinais de repiques de alta. Acima dos 28,16 teria sinal de repique altista mirando resistências nos 30,81 ou 32,74. Já uma perda dos 27,68 traria de volta o sinal de baixa projetando de 26,71 a 25,74. O IFR sobrevendido alerta para recuperações se superar 28,16</t>
  </si>
  <si>
    <t>EQTL3 está em clara tendência de baixa pelas médias de 21 e 200 dias e segue em movimento de baixa. Abaixo dos 33,61 pode buscar suportes 31,62 ou 29,63. Teria sinal de repique altista fechando acima dos 35,03 mirando resistências em 40,05 ou 44,02. O IFR sobrevendido alerta para recuperações se superar 35,03</t>
  </si>
  <si>
    <t>EUCA4 está em clara tendência de baixa pelas médias de 21 e 200 dias e segue em movimento de baixa. Abaixo dos 19,86 pode buscar suportes 18,7 ou 17,55. Teria sinal de repique altista fechando acima dos 20,64 mirando resistências em 23,59 ou 25,89. O IFR sobrevendido alerta para recuperações se superar 20,64</t>
  </si>
  <si>
    <t>EVEN3 está em tendência de baixa pelas médias de 21 e 200 dias, mas começa a dar sinais de repiques de alta. Acima dos 4,41 teria sinal de repique altista mirando resistências nos 5,19 ou 5,8. Já uma perda dos 4,2 traria de volta o sinal de baixa projetando de 3,89 a 3,58.</t>
  </si>
  <si>
    <t>EZTC3 está em tendência de baixa pelas médias de 21 e 200 dias, mas começa a dar sinais de repiques de alta. Acima dos 10,89 teria sinal de repique altista mirando resistências nos 12 ou 13,19. Já uma perda dos 10,63 traria de volta o sinal de baixa projetando de 10,07 a 9,47.</t>
  </si>
  <si>
    <t>FESA4 está em tendência de baixa pelas médias de 21 e 200 dias, mas começa a dar sinais de repiques de alta. Acima dos 4,97 teria sinal de repique altista mirando resistências nos 6,21 ou 7,11. Já uma perda dos 4,75 traria de volta o sinal de baixa projetando de 4,29 a 3,84. O IFR sobrevendido alerta para recuperações se superar 4,97</t>
  </si>
  <si>
    <t>FLRY3 está em tendência de alta pelas médias de 21 e 200 dias, mas começa a dar sinal de possível realização. Abaixo dos 18 poderia realizar na direção dos suportes 15,9 ou 14,84. Caso supere os 18,28 retomaria sinal de alta com projeções nos 19,3 ou 21,4.</t>
  </si>
  <si>
    <t>FRAS3 apesar de estar em tendência de baixa no longo prazo pela média de 200 dias, no curto prazo está com sinal de recuperação favorecendo repiques de alta. Acima dos 22,43 pode seguir repique altista na direção resistências nos 24,32 ou 27,38. Caso perca os 21,41 teria sinal de baixa projetando de 19,37 a 18,42.</t>
  </si>
  <si>
    <t>FCXO34 está em tendência de alta pelas médias de 21 e 200 dias e vai mantendo sinal de força altista. Acima dos 121,3 pode buscar projeções nos 134,78 ou 156,6. Teria sinal de realização na perda dos 115,87 mirando os 99,48 ou 92,73.</t>
  </si>
  <si>
    <t>GGBR4 está em tendência de alta no longo prazo, teve uma correção no curto prazo, mas pode estar retomando sinal de altas. Acima dos 24,87 pode buscar 26,44 ou 28,3. Abaixo dos 24,48 retomaria sinal de realização mirando suportes em 23,42 ou 22,48.</t>
  </si>
  <si>
    <t>GOAU4 está em tendência de alta pelas médias de 21 e 200 dias e vai mantendo sinal de força altista. Acima dos 11,11 pode buscar projeções nos 11,56 ou 12,41. Teria sinal de realização na perda dos 10,92 mirando os 10,18 ou 9,75. O padrão de volume favorece a alta.</t>
  </si>
  <si>
    <t>GGPS3 está em tendência de baixa pelas médias de 21 e 200 dias, mas começa a dar sinais de repiques de alta. Acima dos 11,63 teria sinal de repique altista mirando resistências nos 12,66 ou 13,77. Já uma perda dos 10,86 traria de volta o sinal de baixa projetando de 10,3 a 9,74.</t>
  </si>
  <si>
    <t>GRND3 está em tendência de baixa pelas médias de 21 e 200 dias, mas começa a dar sinais de repiques de alta. Acima dos 3,62 teria sinal de repique altista mirando resistências nos 3,88 ou 4,17. Já uma perda dos 3,4 traria de volta o sinal de baixa projetando de 3,25 a 3,1.</t>
  </si>
  <si>
    <t>GMAT3 está em tendência de baixa pela média de 200 dias, a parece ter completado movimento de repique de alta de curto prazo e pode estar retomando o movimento baixista. Abaixo dos 3,81 pode seguir em queda na direção dos suportes 3,58 ou 3,41. Teria sinal de repique altista fechando acima dos 4,12 mirando resistências em 4,45 ou 4,99.</t>
  </si>
  <si>
    <t>SBFG3 está em clara tendência de baixa pelas médias de 21 e 200 dias e segue em movimento de baixa. Abaixo dos 8,3 pode buscar suportes 7,78 ou 7,26. Teria sinal de repique altista fechando acima dos 8,69 mirando resistências em 9,98 ou 11,01. O IFR sobrevendido alerta para recuperações se superar 8,69</t>
  </si>
  <si>
    <t>HBSA3 apesar de estar em tendência de baixa no longo prazo pela média de 200 dias, no curto prazo está com sinal de recuperação favorecendo repiques de alta. Acima dos 3,32 pode seguir repique altista na direção resistências nos 3,49 ou 3,77. Caso perca os 3,19 teria sinal de baixa projetando de 3,03 a 2,88. O padrão de volume favorece a alta.</t>
  </si>
  <si>
    <t>HYPE3 está em clara tendência de baixa pelas médias de 21 e 200 dias e segue em movimento de baixa. Abaixo dos 20,98 pode buscar suportes 19,9 ou 19,14. Teria sinal de repique altista fechando acima dos 22,33 mirando resistências em 23,83 ou 26,26.</t>
  </si>
  <si>
    <t>IGTI11 está em clara tendência de baixa pelas médias de 21 e 200 dias e segue em movimento de baixa. Abaixo dos 23,16 pode buscar suportes 22,3 ou 21,44. Teria sinal de repique altista fechando acima dos 23,73 mirando resistências em 25,93 ou 27,64.</t>
  </si>
  <si>
    <t>ITLC34 está em tendência de alta pelas médias de 21 e 200 dias e vai mantendo sinal de força altista. Acima dos 93,11 pode buscar projeções nos 107,45 ou 130,67. Teria sinal de realização na perda dos 88,5 mirando os 69,89 ou 62,71.</t>
  </si>
  <si>
    <t>INTB3 está em tendência de alta pelas médias de 21 e 200 dias e vai mantendo sinal de força altista. Acima dos 14,28 pode buscar projeções nos 15,24 ou 16,77. Teria sinal de realização na perda dos 13,99 mirando os 12,76 ou 11,99.</t>
  </si>
  <si>
    <t>INBR32 está em clara tendência de baixa pelas médias de 21 e 200 dias e segue em movimento de baixa. Abaixo dos 25,93 pode buscar suportes 24,7 ou 23,48. Teria sinal de repique altista fechando acima dos 27,48 mirando resistências em 29,89 ou 32,33.</t>
  </si>
  <si>
    <t>MYPK3 está em tendência de baixa pelas médias de 21 e 200 dias, mas começa a dar sinais de repiques de alta. Acima dos 9,09 teria sinal de repique altista mirando resistências nos 9,76 ou 10,37. Já uma perda dos 8,77 traria de volta o sinal de baixa projetando de 8,46 a 8,15.</t>
  </si>
  <si>
    <t>RANI3 está em clara tendência de baixa pelas médias de 21 e 200 dias e segue em movimento de baixa. Abaixo dos 7,57 pode buscar suportes 7,25 ou 6,93. Teria sinal de repique altista fechando acima dos 7,72 mirando resistências em 8,6 ou 9,23. O IFR sobrevendido alerta para recuperações se superar 7,72</t>
  </si>
  <si>
    <t>IRBR3 está em clara tendência de baixa pelas médias de 21 e 200 dias e segue em movimento de baixa. Abaixo dos 48,64 pode buscar suportes 45,76 ou 42,89. Teria sinal de repique altista fechando acima dos 52,33 mirando resistências em 57,93 ou 63,67.</t>
  </si>
  <si>
    <t>ISAE4 está em tendência de baixa pelas médias de 21 e 200 dias, mas começa a dar sinais de repiques de alta. Acima dos 25,78 teria sinal de repique altista mirando resistências nos 28,84 ou 31,13. Já uma perda dos 25,12 traria de volta o sinal de baixa projetando de 23,97 a 22,82.</t>
  </si>
  <si>
    <t>ITSA3 está em tendência de baixa pelas médias de 21 e 200 dias, mas começa a dar sinais de repiques de alta. Acima dos 12,87 teria sinal de repique altista mirando resistências nos 14,15 ou 15,23. Já uma perda dos 12,4 traria de volta o sinal de baixa projetando de 11,85 a 11,31. O IFR sobrevendido alerta para recuperações se superar 12,87</t>
  </si>
  <si>
    <t>ITSA4 está em clara tendência de baixa pelas médias de 21 e 200 dias e segue em movimento de baixa. Abaixo dos 12,17 pode buscar suportes 11,55 ou 10,94. Teria sinal de repique altista fechando acima dos 12,51 mirando resistências em 14,15 ou 15,37. O IFR sobrevendido alerta para recuperações se superar 12,51</t>
  </si>
  <si>
    <t>ITUB3 apesar de estar em tendência de alta no longo prazo pela média de 200 dias, no curto prazo está em realização. Abaixo dos 40,96 pode seguir em baixa no curto prazo mirando suportes em 39,29 ou 37,62. Teria sinal de retomada altista fechando acima dos 41,94 mirando resistências em 46,36 ou 49,69. O IFR sobrevendido alerta para recuperações se superar 41,94</t>
  </si>
  <si>
    <t>ITUB4 está em clara tendência de baixa pelas médias de 21 e 200 dias e segue em movimento de baixa. Abaixo dos 37,87 pode buscar suportes 36,01 ou 34,16. Teria sinal de repique altista fechando acima dos 38,98 mirando resistências em 43,86 ou 47,56. O IFR sobrevendido alerta para recuperações se superar 38,98</t>
  </si>
  <si>
    <t>JALL3 está em tendência de baixa pelas médias de 21 e 200 dias, mas começa a dar sinais de repiques de alta. Acima dos 2,1 teria sinal de repique altista mirando resistências nos 2,23 ou 2,45. Já uma perda dos 1,88 traria de volta o sinal de baixa projetando de 1,81 a 1,74.</t>
  </si>
  <si>
    <t>JBSS32 está em tendência de baixa pela média de 200 dias, a parece ter completado movimento de repique de alta de curto prazo e pode estar retomando o movimento baixista. Abaixo dos 68,69 pode seguir em queda na direção dos suportes 59,6 ou 55,45. Teria sinal de repique altista fechando acima dos 73,01 mirando resistências em 81,29 ou 94,7.</t>
  </si>
  <si>
    <t>JHSF3 apesar de estar em tendência de alta no longo prazo pela média de 200 dias, no curto prazo está em realização. Abaixo dos 10,14 pode seguir em baixa no curto prazo mirando suportes em 9,75 ou 9,37. Teria sinal de retomada altista fechando acima dos 10,93 mirando resistências em 11,37 ou 12,13.</t>
  </si>
  <si>
    <t>JPMC34 está em tendência de alta pelas médias de 21 e 200 dias, mas começa a dar sinal de possível realização. Abaixo dos 186,99 poderia realizar na direção dos suportes 171,79 ou 165,86. Caso supere os 190,96 retomaria sinal de alta com projeções nos 202,8 ou 221,97.</t>
  </si>
  <si>
    <t>JSLG3 está em clara tendência de baixa pelas médias de 21 e 200 dias e segue em movimento de baixa. Abaixo dos 4,68 pode buscar suportes 4,29 ou 3,9. Teria sinal de repique altista fechando acima dos 5,08 mirando resistências em 5,94 ou 6,71.</t>
  </si>
  <si>
    <t>KEPL3 está em tendência de baixa pelas médias de 21 e 200 dias, mas começa a dar sinais de repiques de alta. Acima dos 5,88 teria sinal de repique altista mirando resistências nos 6,54 ou 7,13. Já uma perda dos 5,57 traria de volta o sinal de baixa projetando de 5,27 a 4,97.</t>
  </si>
  <si>
    <t>KLBN3 está em clara tendência de baixa pelas médias de 21 e 200 dias e segue em movimento de baixa. Abaixo dos 3,45 pode buscar suportes 3,35 ou 3,25. Teria sinal de repique altista fechando acima dos 3,59 mirando resistências em 3,76 ou 3,95.</t>
  </si>
  <si>
    <t>KLBN4 está em clara tendência de baixa pelas médias de 21 e 200 dias e segue em movimento de baixa. Abaixo dos 3,44 pode buscar suportes 3,35 ou 3,26. Teria sinal de repique altista fechando acima dos 3,5 mirando resistências em 3,73 ou 3,9.</t>
  </si>
  <si>
    <t>KLBN11 está em clara tendência de baixa pelas médias de 21 e 200 dias e segue em movimento de baixa. Abaixo dos 17,25 pode buscar suportes 16,79 ou 16,33. Teria sinal de repique altista fechando acima dos 17,54 mirando resistências em 18,73 ou 19,64.</t>
  </si>
  <si>
    <t>L1RC34 está em tendência de alta pelas médias de 21 e 200 dias e vai mantendo sinal de força altista. Acima dos 40,8 pode buscar projeções nos 47,85 ou 59,26. Teria sinal de realização na perda dos 39,44 mirando os 29,39 ou 25,86. O padrão de volume favorece a alta.</t>
  </si>
  <si>
    <t>LAVV3 está em clara tendência de baixa pelas médias de 21 e 200 dias e segue em movimento de baixa. Abaixo dos 9,1 pode buscar suportes 8,46 ou 7,83. Teria sinal de repique altista fechando acima dos 9,63 mirando resistências em 11,14 ou 12,4.</t>
  </si>
  <si>
    <t>LIGT3 está em tendência de baixa pela média de 200 dias, a parece ter completado movimento de repique de alta de curto prazo e pode estar retomando o movimento baixista. Abaixo dos 3,23 pode seguir em queda na direção dos suportes 2,94 ou 2,78. Teria sinal de repique altista fechando acima dos 3,43 mirando resistências em 3,73 ou 4,22.</t>
  </si>
  <si>
    <t>RENT3 está em clara tendência de baixa pelas médias de 21 e 200 dias e segue em movimento de baixa. Abaixo dos 33,13 pode buscar suportes 30,94 ou 28,76. Teria sinal de repique altista fechando acima dos 34 mirando resistências em 40,19 ou 44,55. O IFR sobrevendido alerta para recuperações se superar 34</t>
  </si>
  <si>
    <t>RENT4 está em clara tendência de baixa pelas médias de 21 e 200 dias e segue em movimento de baixa. Abaixo dos 32,1 pode buscar suportes 29,96 ou 27,83. Teria sinal de repique altista fechando acima dos 32,73 mirando resistências em 39 ou 43,26. O IFR sobrevendido alerta para recuperações se superar 32,73</t>
  </si>
  <si>
    <t>LOGG3 está em tendência de alta no longo prazo, teve uma correção no curto prazo, mas pode estar retomando sinal de altas. Acima dos 23,95 pode buscar 26,83 ou 29,2. Abaixo dos 22,98 retomaria sinal de realização mirando suportes em 21,79 ou 20,6.</t>
  </si>
  <si>
    <t>LREN3 está em clara tendência de baixa pelas médias de 21 e 200 dias e segue em movimento de baixa. Abaixo dos 10,87 pode buscar suportes 9,82 ou 8,78. Teria sinal de repique altista fechando acima dos 11,26 mirando resistências em 14,24 ou 16,32. O IFR sobrevendido alerta para recuperações se superar 11,26</t>
  </si>
  <si>
    <t>LWSA3 está em tendência de baixa pela média de 200 dias, a parece ter completado movimento de repique de alta de curto prazo e pode estar retomando o movimento baixista. Abaixo dos 3,77 pode seguir em queda na direção dos suportes 3,53 ou 3,33. Teria sinal de repique altista fechando acima dos 4,17 mirando resistências em 4,56 ou 5,2.</t>
  </si>
  <si>
    <t>MDIA3 está em clara tendência de baixa pelas médias de 21 e 200 dias e segue em movimento de baixa. Abaixo dos 16,74 pode buscar suportes 16,37 ou 16. Teria sinal de repique altista fechando acima dos 17,93 mirando resistências em 18,66 ou 19,85.</t>
  </si>
  <si>
    <t>MGLU3 está em tendência de baixa pelas médias de 21 e 200 dias, mas começa a dar sinais de repiques de alta. Acima dos 4,25 teria sinal de repique altista mirando resistências nos 5,27 ou 6,2. Já uma perda dos 3,76 traria de volta o sinal de baixa projetando de 3,29 a 2,82.</t>
  </si>
  <si>
    <t>POMO3 está em clara tendência de baixa pelas médias de 21 e 200 dias e segue em movimento de baixa. Abaixo dos 3,83 pode buscar suportes 3,46 ou 3,1. Teria sinal de repique altista fechando acima dos 3,94 mirando resistências em 5,01 ou 5,73. O IFR sobrevendido alerta para recuperações se superar 3,94</t>
  </si>
  <si>
    <t>POMO4 está em clara tendência de baixa pelas médias de 21 e 200 dias e segue em movimento de baixa. Abaixo dos 4,05 pode buscar suportes 3,62 ou 3,2. Teria sinal de repique altista fechando acima dos 4,17 mirando resistências em 5,42 ou 6,26. O IFR sobrevendido alerta para recuperações se superar 4,17</t>
  </si>
  <si>
    <t>MBRF3 está em clara tendência de baixa pelas médias de 21 e 200 dias e segue em movimento de baixa. Abaixo dos 14,49 pode buscar suportes 13,4 ou 12,31. Teria sinal de repique altista fechando acima dos 16,66 mirando resistências em 18,01 ou 20,18.</t>
  </si>
  <si>
    <t>M2RV34 está em tendência de alta pelas médias de 21 e 200 dias e vai mantendo sinal de força altista. Acima dos 124,5 pode buscar projeções nos 149,68 ou 190,43. Teria sinal de realização na perda dos 116,8 mirando os 83,75 ou 71,15. O padrão de volume favorece a alta.</t>
  </si>
  <si>
    <t>CASH3 está em tendência de alta pelas médias de 21 e 200 dias, mas começa a dar sinal de possível realização. Abaixo dos 5,03 poderia realizar na direção dos suportes 4,03 ou 3,57. Caso supere os 5,5 retomaria sinal de alta com projeções nos 6,4 ou 7,87.</t>
  </si>
  <si>
    <t>MELK3 está em clara tendência de baixa pelas médias de 21 e 200 dias e segue em movimento de baixa. Abaixo dos 2,68 pode buscar suportes 2,57 ou 2,47. Teria sinal de repique altista fechando acima dos 2,84 mirando resistências em 3,01 ou 3,21.</t>
  </si>
  <si>
    <t>MELI34 está em clara tendência de baixa pelas médias de 21 e 200 dias e segue em movimento de baixa. Abaixo dos 74,93 pode buscar suportes 72,19 ou 69,46. Teria sinal de repique altista fechando acima dos 80,02 mirando resistências em 83,78 ou 89,24.</t>
  </si>
  <si>
    <t>BMEB4 apesar de estar em tendência de baixa no longo prazo pela média de 200 dias, no curto prazo está com sinal de recuperação favorecendo repiques de alta. Acima dos 59,91 pode seguir repique altista na direção resistências nos 64,04 ou 70,73. Caso perca os 53,22 teria sinal de baixa projetando de 51,15 a 49,08.</t>
  </si>
  <si>
    <t>M1TA34 está em clara tendência de baixa pelas médias de 21 e 200 dias e segue em movimento de baixa. Abaixo dos 104,9 pode buscar suportes 95,26 ou 88,03. Teria sinal de repique altista fechando acima dos 109,74 mirando resistências em 118,64 ou 133,08.</t>
  </si>
  <si>
    <t>LEVE3 está em tendência de alta pelas médias de 21 e 200 dias, mas começa a dar sinal de possível realização. Abaixo dos 32,5 poderia realizar na direção dos suportes 31,04 ou 29,97. Caso supere os 32,98 retomaria sinal de alta com projeções nos 34,48 ou 36,6.</t>
  </si>
  <si>
    <t>MUTC34 está em tendência de alta pelas médias de 21 e 200 dias e vai mantendo sinal de força altista. Acima dos 895,55 pode buscar projeções nos 1058,94 ou 1323,33. Teria sinal de realização na perda dos 861,41 mirando os 631,16 ou 549,46.</t>
  </si>
  <si>
    <t>MSFT34 está em tendência de alta pelas médias de 21 e 200 dias, mas começa a dar sinal de possível realização. Abaixo dos 103,5 poderia realizar na direção dos suportes 79,99 ou 71. Caso supere os 109,08 retomaria sinal de alta com projeções nos 127,05 ou 156,14.</t>
  </si>
  <si>
    <t>MILS3 está em tendência de alta pelas médias de 21 e 200 dias e vai mantendo sinal de força altista. Acima dos 15,69 pode buscar projeções nos 15,94 ou 16,34. Teria sinal de realização na perda dos 15,54 mirando os 15,28 ou 15,07.</t>
  </si>
  <si>
    <t>BEEF3 está em tendência de baixa pelas médias de 21 e 200 dias, mas começa a dar sinais de repiques de alta. Acima dos 3,43 teria sinal de repique altista mirando resistências nos 3,72 ou 4,18. Já uma perda dos 3,15 traria de volta o sinal de baixa projetando de 2,97 a 2,73.</t>
  </si>
  <si>
    <t>MTRE3 está em tendência de baixa pela média de 200 dias, a parece ter completado movimento de repique de alta de curto prazo e pode estar retomando o movimento baixista. Abaixo dos 2,78 pode seguir em queda na direção dos suportes 2,7 ou 2,63. Teria sinal de repique altista fechando acima dos 3,02 mirando resistências em 3,16 ou 3,4.</t>
  </si>
  <si>
    <t>MOTV3 está em clara tendência de baixa pelas médias de 21 e 200 dias e segue em movimento de baixa. Abaixo dos 13,6 pode buscar suportes 13,06 ou 12,52. Teria sinal de repique altista fechando acima dos 13,91 mirando resistências em 15,34 ou 16,41. O IFR sobrevendido alerta para recuperações se superar 13,91</t>
  </si>
  <si>
    <t>MDNE3 está em tendência de baixa pelas médias de 21 e 200 dias, mas começa a dar sinais de repiques de alta. Acima dos 23,85 teria sinal de repique altista mirando resistências nos 26,33 ou 28,47. Já uma perda dos 22,86 traria de volta o sinal de baixa projetando de 21,78 a 20,71.</t>
  </si>
  <si>
    <t>MOVI3 está em clara tendência de baixa pelas médias de 21 e 200 dias e segue em movimento de baixa. Abaixo dos 6,56 pode buscar suportes 5,89 ou 5,22. Teria sinal de repique altista fechando acima dos 6,82 mirando resistências em 8,72 ou 10,05. O IFR sobrevendido alerta para recuperações se superar 6,82</t>
  </si>
  <si>
    <t>MRVE3 apesar de estar em tendência de baixa no longo prazo pela média de 200 dias, no curto prazo está com sinal de recuperação favorecendo repiques de alta. Acima dos 4,95 pode seguir repique altista na direção resistências nos 5,41 ou 6,16. Caso perca os 4,69 teria sinal de baixa projetando de 4,2 a 3,96.</t>
  </si>
  <si>
    <t>MLAS3 está em tendência de alta pelas médias de 21 e 200 dias e vai mantendo sinal de força altista. Acima dos 1,95 pode buscar projeções nos 2,21 ou 2,64. Teria sinal de realização na perda dos 1,8 mirando os 1,52 ou 1,38. O padrão de volume favorece a alta.</t>
  </si>
  <si>
    <t>MULT3 está em clara tendência de baixa pelas médias de 21 e 200 dias e segue em movimento de baixa. Abaixo dos 26,38 pode buscar suportes 25,42 ou 24,47. Teria sinal de repique altista fechando acima dos 26,88 mirando resistências em 29,46 ou 31,36.</t>
  </si>
  <si>
    <t>NATU3 está em clara tendência de baixa pelas médias de 21 e 200 dias e segue em movimento de baixa. Abaixo dos 7,5 pode buscar suportes 7,08 ou 6,67. Teria sinal de repique altista fechando acima dos 7,68 mirando resistências em 8,84 ou 9,66. O IFR sobrevendido alerta para recuperações se superar 7,68</t>
  </si>
  <si>
    <t>NFLX34 está em tendência de baixa pela média de 200 dias, a parece ter completado movimento de repique de alta de curto prazo e pode estar retomando o movimento baixista. Abaixo dos 7,85 pode seguir em queda na direção dos suportes 6,77 ou 6,31. Teria sinal de repique altista fechando acima dos 8,24 mirando resistências em 9,14 ou 10,61.</t>
  </si>
  <si>
    <t>ROXO34 está em tendência de baixa pela média de 200 dias, a parece ter completado movimento de repique de alta de curto prazo e pode estar retomando o movimento baixista. Abaixo dos 12,66 pode seguir em queda na direção dos suportes 11,46 ou 10,71. Teria sinal de repique altista fechando acima dos 13,31 mirando resistências em 13,88 ou 15,37.</t>
  </si>
  <si>
    <t>NVDC34 está em tendência de alta pelas médias de 21 e 200 dias, mas começa a dar sinal de possível realização. Abaixo dos 24,39 poderia realizar na direção dos suportes 20,26 ou 18,87. Caso supere os 24,75 retomaria sinal de alta com projeções nos 27,52 ou 32,01. O IFR sobrecomprado alerta realizações se perder 24,39.</t>
  </si>
  <si>
    <t>OPCT3 está em tendência de alta no longo prazo, teve uma correção no curto prazo, mas pode estar retomando sinal de altas. Acima dos 9,83 pode buscar 11,35 ou 12,42. Abaixo dos 9,61 retomaria sinal de realização mirando suportes em 9,07 ou 8,53.</t>
  </si>
  <si>
    <t>ONCO3 apesar de estar em tendência de baixa no longo prazo pela média de 200 dias, no curto prazo está com sinal de recuperação favorecendo repiques de alta. Acima dos 1 pode seguir repique altista na direção resistências nos 1,29 ou 1,76. Caso perca os 0,78 teria sinal de baixa projetando de 0,53 a 0,38. O padrão de volume favorece a alta. O IFR sobrecomprado alerta realizações se perder 0,78.</t>
  </si>
  <si>
    <t>ORCL34 está em tendência de baixa pela média de 200 dias, a parece ter completado movimento de repique de alta de curto prazo e pode estar retomando o movimento baixista. Abaixo dos 126,36 pode seguir em queda na direção dos suportes 97,35 ou 84,95. Teria sinal de repique altista fechando acima dos 130,2 mirando resistências em 137,45 ou 162,23.</t>
  </si>
  <si>
    <t>OBTC3 apesar de estar em tendência de baixa no longo prazo pela média de 200 dias, no curto prazo está com sinal de recuperação favorecendo repiques de alta. Acima dos 6,66 pode seguir repique altista na direção resistências nos 7,04 ou 7,66. Caso perca os 6,04 teria sinal de baixa projetando de 5,84 a 5,65. O padrão de volume favorece a alta.</t>
  </si>
  <si>
    <t>ORVR3 está em clara tendência de baixa pelas médias de 21 e 200 dias e segue em movimento de baixa. Abaixo dos 15,26 pode buscar suportes 14,25 ou 13,25. Teria sinal de repique altista fechando acima dos 15,59 mirando resistências em 18,5 ou 20,5. O IFR sobrevendido alerta para recuperações se superar 15,59</t>
  </si>
  <si>
    <t>PCAR3 está em clara tendência de baixa pelas médias de 21 e 200 dias e segue em movimento de baixa. Abaixo dos 2,55 pode buscar suportes 2,38 ou 2,22. Teria sinal de repique altista fechando acima dos 2,79 mirando resistências em 3,08 ou 3,4.</t>
  </si>
  <si>
    <t>PGMN3 apesar de estar em tendência de baixa no longo prazo pela média de 200 dias, no curto prazo está com sinal de recuperação favorecendo repiques de alta. Acima dos 3,39 pode seguir repique altista na direção resistências nos 3,69 ou 4,06. Caso perca os 3,26 teria sinal de baixa projetando de 3,09 a 2,9.</t>
  </si>
  <si>
    <t>P2LT34 está em tendência de alta pelas médias de 21 e 200 dias, mas começa a dar sinal de possível realização. Abaixo dos 298,5 poderia realizar na direção dos suportes 201,6 ou 166,97. Caso supere os 313,66 retomaria sinal de alta com projeções nos 382,91 ou 494,97.</t>
  </si>
  <si>
    <t>PMAM3 está em clara tendência de baixa pelas médias de 21 e 200 dias e segue em movimento de baixa. Abaixo dos 0,09 pode buscar suportes 0 ou -0,09. Teria sinal de repique altista fechando acima dos 0,12 mirando resistências em 0,39 ou 0,57. O IFR sobrevendido alerta para recuperações se superar 0,12</t>
  </si>
  <si>
    <t>PETR3 está em tendência de alta pelas médias de 21 e 200 dias e vai mantendo sinal de força altista. Acima dos 47,59 pode buscar projeções nos 49,43 ou 52,06. Teria sinal de realização na perda dos 46,55 mirando os 45,16 ou 43,84.</t>
  </si>
  <si>
    <t>PETR4 está em tendência de alta pelas médias de 21 e 200 dias e vai mantendo sinal de força altista. Acima dos 43,55 pode buscar projeções nos 45,45 ou 48,53. Teria sinal de realização na perda dos 41,72 mirando os 40,47 ou 39,51. O padrão de volume favorece a alta.</t>
  </si>
  <si>
    <t>RECV3 apesar de estar em tendência de baixa no longo prazo pela média de 200 dias, no curto prazo está com sinal de recuperação favorecendo repiques de alta. Acima dos 11,04 pode seguir repique altista na direção resistências nos 11,67 ou 12,7. Caso perca os 10,42 teria sinal de baixa projetando de 10,01 a 9,69. O padrão de volume favorece a alta.</t>
  </si>
  <si>
    <t>PRIO3 está em tendência de alta pelas médias de 21 e 200 dias e vai mantendo sinal de força altista. Acima dos 61,91 pode buscar projeções nos 66 ou 72,63. Teria sinal de realização na perda dos 58,71 mirando os 55,28 ou 53,23. O padrão de volume favorece a alta.</t>
  </si>
  <si>
    <t>AUAU3 está em clara tendência de baixa pelas médias de 21 e 200 dias e segue em movimento de baixa. Abaixo dos 3,05 pode buscar suportes 2,82 ou 2,59. Teria sinal de repique altista fechando acima dos 3,21 mirando resistências em 3,78 ou 4,23.</t>
  </si>
  <si>
    <t>PINE4 está em clara tendência de baixa pelas médias de 21 e 200 dias e segue em movimento de baixa. Abaixo dos 9,78 pode buscar suportes 8,5 ou 7,22. Teria sinal de repique altista fechando acima dos 10,39 mirando resistências em 13,92 ou 16,47. O IFR sobrevendido alerta para recuperações se superar 10,39</t>
  </si>
  <si>
    <t>PLPL3 está em tendência de baixa pelas médias de 21 e 200 dias, mas começa a dar sinais de repiques de alta. Acima dos 6,91 teria sinal de repique altista mirando resistências nos 7,97 ou 8,92. Já uma perda dos 6,42 traria de volta o sinal de baixa projetando de 5,94 a 5,46.</t>
  </si>
  <si>
    <t>PSSA3 está em tendência de baixa pelas médias de 21 e 200 dias, mas começa a dar sinais de repiques de alta. Acima dos 48 teria sinal de repique altista mirando resistências nos 55,55 ou 61,51. Já uma perda dos 45,9 traria de volta o sinal de baixa projetando de 42,91 a 39,93. O IFR sobrevendido alerta para recuperações se superar 48</t>
  </si>
  <si>
    <t>POSI3 está em tendência de baixa pelas médias de 21 e 200 dias, mas começa a dar sinais de repiques de alta. Acima dos 3,39 teria sinal de repique altista mirando resistências nos 3,81 ou 4,15. Já uma perda dos 3,25 traria de volta o sinal de baixa projetando de 3,07 a 2,9.</t>
  </si>
  <si>
    <t>PRNR3 está em tendência de baixa pelas médias de 21 e 200 dias, mas começa a dar sinais de repiques de alta. Acima dos 16,64 teria sinal de repique altista mirando resistências nos 19,96 ou 22,43. Já uma perda dos 15,95 traria de volta o sinal de baixa projetando de 14,71 a 13,47. O IFR sobrevendido alerta para recuperações se superar 16,64</t>
  </si>
  <si>
    <t>Qualicorp</t>
  </si>
  <si>
    <t>QUAL3 apesar de estar em tendência de baixa no longo prazo pela média de 200 dias, no curto prazo está com sinal de recuperação favorecendo repiques de alta. Acima dos 1,73 pode seguir repique altista na direção resistências nos 1,95 ou 2,31. Caso perca os 1,65 teria sinal de baixa projetando de 1,37 a 1,25.</t>
  </si>
  <si>
    <t>LJQQ3 está em clara tendência de baixa pelas médias de 21 e 200 dias e segue em movimento de baixa. Abaixo dos 0,94 pode buscar suportes 0,81 ou 0,69. Teria sinal de repique altista fechando acima dos 1,05 mirando resistências em 1,34 ou 1,58. O IFR sobrevendido alerta para recuperações se superar 1,05</t>
  </si>
  <si>
    <t>RADL3 está em clara tendência de baixa pelas médias de 21 e 200 dias e segue em movimento de baixa. Abaixo dos 17,1 pode buscar suportes 15,94 ou 14,78. Teria sinal de repique altista fechando acima dos 17,69 mirando resistências em 20,84 ou 23,15.</t>
  </si>
  <si>
    <t>RAIZ4 está em clara tendência de baixa pelas médias de 21 e 200 dias e segue em movimento de baixa. Abaixo dos 0,23 pode buscar suportes 0,2 ou 0,18. Teria sinal de repique altista fechando acima dos 0,25 mirando resistências em 0,31 ou 0,35. O IFR sobrevendido alerta para recuperações se superar 0,25</t>
  </si>
  <si>
    <t>RAPT4 está em tendência de baixa pelas médias de 21 e 200 dias, mas começa a dar sinais de repiques de alta. Acima dos 4,66 teria sinal de repique altista mirando resistências nos 5,24 ou 5,75. Já uma perda dos 4,4 traria de volta o sinal de baixa projetando de 4,14 a 3,88.</t>
  </si>
  <si>
    <t>RCSL4 está em clara tendência de baixa pelas médias de 21 e 200 dias e segue em movimento de baixa. Abaixo dos 0,55 pode buscar suportes 0,45 ou 0,34. Teria sinal de repique altista fechando acima dos 0,56 mirando resistências em 0,8 ou 1,01.</t>
  </si>
  <si>
    <t>RDOR3 está em clara tendência de baixa pelas médias de 21 e 200 dias e segue em movimento de baixa. Abaixo dos 32,27 pode buscar suportes 31,13 ou 30. Teria sinal de repique altista fechando acima dos 33,87 mirando resistências em 35,94 ou 38,2.</t>
  </si>
  <si>
    <t>RIAA3 está em clara tendência de baixa pelas médias de 21 e 200 dias e segue em movimento de baixa. Abaixo dos 6,67 pode buscar suportes 6,17 ou 5,68. Teria sinal de repique altista fechando acima dos 6,88 mirando resistências em 8,27 ou 9,25. O IFR sobrevendido alerta para recuperações se superar 6,88</t>
  </si>
  <si>
    <t>RAIL3 está em clara tendência de baixa pelas médias de 21 e 200 dias e segue em movimento de baixa. Abaixo dos 13,52 pode buscar suportes 12,89 ou 12,33. Teria sinal de repique altista fechando acima dos 13,78 mirando resistências em 14,69 ou 15,8.</t>
  </si>
  <si>
    <t>SBSP3 está em tendência de baixa pelas médias de 21 e 200 dias, mas começa a dar sinais de repiques de alta. Acima dos 24,27 teria sinal de repique altista mirando resistências nos 29,67 ou 33,55. Já uma perda dos 23,39 traria de volta o sinal de baixa projetando de 21,44 a 19,5. O IFR sobrevendido alerta para recuperações se superar 24,27</t>
  </si>
  <si>
    <t>SAPR4 está em clara tendência de baixa pelas médias de 21 e 200 dias e segue em movimento de baixa. Abaixo dos 6,18 pode buscar suportes 5,84 ou 5,5. Teria sinal de repique altista fechando acima dos 6,52 mirando resistências em 7,27 ou 7,94. O IFR sobrevendido alerta para recuperações se superar 6,52</t>
  </si>
  <si>
    <t>SAPR11 está em clara tendência de baixa pelas médias de 21 e 200 dias e segue em movimento de baixa. Abaixo dos 31,13 pode buscar suportes 29,15 ou 27,18. Teria sinal de repique altista fechando acima dos 33,33 mirando resistências em 37,51 ou 41,45.</t>
  </si>
  <si>
    <t>SANB3 está em tendência de alta pelas médias de 21 e 200 dias, mas começa a dar sinal de possível realização. Abaixo dos 14,66 poderia realizar na direção dos suportes 12,36 ou 11,47. Caso supere os 15,24 retomaria sinal de alta com projeções nos 17,01 ou 19,89.</t>
  </si>
  <si>
    <t>SANB4 está em tendência de baixa pela média de 200 dias, a parece ter completado movimento de repique de alta de curto prazo e pode estar retomando o movimento baixista. Abaixo dos 14,64 pode seguir em queda na direção dos suportes 12,85 ou 12,15. Teria sinal de repique altista fechando acima dos 15,11 mirando resistências em 16,5 ou 18,76.</t>
  </si>
  <si>
    <t>SANB11 está em tendência de baixa pela média de 200 dias, a parece ter completado movimento de repique de alta de curto prazo e pode estar retomando o movimento baixista. Abaixo dos 29,55 pode seguir em queda na direção dos suportes 25,18 ou 23,58. Teria sinal de repique altista fechando acima dos 30,33 mirando resistências em 33,51 ou 38,66.</t>
  </si>
  <si>
    <t>SMTO3 apesar de estar em tendência de baixa no longo prazo pela média de 200 dias, no curto prazo está com sinal de recuperação favorecendo repiques de alta. Acima dos 15,14 pode seguir repique altista na direção resistências nos 16,26 ou 17,81. Caso perca os 14,5 teria sinal de baixa projetando de 13,75 a 12,97.</t>
  </si>
  <si>
    <t>SHUL4 está em tendência de baixa pelas médias de 21 e 200 dias, mas começa a dar sinais de repiques de alta. Acima dos 4,32 teria sinal de repique altista mirando resistências nos 4,63 ou 4,91. Já uma perda dos 4,17 traria de volta o sinal de baixa projetando de 4,02 a 3,88.</t>
  </si>
  <si>
    <t>S1TX34 está em tendência de alta pelas médias de 21 e 200 dias e vai mantendo sinal de força altista. Acima dos 5263,05 pode buscar projeções nos 6270,42 ou 7900,47. Teria sinal de realização na perda dos 5132,53 mirando os 3633 ou 3129,31. O IFR sobrecomprado alerta realizações se perder 5132,53.</t>
  </si>
  <si>
    <t>SEER3 apesar de estar em tendência de alta no longo prazo pela média de 200 dias, no curto prazo está em realização. Abaixo dos 11,12 pode seguir em baixa no curto prazo mirando suportes em 10,54 ou 9,89. Teria sinal de retomada altista fechando acima dos 11,49 mirando resistências em 12,62 ou 13,9.</t>
  </si>
  <si>
    <t>Servicenow, Inc</t>
  </si>
  <si>
    <t>N1OW34</t>
  </si>
  <si>
    <t>N1OW34 está em tendência de baixa pela média de 200 dias, a parece ter completado movimento de repique de alta de curto prazo e pode estar retomando o movimento baixista. Abaixo dos 12,02 pode seguir em queda na direção dos suportes 9,32 ou 8,04. Teria sinal de repique altista fechando acima dos 12,79 mirando resistências em 13,45 ou 16.</t>
  </si>
  <si>
    <t>CSNA3 está em tendência de baixa pelas médias de 21 e 200 dias, mas começa a dar sinais de repiques de alta. Acima dos 4,57 teria sinal de repique altista mirando resistências nos 5,87 ou 6,9. Já uma perda dos 4,19 traria de volta o sinal de baixa projetando de 3,67 a 3,15.</t>
  </si>
  <si>
    <t>SLCE3 apesar de estar em tendência de baixa no longo prazo pela média de 200 dias, no curto prazo está com sinal de recuperação favorecendo repiques de alta. Acima dos 14,06 pode seguir repique altista na direção resistências nos 14,71 ou 15,77. Caso perca os 13 teria sinal de baixa projetando de 12,67 a 12,34.</t>
  </si>
  <si>
    <t>SMFT3 está em tendência de baixa pelas médias de 21 e 200 dias, mas começa a dar sinais de repiques de alta. Acima dos 17,37 teria sinal de repique altista mirando resistências nos 20,82 ou 23,35. Já uma perda dos 16,72 traria de volta o sinal de baixa projetando de 15,45 a 14,18. O IFR sobrevendido alerta para recuperações se superar 17,37</t>
  </si>
  <si>
    <t>SPCX34 apesar de estar em tendência de baixa no longo prazo pela média de 200 dias, no curto prazo está com sinal de recuperação favorecendo repiques de alta. Acima dos 51,86 pode seguir repique altista na direção resistências nos 61,97 ou 78,34. Caso perca os 48,3 teria sinal de baixa projetando de 35,49 a 30,43. O padrão de volume favorece a alta.</t>
  </si>
  <si>
    <t>STOC34 está em clara tendência de baixa pelas médias de 21 e 200 dias e segue em movimento de baixa. Abaixo dos 47,63 pode buscar suportes 44,28 ou 40,93. Teria sinal de repique altista fechando acima dos 50,43 mirando resistências em 58,46 ou 65,15. O IFR sobrevendido alerta para recuperações se superar 50,43</t>
  </si>
  <si>
    <t>M2ST34 apesar de estar em tendência de baixa no longo prazo pela média de 200 dias, no curto prazo está com sinal de recuperação favorecendo repiques de alta. Acima dos 7,32 pode seguir repique altista na direção resistências nos 7,68 ou 8,4. Caso perca os 6,93 teria sinal de baixa projetando de 6,5 a 6,13. O padrão de volume favorece a alta.</t>
  </si>
  <si>
    <t>SUZB3 está em clara tendência de baixa pelas médias de 21 e 200 dias e segue em movimento de baixa. Abaixo dos 40,08 pode buscar suportes 38,95 ou 37,83. Teria sinal de repique altista fechando acima dos 42,14 mirando resistências em 43,71 ou 45,95.</t>
  </si>
  <si>
    <t>Syn Prop Tec</t>
  </si>
  <si>
    <t>SYNE3</t>
  </si>
  <si>
    <t>SYNE3 está em clara tendência de baixa pelas médias de 21 e 200 dias e segue em movimento de baixa. Abaixo dos 3,47 pode buscar suportes 3,32 ou 3,04. Teria sinal de repique altista fechando acima dos 3,65 mirando resistências em 4,2 ou 4,74. O IFR sobrevendido alerta para recuperações se superar 3,65</t>
  </si>
  <si>
    <t>TAEE3 está em tendência de baixa pelas médias de 21 e 200 dias, mas começa a dar sinais de repiques de alta. Acima dos 12,53 teria sinal de repique altista mirando resistências nos 13,56 ou 14,44. Já uma perda dos 12,12 traria de volta o sinal de baixa projetando de 11,67 a 11,23. O IFR sobrevendido alerta para recuperações se superar 12,53</t>
  </si>
  <si>
    <t>TAEE4 está em tendência de baixa pelas médias de 21 e 200 dias, mas começa a dar sinais de repiques de alta. Acima dos 12,74 teria sinal de repique altista mirando resistências nos 13,81 ou 14,73. Já uma perda dos 12,31 traria de volta o sinal de baixa projetando de 11,84 a 11,38. O IFR sobrevendido alerta para recuperações se superar 12,74</t>
  </si>
  <si>
    <t>TAEE11 está em clara tendência de baixa pelas médias de 21 e 200 dias e segue em movimento de baixa. Abaixo dos 36,69 pode buscar suportes 35,28 ou 33,88. Teria sinal de repique altista fechando acima dos 38,18 mirando resistências em 41,23 ou 44,03.</t>
  </si>
  <si>
    <t>TSMC34 está em tendência de alta pelas médias de 21 e 200 dias e vai mantendo sinal de força altista. Acima dos 282,56 pode buscar projeções nos 308,86 ou 351,43. Teria sinal de realização na perda dos 277,6 mirando os 239,99 ou 226,83.</t>
  </si>
  <si>
    <t>Taurus Armas</t>
  </si>
  <si>
    <t>TASA4</t>
  </si>
  <si>
    <t>TASA4 está em tendência de alta pelas médias de 21 e 200 dias e vai mantendo sinal de força altista. Acima dos 5,3 pode buscar projeções nos 5,79 ou 6,59. Teria sinal de realização na perda dos 4,93 mirando os 4,5 ou 4,25. O padrão de volume favorece a alta. O IFR sobrecomprado alerta realizações se perder 4,93.</t>
  </si>
  <si>
    <t>TGMA3 está em tendência de alta pelas médias de 21 e 200 dias e vai mantendo sinal de força altista. Acima dos 33,96 pode buscar projeções nos 37,37 ou 42,9. Teria sinal de realização na perda dos 32,94 mirando os 28,43 ou 26,72. O padrão de volume favorece a alta. O IFR sobrecomprado alerta realizações se perder 32,94.</t>
  </si>
  <si>
    <t>VIVT3 está em clara tendência de baixa pelas médias de 21 e 200 dias e segue em movimento de baixa. Abaixo dos 29,11 pode buscar suportes 26,82 ou 24,54. Teria sinal de repique altista fechando acima dos 30,01 mirando resistências em 36,5 ou 41,06. O IFR sobrevendido alerta para recuperações se superar 30,01</t>
  </si>
  <si>
    <t>TEND3 está em tendência de alta pelas médias de 21 e 200 dias, mas começa a dar sinal de possível realização. Abaixo dos 33,05 poderia realizar na direção dos suportes 27,87 ou 25,76. Caso supere os 34,68 retomaria sinal de alta com projeções nos 38,88 ou 45,69.</t>
  </si>
  <si>
    <t>TSLA34 está em tendência de baixa pela média de 200 dias, a parece ter completado movimento de repique de alta de curto prazo e pode estar retomando o movimento baixista. Abaixo dos 54,88 pode seguir em queda na direção dos suportes 47,33 ou 42,99. Teria sinal de repique altista fechando acima dos 56,12 mirando resistências em 61,36 ou 70,03.</t>
  </si>
  <si>
    <t>TIMS3 está em tendência de baixa pelas médias de 21 e 200 dias, mas começa a dar sinais de repiques de alta. Acima dos 18,31 teria sinal de repique altista mirando resistências nos 22,73 ou 25,74. Já uma perda dos 17,85 traria de volta o sinal de baixa projetando de 16,34 a 14,83. O IFR sobrevendido alerta para recuperações se superar 18,31</t>
  </si>
  <si>
    <t>TOTS3 apesar de estar em tendência de baixa no longo prazo pela média de 200 dias, no curto prazo está com sinal de recuperação favorecendo repiques de alta. Acima dos 30,73 pode seguir repique altista na direção resistências nos 32,88 ou 36,66. Caso perca os 30,03 teria sinal de baixa projetando de 26,76 a 24,86.</t>
  </si>
  <si>
    <t>TFCO4 está em clara tendência de baixa pelas médias de 21 e 200 dias e segue em movimento de baixa. Abaixo dos 12,94 pode buscar suportes 12,24 ou 11,54. Teria sinal de repique altista fechando acima dos 13,3 mirando resistências em 15,2 ou 16,59. O IFR sobrevendido alerta para recuperações se superar 13,3</t>
  </si>
  <si>
    <t>TRIS3 apesar de estar em tendência de baixa no longo prazo pela média de 200 dias, no curto prazo está com sinal de recuperação favorecendo repiques de alta. Acima dos 4,46 pode seguir repique altista na direção resistências nos 4,75 ou 5,23. Caso perca os 4,21 teria sinal de baixa projetando de 3,98 a 3,83.</t>
  </si>
  <si>
    <t>TUPY3 está em tendência de alta no longo prazo, teve uma correção no curto prazo, mas pode estar retomando sinal de altas. Acima dos 15,17 pode buscar 16,31 ou 18,02. Abaixo dos 14,96 retomaria sinal de realização mirando suportes em 13,53 ou 12,67.</t>
  </si>
  <si>
    <t>U1BE34 está em tendência de baixa pela média de 200 dias, a parece ter completado movimento de repique de alta de curto prazo e pode estar retomando o movimento baixista. Abaixo dos 97,04 pode seguir em queda na direção dos suportes 83,34 ou 77,57. Teria sinal de repique altista fechando acima dos 102 mirando resistências em 113,53 ou 132,19.</t>
  </si>
  <si>
    <t>UGPA3 está em tendência de alta pelas médias de 21 e 200 dias e vai mantendo sinal de força altista. Acima dos 34,1 pode buscar projeções nos 36,46 ou 40,29. Teria sinal de realização na perda dos 32,09 mirando os 30,27 ou 29,08. O padrão de volume favorece a alta.</t>
  </si>
  <si>
    <t>FIQE3 está em tendência de baixa pelas médias de 21 e 200 dias, mas começa a dar sinais de repiques de alta. Acima dos 4,79 teria sinal de repique altista mirando resistências nos 5,64 ou 6,29. Já uma perda dos 4,58 traria de volta o sinal de baixa projetando de 4,25 a 3,92. O IFR sobrevendido alerta para recuperações se superar 4,79</t>
  </si>
  <si>
    <t>UNIP6 está em tendência de baixa pelas médias de 21 e 200 dias, mas começa a dar sinais de repiques de alta. Acima dos 58,7 teria sinal de repique altista mirando resistências nos 64,79 ou 69,65. Já uma perda dos 56,91 traria de volta o sinal de baixa projetando de 54,47 a 52,04.</t>
  </si>
  <si>
    <t>USIM3 está em tendência de baixa pelas médias de 21 e 200 dias, mas começa a dar sinais de repiques de alta. Acima dos 5,67 teria sinal de repique altista mirando resistências nos 7,82 ou 9,25. Já uma perda dos 5,49 traria de volta o sinal de baixa projetando de 4,77 a 4,05. O IFR sobrevendido alerta para recuperações se superar 5,67</t>
  </si>
  <si>
    <t>USIM5 está em tendência de baixa pelas médias de 21 e 200 dias, mas começa a dar sinais de repiques de alta. Acima dos 6,41 teria sinal de repique altista mirando resistências nos 8,8 ou 10,41. Já uma perda dos 6,19 traria de volta o sinal de baixa projetando de 5,38 a 4,57. O IFR sobrevendido alerta para recuperações se superar 6,41</t>
  </si>
  <si>
    <t>VALE3 está em tendência de baixa pelas médias de 21 e 200 dias, mas começa a dar sinais de repiques de alta. Acima dos 71,8 teria sinal de repique altista mirando resistências nos 74,96 ou 78,26. Já uma perda dos 69,61 traria de volta o sinal de baixa projetando de 67,95 a 66,3.</t>
  </si>
  <si>
    <t>VLID3 está em tendência de baixa pelas médias de 21 e 200 dias, mas começa a dar sinais de repiques de alta. Acima dos 17,09 teria sinal de repique altista mirando resistências nos 18,74 ou 20,39. Já uma perda dos 16,06 traria de volta o sinal de baixa projetando de 15,23 a 14,4.</t>
  </si>
  <si>
    <t>VBBR3 está em tendência de alta no longo prazo, teve uma correção no curto prazo, mas pode estar retomando sinal de altas. Acima dos 34,28 pode buscar 36,63 ou 39,04. Abaixo dos 32,73 retomaria sinal de realização mirando suportes em 31,52 ou 30,31.</t>
  </si>
  <si>
    <t>VISA34 está em tendência de alta pelas médias de 21 e 200 dias, mas começa a dar sinal de possível realização. Abaixo dos 93 poderia realizar na direção dos suportes 88,46 ou 85,97. Caso supere os 96,49 retomaria sinal de alta com projeções nos 101,45 ou 109,48.</t>
  </si>
  <si>
    <t>VTRU3 apesar de estar em tendência de baixa no longo prazo pela média de 200 dias, no curto prazo está com sinal de recuperação favorecendo repiques de alta. Acima dos 13,41 pode seguir repique altista na direção resistências nos 14,43 ou 16,09. Caso perca os 12,5 teria sinal de baixa projetando de 11,75 a 11,23.</t>
  </si>
  <si>
    <t>VIVA3 está em clara tendência de baixa pelas médias de 21 e 200 dias e segue em movimento de baixa. Abaixo dos 20,2 pode buscar suportes 19,22 ou 18,24. Teria sinal de repique altista fechando acima dos 21,15 mirando resistências em 23,37 ou 25,32.</t>
  </si>
  <si>
    <t>VULC3 está em clara tendência de baixa pelas médias de 21 e 200 dias e segue em movimento de baixa. Abaixo dos 13,16 pode buscar suportes 12,73 ou 12,3. Teria sinal de repique altista fechando acima dos 13,72 mirando resistências em 14,55 ou 15,4.</t>
  </si>
  <si>
    <t>DISB34 está em tendência de baixa pela média de 200 dias, a parece ter completado movimento de repique de alta de curto prazo e pode estar retomando o movimento baixista. Abaixo dos 35,64 pode seguir em queda na direção dos suportes 31,35 ou 29,51. Teria sinal de repique altista fechando acima dos 37,3 mirando resistências em 40,97 ou 46,92.</t>
  </si>
  <si>
    <t>WEGE3 está em tendência de alta pelas médias de 21 e 200 dias e vai mantendo sinal de força altista. Acima dos 48,4 pode buscar projeções nos 49,96 ou 54,59. Teria sinal de realização na perda dos 47,49 mirando os 42,46 ou 40,14.</t>
  </si>
  <si>
    <t>W1DC34 está em tendência de alta pelas médias de 21 e 200 dias e vai mantendo sinal de força altista. Acima dos 2922,55 pode buscar projeções nos 3431,79 ou 4255,81. Teria sinal de realização na perda dos 2708,11 mirando os 2098,53 ou 1843,9. O padrão de volume favorece a alta.</t>
  </si>
  <si>
    <t>WIZC3 está em tendência de baixa pelas médias de 21 e 200 dias, mas começa a dar sinais de repiques de alta. Acima dos 7,55 teria sinal de repique altista mirando resistências nos 8,49 ou 9,18. Já uma perda dos 7,37 traria de volta o sinal de baixa projetando de 7,02 a 6,67. O IFR sobrevendido alerta para recuperações se superar 7,55</t>
  </si>
  <si>
    <t>YDUQ3 está em clara tendência de baixa pelas médias de 21 e 200 dias e segue em movimento de baixa. Abaixo dos 7,02 pode buscar suportes 6,49 ou 5,97. Teria sinal de repique altista fechando acima dos 7,69 mirando resistências em 8,71 ou 9,75.</t>
  </si>
  <si>
    <t>DOLA11 está em tendência de alta pelas médias de 21 e 200 dias, mas começa a dar sinal de possível realização. Abaixo dos 10,25 poderia realizar na direção dos suportes 9,93 ou 9,73. Caso supere os 10,57 retomaria sinal de alta com projeções nos 10,96 ou 11,6.</t>
  </si>
  <si>
    <t>BBOV11 está em clara tendência de baixa pelas médias de 21 e 200 dias e segue em movimento de baixa. Abaixo dos 86,76 pode buscar suportes 84,31 ou 81,86. Teria sinal de repique altista fechando acima dos 87,94 mirando resistências em 94,68 ou 99,57. O IFR sobrevendido alerta para recuperações se superar 87,94</t>
  </si>
  <si>
    <t>BTG Sphedge</t>
  </si>
  <si>
    <t>SPBZ11</t>
  </si>
  <si>
    <t>SPBZ11 está em tendência de baixa pela média de 200 dias, a parece ter completado movimento de repique de alta de curto prazo e pode estar retomando o movimento baixista. Abaixo dos 122,85 pode seguir em queda na direção dos suportes 115,02 ou 112,32. Teria sinal de repique altista fechando acima dos 123,73 mirando resistências em 129,11 ou 137,82.</t>
  </si>
  <si>
    <t>Btgiabrselec</t>
  </si>
  <si>
    <t>BRXC11</t>
  </si>
  <si>
    <t>BRXC11 está em clara tendência de baixa pelas médias de 21 e 200 dias e segue em movimento de baixa. Abaixo dos 126,73 pode buscar suportes 123,11 ou 119,49. Teria sinal de repique altista fechando acima dos 127,96 mirando resistências em 138,44 ou 145,67.</t>
  </si>
  <si>
    <t>GOLB11 está em tendência de alta pelas médias de 21 e 200 dias e vai mantendo sinal de força altista. Acima dos 112,03 pode buscar projeções nos 119,68 ou 132,06. Teria sinal de realização na perda dos 109,47 mirando os 99,65 ou 95,82. O IFR sobrecomprado alerta realizações se perder 109,47.</t>
  </si>
  <si>
    <t>AUVP11 está em clara tendência de baixa pelas médias de 21 e 200 dias e segue em movimento de baixa. Abaixo dos 114,3 pode buscar suportes 110,51 ou 106,73. Teria sinal de repique altista fechando acima dos 116,87 mirando resistências em 126,54 ou 134,1. O IFR sobrevendido alerta para recuperações se superar 116,87</t>
  </si>
  <si>
    <t>BOVB11 está em clara tendência de baixa pelas médias de 21 e 200 dias e segue em movimento de baixa. Abaixo dos 168,95 pode buscar suportes 163,99 ou 159,03. Teria sinal de repique altista fechando acima dos 172 mirando resistências em 184,99 ou 194,9. O IFR sobrevendido alerta para recuperações se superar 172</t>
  </si>
  <si>
    <t>COIN11 apesar de estar em tendência de baixa no longo prazo pela média de 200 dias, no curto prazo está com sinal de recuperação favorecendo repiques de alta. Acima dos 39,57 pode seguir repique altista na direção resistências nos 40,91 ou 43,08. Caso perca os 38,78 teria sinal de baixa projetando de 37,4 a 36,72. O padrão de volume favorece a alta.</t>
  </si>
  <si>
    <t>SPYI11 está em tendência de alta pelas médias de 21 e 200 dias, mas começa a dar sinal de possível realização. Abaixo dos 111,13 poderia realizar na direção dos suportes 104,1 ou 101,49. Caso supere os 112,53 retomaria sinal de alta com projeções nos 117,73 ou 126,16. O IFR sobrecomprado alerta realizações se perder 111,13.</t>
  </si>
  <si>
    <t>QQQI11 está em tendência de alta pelas médias de 21 e 200 dias, mas começa a dar sinal de possível realização. Abaixo dos 99,03 poderia realizar na direção dos suportes 89,34 ou 86,02. Caso supere os 100,06 retomaria sinal de alta com projeções nos 106,68 ou 117,4.</t>
  </si>
  <si>
    <t>Global X Copper Miners</t>
  </si>
  <si>
    <t>BCPX39</t>
  </si>
  <si>
    <t>BCPX39 está em tendência de alta pelas médias de 21 e 200 dias e vai mantendo sinal de força altista. Acima dos 46,6 pode buscar projeções nos 52,3 ou 61,53. Teria sinal de realização na perda dos 43,1 mirando os 37,37 ou 34,51.</t>
  </si>
  <si>
    <t>BITH11 apesar de estar em tendência de baixa no longo prazo pela média de 200 dias, no curto prazo está com sinal de recuperação favorecendo repiques de alta. Acima dos 76,63 pode seguir repique altista na direção resistências nos 80,05 ou 85,6. Caso perca os 74 teria sinal de baixa projetando de 71,08 a 69,36.</t>
  </si>
  <si>
    <t>ETHE11 apesar de estar em tendência de baixa no longo prazo pela média de 200 dias, no curto prazo está com sinal de recuperação favorecendo repiques de alta. Acima dos 29,12 pode seguir repique altista na direção resistências nos 30,51 ou 32,77. Caso perca os 28,36 teria sinal de baixa projetando de 26,86 a 26,16.</t>
  </si>
  <si>
    <t>HASH11 apesar de estar em tendência de baixa no longo prazo pela média de 200 dias, no curto prazo está com sinal de recuperação favorecendo repiques de alta. Acima dos 43,19 pode seguir repique altista na direção resistências nos 44,03 ou 45,9. Caso perca os 42,31 teria sinal de baixa projetando de 41 a 40,06.</t>
  </si>
  <si>
    <t>CHIP11 está em tendência de alta pelas médias de 21 e 200 dias e vai mantendo sinal de força altista. Acima dos 38,33 pode buscar projeções nos 42,42 ou 49,04. Teria sinal de realização na perda dos 37,74 mirando os 31,71 ou 29,66. O padrão de volume favorece a alta.</t>
  </si>
  <si>
    <t>WRLD11 está em tendência de alta pelas médias de 21 e 200 dias, mas começa a dar sinal de possível realização. Abaixo dos 152,11 poderia realizar na direção dos suportes 140,64 ou 136,5. Caso supere os 154,02 retomaria sinal de alta com projeções nos 162,28 ou 175,66. O IFR sobrecomprado alerta realizações se perder 152,11.</t>
  </si>
  <si>
    <t>UTLL11 está em tendência de baixa pelas médias de 21 e 200 dias, mas começa a dar sinais de repiques de alta. Acima dos 112,7 teria sinal de repique altista mirando resistências nos 125,86 ou 135,92. Já uma perda dos 109,58 traria de volta o sinal de baixa projetando de 104,54 a 99,51. O IFR sobrevendido alerta para recuperações se superar 112,7</t>
  </si>
  <si>
    <t>VWRA11 está em tendência de alta pelas médias de 21 e 200 dias, mas começa a dar sinal de possível realização. Abaixo dos 116,41 poderia realizar na direção dos suportes 107,81 ou 104,68. Caso supere os 117,91 retomaria sinal de alta com projeções nos 124,15 ou 134,25. O IFR sobrecomprado alerta realizações se perder 116,41.</t>
  </si>
  <si>
    <t>BOVA11 está em clara tendência de baixa pelas médias de 21 e 200 dias e segue em movimento de baixa. Abaixo dos 162,07 pode buscar suportes 157,22 ou 152,37. Teria sinal de repique altista fechando acima dos 165,19 mirando resistências em 177,75 ou 187,44. O IFR sobrevendido alerta para recuperações se superar 165,19</t>
  </si>
  <si>
    <t>Ishares Eqwe</t>
  </si>
  <si>
    <t>EWBZ11</t>
  </si>
  <si>
    <t>EWBZ11 está em tendência de baixa pelas médias de 21 e 200 dias, mas começa a dar sinais de repiques de alta. Acima dos 119,09 teria sinal de repique altista mirando resistências nos 129,51 ou 136,91. Já uma perda dos 117,53 traria de volta o sinal de baixa projetando de 113,82 a 110,12. O IFR sobrevendido alerta para recuperações se superar 119,09</t>
  </si>
  <si>
    <t>BEWY39 está em tendência de alta pelas médias de 21 e 200 dias e vai mantendo sinal de força altista. Acima dos 123,52 pode buscar projeções nos 143,11 ou 174,81. Teria sinal de realização na perda dos 119,65 mirando os 91,82 ou 82,02.</t>
  </si>
  <si>
    <t>IVVB11 está em tendência de alta pelas médias de 21 e 200 dias, mas começa a dar sinal de possível realização. Abaixo dos 453,89 poderia realizar na direção dos suportes 421,34 ou 408,93. Caso supere os 461,49 retomaria sinal de alta com projeções nos 486,3 ou 526,45.</t>
  </si>
  <si>
    <t>BSOX39 está em tendência de alta pelas médias de 21 e 200 dias e vai mantendo sinal de força altista. Acima dos 73,52 pode buscar projeções nos 82,55 ou 97,17. Teria sinal de realização na perda dos 72,51 mirando os 58,9 ou 54,38.</t>
  </si>
  <si>
    <t>BSLV39 apesar de estar em tendência de baixa no longo prazo pela média de 200 dias, no curto prazo está com sinal de recuperação favorecendo repiques de alta. Acima dos 103,88 pode seguir repique altista na direção resistências nos 114,71 ou 132,24. Caso perca os 101,1 teria sinal de baixa projetando de 86,35 a 80,93. O IFR sobrecomprado alerta realizações se perder 101,1.</t>
  </si>
  <si>
    <t>SMAL11 está em clara tendência de baixa pelas médias de 21 e 200 dias e segue em movimento de baixa. Abaixo dos 98,46 pode buscar suportes 94,83 ou 91,2. Teria sinal de repique altista fechando acima dos 100,72 mirando resistências em 110,2 ou 117,45. O IFR sobrevendido alerta para recuperações se superar 100,72</t>
  </si>
  <si>
    <t>DIVD11 está em clara tendência de baixa pelas médias de 21 e 200 dias e segue em movimento de baixa. Abaixo dos 57,91 pode buscar suportes 55,96 ou 54,01. Teria sinal de repique altista fechando acima dos 58,74 mirando resistências em 64,22 ou 68,11. O IFR sobrevendido alerta para recuperações se superar 58,74</t>
  </si>
  <si>
    <t>It Now Gold</t>
  </si>
  <si>
    <t>GLDI11</t>
  </si>
  <si>
    <t>GLDI11 apesar de estar em tendência de baixa no longo prazo pela média de 200 dias, no curto prazo está com sinal de recuperação favorecendo repiques de alta. Acima dos 58,2 pode seguir repique altista na direção resistências nos 62,41 ou 69,23. Caso perca os 57,09 teria sinal de baixa projetando de 51,38 a 49,27. O padrão de volume favorece a alta. O IFR sobrecomprado alerta realizações se perder 57,09.</t>
  </si>
  <si>
    <t>BOVV11 está em clara tendência de baixa pelas médias de 21 e 200 dias e segue em movimento de baixa. Abaixo dos 170,12 pode buscar suportes 165,12 ou 160,13. Teria sinal de repique altista fechando acima dos 173,26 mirando resistências em 186,27 ou 196,25. O IFR sobrevendido alerta para recuperações se superar 173,26</t>
  </si>
  <si>
    <t>DIVO11 está em clara tendência de baixa pelas médias de 21 e 200 dias e segue em movimento de baixa. Abaixo dos 118,28 pode buscar suportes 114,21 ou 110,14. Teria sinal de repique altista fechando acima dos 120,1 mirando resistências em 131,44 ou 139,57. O IFR sobrevendido alerta para recuperações se superar 120,1</t>
  </si>
  <si>
    <t>FIND11 está em clara tendência de baixa pelas médias de 21 e 200 dias e segue em movimento de baixa. Abaixo dos 162,59 pode buscar suportes 155,46 ou 148,33. Teria sinal de repique altista fechando acima dos 166,17 mirando resistências em 185,65 ou 199,9. O IFR sobrevendido alerta para recuperações se superar 166,17</t>
  </si>
  <si>
    <t>SPXR11 está em tendência de alta pelas médias de 21 e 200 dias, mas começa a dar sinal de possível realização. Abaixo dos 75,64 poderia realizar na direção dos suportes 71,16 ou 69,29. Caso supere os 77,2 retomaria sinal de alta com projeções nos 80,93 ou 86,97.</t>
  </si>
  <si>
    <t>SPXI11 está em tendência de alta pelas médias de 21 e 200 dias, mas começa a dar sinal de possível realização. Abaixo dos 55,18 poderia realizar na direção dos suportes 51,2 ou 49,69. Caso supere os 56,08 retomaria sinal de alta com projeções nos 59,09 ou 63,97.</t>
  </si>
  <si>
    <t>TECK11 está em tendência de alta pelas médias de 21 e 200 dias, mas começa a dar sinal de possível realização. Abaixo dos 124,69 poderia realizar na direção dos suportes 108,97 ou 103,14. Caso supere os 127,83 retomaria sinal de alta com projeções nos 139,48 ou 158,34. O IFR sobrecomprado alerta realizações se perder 124,69.</t>
  </si>
  <si>
    <t>HIGH11 está em tendência de baixa pelas médias de 21 e 200 dias, mas começa a dar sinais de repiques de alta. Acima dos 73,67 teria sinal de repique altista mirando resistências nos 83,76 ou 91,43. Já uma perda dos 71,34 traria de volta o sinal de baixa projetando de 67,5 a 63,66. O IFR sobrevendido alerta para recuperações se superar 73,67</t>
  </si>
  <si>
    <t>IBOB11 está em clara tendência de baixa pelas médias de 21 e 200 dias e segue em movimento de baixa. Abaixo dos 136,15 pode buscar suportes 132,34 ou 128,53. Teria sinal de repique altista fechando acima dos 138,58 mirando resistências em 148,47 ou 156,08. O IFR sobrevendido alerta para recuperações se superar 138,58</t>
  </si>
  <si>
    <t>QBTC11 apesar de estar em tendência de baixa no longo prazo pela média de 200 dias, no curto prazo está com sinal de recuperação favorecendo repiques de alta. Acima dos 20,16 pode seguir repique altista na direção resistências nos 20,6 ou 21,49. Caso perca os 19,77 teria sinal de baixa projetando de 19,15 a 18,7.</t>
  </si>
  <si>
    <t>Trend Acwi</t>
  </si>
  <si>
    <t>ACWI11</t>
  </si>
  <si>
    <t>ACWI11 está em tendência de alta pelas médias de 21 e 200 dias, mas começa a dar sinal de possível realização. Abaixo dos 17,69 poderia realizar na direção dos suportes 16,43 ou 15,96. Caso supere os 17,94 retomaria sinal de alta com projeções nos 18,87 ou 20,38. O IFR sobrecomprado alerta realizações se perder 17,69.</t>
  </si>
  <si>
    <t>BOVX11 está em clara tendência de baixa pelas médias de 21 e 200 dias e segue em movimento de baixa. Abaixo dos 16,92 pode buscar suportes 16,41 ou 15,91. Teria sinal de repique altista fechando acima dos 17,28 mirando resistências em 18,55 ou 19,55. O IFR sobrevendido alerta para recuperações se superar 17,28</t>
  </si>
  <si>
    <t>NASD11 está em tendência de alta pelas médias de 21 e 200 dias, mas começa a dar sinal de possível realização. Abaixo dos 21,68 poderia realizar na direção dos suportes 19,4 ou 18,59. Caso supere os 21,99 retomaria sinal de alta com projeções nos 23,59 ou 26,18.</t>
  </si>
  <si>
    <t>GOLD11 apesar de estar em tendência de baixa no longo prazo pela média de 200 dias, no curto prazo está com sinal de recuperação favorecendo repiques de alta. Acima dos 23,97 pode seguir repique altista na direção resistências nos 25,73 ou 28,58. Caso perca os 23,68 teria sinal de baixa projetando de 21,12 a 20,23. O padrão de volume favorece a alta. O IFR sobrecomprado alerta realizações se perder 23,68.</t>
  </si>
  <si>
    <t>GOLX11 apesar de estar em tendência de baixa no longo prazo pela média de 200 dias, no curto prazo está com sinal de recuperação favorecendo repiques de alta. Acima dos 52,66 pode seguir repique altista na direção resistências nos 56,15 ou 61,81. Caso perca os 52,04 teria sinal de baixa projetando de 47 a 45,25. O padrão de volume favorece a alta. O IFR sobrecomprado alerta realizações se perder 52,04.</t>
  </si>
  <si>
    <t>GDXB39 está em tendência de alta pelas médias de 21 e 200 dias e vai mantendo sinal de força altista. Acima dos 160,38 pode buscar projeções nos 185,45 ou 226,03. Teria sinal de realização na perda dos 158,57 mirando os 119,8 ou 107,26. O padrão de volume favorece a alta. O IFR sobrecomprado alerta realizações se perder 158,57.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</si>
</sst>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T15" sqref="T15"/>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82</v>
      </c>
      <c r="X3" s="50">
        <f>X7-X10</f>
        <v>156</v>
      </c>
      <c r="Y3" s="51">
        <f>W3/(X3+W3)</f>
        <v>0.34453781512605042</v>
      </c>
      <c r="Z3" s="35" t="s">
        <v>11</v>
      </c>
    </row>
    <row r="4" spans="2:28" ht="15" customHeight="1" x14ac:dyDescent="0.25">
      <c r="B4" s="3"/>
      <c r="C4" s="26"/>
      <c r="D4" s="27"/>
      <c r="E4" s="27"/>
      <c r="F4" s="27"/>
      <c r="G4" s="27"/>
      <c r="H4" s="27"/>
      <c r="I4" s="27"/>
      <c r="J4" s="27"/>
      <c r="K4" s="27"/>
      <c r="L4" s="27"/>
      <c r="M4" s="27"/>
      <c r="N4" s="27"/>
      <c r="O4" s="28"/>
      <c r="P4" s="53"/>
      <c r="Q4" s="27"/>
      <c r="R4" s="29"/>
      <c r="S4" s="20"/>
      <c r="Y4" s="52">
        <f>U10</f>
        <v>0.86486486486486491</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114</v>
      </c>
      <c r="X7" s="33">
        <f>COUNTIF($Q$17:$Q$352,"Baixa")</f>
        <v>161</v>
      </c>
      <c r="Y7" s="33"/>
      <c r="Z7" s="33">
        <f>W7+X7</f>
        <v>275</v>
      </c>
    </row>
    <row r="8" spans="2:28" ht="15" customHeight="1" x14ac:dyDescent="0.25">
      <c r="B8" s="3"/>
      <c r="C8" s="26"/>
      <c r="D8" s="27"/>
      <c r="E8" s="27"/>
      <c r="F8" s="27"/>
      <c r="G8" s="27"/>
      <c r="H8" s="27"/>
      <c r="I8" s="27"/>
      <c r="J8" s="27"/>
      <c r="K8" s="27"/>
      <c r="L8" s="27"/>
      <c r="M8" s="27"/>
      <c r="N8" s="27"/>
      <c r="O8" s="28"/>
      <c r="P8" s="53"/>
      <c r="Q8" s="27"/>
      <c r="R8" s="29"/>
      <c r="S8" s="20"/>
      <c r="W8" s="34">
        <f>W7/Z7</f>
        <v>0.41454545454545455</v>
      </c>
      <c r="X8" s="34">
        <f>X7/Z7</f>
        <v>0.58545454545454545</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37</v>
      </c>
      <c r="V9" s="49" t="s">
        <v>14</v>
      </c>
      <c r="W9" s="45">
        <f>SUMIF(D17:D352,"=*34*",E17:E352)/U9</f>
        <v>6.2972972972972974</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0.86486486486486491</v>
      </c>
      <c r="V10" s="44" t="s">
        <v>9</v>
      </c>
      <c r="W10" s="47">
        <f>COUNTIFS(D17:D352,"=*34*",Q17:Q352,"Alta")</f>
        <v>32</v>
      </c>
      <c r="X10" s="48">
        <f>U9-W10</f>
        <v>5</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46252</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clara tendência de baixa pelas médias de 21 e 200 dias e segue em movimento de baixa. Abaixo dos 14,49 pode buscar suportes 13,4 ou 12,31. Teria sinal de repique altista fechando acima dos 16,66 mirando resistências em 18,01 ou 20,18.</v>
      </c>
    </row>
    <row r="17" spans="2:260" s="12" customFormat="1" ht="65.099999999999994" customHeight="1" x14ac:dyDescent="0.25">
      <c r="B17" s="3"/>
      <c r="C17" s="9" t="s">
        <v>24</v>
      </c>
      <c r="D17" s="16" t="s">
        <v>25</v>
      </c>
      <c r="E17" s="16">
        <v>3</v>
      </c>
      <c r="F17" s="15">
        <v>9.8000000000000007</v>
      </c>
      <c r="G17" s="15">
        <v>7.37</v>
      </c>
      <c r="H17" s="15">
        <v>4.95</v>
      </c>
      <c r="I17" s="14"/>
      <c r="J17" s="15">
        <v>10.45</v>
      </c>
      <c r="K17" s="15">
        <v>15.29</v>
      </c>
      <c r="L17" s="15">
        <v>23.13</v>
      </c>
      <c r="M17" s="54"/>
      <c r="N17" s="15">
        <v>25.274105471999999</v>
      </c>
      <c r="O17" s="15">
        <v>33.355902</v>
      </c>
      <c r="P17" s="15" t="s">
        <v>26</v>
      </c>
      <c r="Q17" s="16" t="s">
        <v>26</v>
      </c>
      <c r="R17" s="37" t="s">
        <v>542</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0</v>
      </c>
      <c r="F18" s="14">
        <v>22.53</v>
      </c>
      <c r="G18" s="14">
        <v>21.24</v>
      </c>
      <c r="H18" s="14">
        <v>19.96</v>
      </c>
      <c r="I18" s="14"/>
      <c r="J18" s="14">
        <v>22.71</v>
      </c>
      <c r="K18" s="14">
        <v>25.27</v>
      </c>
      <c r="L18" s="14">
        <v>29.42</v>
      </c>
      <c r="M18" s="54"/>
      <c r="N18" s="14">
        <v>26.779300025000001</v>
      </c>
      <c r="O18" s="31">
        <v>10.024742141999999</v>
      </c>
      <c r="P18" s="31" t="s">
        <v>26</v>
      </c>
      <c r="Q18" s="17" t="s">
        <v>26</v>
      </c>
      <c r="R18" s="38" t="s">
        <v>543</v>
      </c>
      <c r="S18" s="10"/>
      <c r="T18" s="11"/>
      <c r="U18" s="11"/>
      <c r="V18" s="11"/>
      <c r="W18" s="36">
        <f>SUM(E17:E352)/X18</f>
        <v>3.6523297491039428</v>
      </c>
      <c r="X18" s="11">
        <f>COUNT(E17:E352)</f>
        <v>279</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471</v>
      </c>
      <c r="D19" s="16" t="s">
        <v>30</v>
      </c>
      <c r="E19" s="16">
        <v>7</v>
      </c>
      <c r="F19" s="15">
        <v>328</v>
      </c>
      <c r="G19" s="15">
        <v>258.51</v>
      </c>
      <c r="H19" s="15">
        <v>189.03</v>
      </c>
      <c r="I19" s="14"/>
      <c r="J19" s="15">
        <v>377.73</v>
      </c>
      <c r="K19" s="15">
        <v>516.69000000000005</v>
      </c>
      <c r="L19" s="15">
        <v>741.56</v>
      </c>
      <c r="M19" s="54"/>
      <c r="N19" s="15">
        <v>56.687111164000001</v>
      </c>
      <c r="O19" s="15">
        <v>26.425128626999999</v>
      </c>
      <c r="P19" s="15" t="s">
        <v>29</v>
      </c>
      <c r="Q19" s="16" t="s">
        <v>29</v>
      </c>
      <c r="R19" s="37" t="s">
        <v>544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6</v>
      </c>
      <c r="F20" s="14">
        <v>22.96</v>
      </c>
      <c r="G20" s="14">
        <v>20.16</v>
      </c>
      <c r="H20" s="14">
        <v>17.36</v>
      </c>
      <c r="I20" s="14"/>
      <c r="J20" s="14">
        <v>26.05</v>
      </c>
      <c r="K20" s="14">
        <v>31.64</v>
      </c>
      <c r="L20" s="14">
        <v>40.700000000000003</v>
      </c>
      <c r="M20" s="54"/>
      <c r="N20" s="14">
        <v>56.692868427999997</v>
      </c>
      <c r="O20" s="31">
        <v>6.3792455456999999</v>
      </c>
      <c r="P20" s="31" t="s">
        <v>26</v>
      </c>
      <c r="Q20" s="17" t="s">
        <v>29</v>
      </c>
      <c r="R20" s="38" t="s">
        <v>545</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507</v>
      </c>
      <c r="D21" s="16" t="s">
        <v>508</v>
      </c>
      <c r="E21" s="16">
        <v>7</v>
      </c>
      <c r="F21" s="15">
        <v>5.25</v>
      </c>
      <c r="G21" s="15">
        <v>4.4800000000000004</v>
      </c>
      <c r="H21" s="15">
        <v>3.71</v>
      </c>
      <c r="I21" s="14"/>
      <c r="J21" s="15">
        <v>6.9</v>
      </c>
      <c r="K21" s="15">
        <v>8.43</v>
      </c>
      <c r="L21" s="15">
        <v>10.91</v>
      </c>
      <c r="M21" s="54"/>
      <c r="N21" s="15">
        <v>76.997393623999997</v>
      </c>
      <c r="O21" s="15">
        <v>1.5949268095</v>
      </c>
      <c r="P21" s="15" t="s">
        <v>26</v>
      </c>
      <c r="Q21" s="16" t="s">
        <v>29</v>
      </c>
      <c r="R21" s="37" t="s">
        <v>546</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0</v>
      </c>
      <c r="F22" s="14">
        <v>25.44</v>
      </c>
      <c r="G22" s="14">
        <v>23.1</v>
      </c>
      <c r="H22" s="14">
        <v>20.76</v>
      </c>
      <c r="I22" s="14"/>
      <c r="J22" s="14">
        <v>25.84</v>
      </c>
      <c r="K22" s="14">
        <v>30.51</v>
      </c>
      <c r="L22" s="14">
        <v>38.07</v>
      </c>
      <c r="M22" s="54"/>
      <c r="N22" s="14">
        <v>28.537717392000001</v>
      </c>
      <c r="O22" s="31">
        <v>102.41543657000001</v>
      </c>
      <c r="P22" s="31" t="s">
        <v>26</v>
      </c>
      <c r="Q22" s="17" t="s">
        <v>26</v>
      </c>
      <c r="R22" s="38" t="s">
        <v>547</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7</v>
      </c>
      <c r="F23" s="15">
        <v>12.4</v>
      </c>
      <c r="G23" s="15">
        <v>11.4</v>
      </c>
      <c r="H23" s="15">
        <v>10.4</v>
      </c>
      <c r="I23" s="14"/>
      <c r="J23" s="15">
        <v>14.03</v>
      </c>
      <c r="K23" s="15">
        <v>16.02</v>
      </c>
      <c r="L23" s="15">
        <v>19.25</v>
      </c>
      <c r="M23" s="54"/>
      <c r="N23" s="15">
        <v>48.209675474000001</v>
      </c>
      <c r="O23" s="15">
        <v>20.742153667</v>
      </c>
      <c r="P23" s="15" t="s">
        <v>29</v>
      </c>
      <c r="Q23" s="16" t="s">
        <v>29</v>
      </c>
      <c r="R23" s="37" t="s">
        <v>548</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7</v>
      </c>
      <c r="F24" s="14">
        <v>147.72</v>
      </c>
      <c r="G24" s="14">
        <v>136.22999999999999</v>
      </c>
      <c r="H24" s="14">
        <v>124.74</v>
      </c>
      <c r="I24" s="14"/>
      <c r="J24" s="14">
        <v>170.57</v>
      </c>
      <c r="K24" s="14">
        <v>193.54</v>
      </c>
      <c r="L24" s="14">
        <v>230.72</v>
      </c>
      <c r="M24" s="54"/>
      <c r="N24" s="14">
        <v>47.994096405999997</v>
      </c>
      <c r="O24" s="31">
        <v>47.287356502000002</v>
      </c>
      <c r="P24" s="31" t="s">
        <v>29</v>
      </c>
      <c r="Q24" s="17" t="s">
        <v>29</v>
      </c>
      <c r="R24" s="38" t="s">
        <v>549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2</v>
      </c>
      <c r="F25" s="15">
        <v>31.07</v>
      </c>
      <c r="G25" s="15">
        <v>29.27</v>
      </c>
      <c r="H25" s="15">
        <v>27.47</v>
      </c>
      <c r="I25" s="14"/>
      <c r="J25" s="15">
        <v>31.49</v>
      </c>
      <c r="K25" s="15">
        <v>35.08</v>
      </c>
      <c r="L25" s="15">
        <v>40.880000000000003</v>
      </c>
      <c r="M25" s="54"/>
      <c r="N25" s="15">
        <v>40.839083430000002</v>
      </c>
      <c r="O25" s="15">
        <v>28.593416381000001</v>
      </c>
      <c r="P25" s="15" t="s">
        <v>26</v>
      </c>
      <c r="Q25" s="16" t="s">
        <v>26</v>
      </c>
      <c r="R25" s="37" t="s">
        <v>550</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7</v>
      </c>
      <c r="F26" s="14">
        <v>67.22</v>
      </c>
      <c r="G26" s="14">
        <v>62.63</v>
      </c>
      <c r="H26" s="14">
        <v>58.04</v>
      </c>
      <c r="I26" s="14"/>
      <c r="J26" s="14">
        <v>72.849999999999994</v>
      </c>
      <c r="K26" s="14">
        <v>82.02</v>
      </c>
      <c r="L26" s="14">
        <v>96.86</v>
      </c>
      <c r="M26" s="54"/>
      <c r="N26" s="14">
        <v>51.646911787000001</v>
      </c>
      <c r="O26" s="31">
        <v>60.492614799000002</v>
      </c>
      <c r="P26" s="31" t="s">
        <v>29</v>
      </c>
      <c r="Q26" s="17" t="s">
        <v>29</v>
      </c>
      <c r="R26" s="38" t="s">
        <v>551</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0</v>
      </c>
      <c r="F27" s="15">
        <v>14.59</v>
      </c>
      <c r="G27" s="15">
        <v>13.75</v>
      </c>
      <c r="H27" s="15">
        <v>12.91</v>
      </c>
      <c r="I27" s="14"/>
      <c r="J27" s="15">
        <v>14.88</v>
      </c>
      <c r="K27" s="15">
        <v>16.55</v>
      </c>
      <c r="L27" s="15">
        <v>19.260000000000002</v>
      </c>
      <c r="M27" s="54"/>
      <c r="N27" s="15">
        <v>21.322690366</v>
      </c>
      <c r="O27" s="15">
        <v>476.54817557000001</v>
      </c>
      <c r="P27" s="15" t="s">
        <v>26</v>
      </c>
      <c r="Q27" s="16" t="s">
        <v>26</v>
      </c>
      <c r="R27" s="37" t="s">
        <v>552</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2</v>
      </c>
      <c r="F28" s="14">
        <v>3.7</v>
      </c>
      <c r="G28" s="14">
        <v>2.2999999999999998</v>
      </c>
      <c r="H28" s="14">
        <v>0.9</v>
      </c>
      <c r="I28" s="14"/>
      <c r="J28" s="14">
        <v>3.94</v>
      </c>
      <c r="K28" s="14">
        <v>6.73</v>
      </c>
      <c r="L28" s="14">
        <v>11.25</v>
      </c>
      <c r="M28" s="54"/>
      <c r="N28" s="14">
        <v>34.091837738000002</v>
      </c>
      <c r="O28" s="31">
        <v>5.2950579048000002</v>
      </c>
      <c r="P28" s="31" t="s">
        <v>26</v>
      </c>
      <c r="Q28" s="17" t="s">
        <v>26</v>
      </c>
      <c r="R28" s="38" t="s">
        <v>553</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5</v>
      </c>
      <c r="F29" s="15">
        <v>2.13</v>
      </c>
      <c r="G29" s="15">
        <v>1.29</v>
      </c>
      <c r="H29" s="15">
        <v>0.46</v>
      </c>
      <c r="I29" s="14"/>
      <c r="J29" s="15">
        <v>4.6100000000000003</v>
      </c>
      <c r="K29" s="15">
        <v>6.27</v>
      </c>
      <c r="L29" s="15">
        <v>8.9600000000000009</v>
      </c>
      <c r="M29" s="54"/>
      <c r="N29" s="15">
        <v>57.581091704000002</v>
      </c>
      <c r="O29" s="15">
        <v>23.707916189999999</v>
      </c>
      <c r="P29" s="15" t="s">
        <v>26</v>
      </c>
      <c r="Q29" s="16" t="s">
        <v>29</v>
      </c>
      <c r="R29" s="37" t="s">
        <v>554</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3</v>
      </c>
      <c r="F30" s="14">
        <v>78.58</v>
      </c>
      <c r="G30" s="14">
        <v>71.17</v>
      </c>
      <c r="H30" s="14">
        <v>63.76</v>
      </c>
      <c r="I30" s="14"/>
      <c r="J30" s="14">
        <v>80.02</v>
      </c>
      <c r="K30" s="14">
        <v>94.83</v>
      </c>
      <c r="L30" s="14">
        <v>118.79</v>
      </c>
      <c r="M30" s="54"/>
      <c r="N30" s="14">
        <v>46.805771596</v>
      </c>
      <c r="O30" s="31">
        <v>28.94627333</v>
      </c>
      <c r="P30" s="31" t="s">
        <v>29</v>
      </c>
      <c r="Q30" s="17" t="s">
        <v>26</v>
      </c>
      <c r="R30" s="38" t="s">
        <v>555</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v>
      </c>
      <c r="D31" s="16" t="s">
        <v>52</v>
      </c>
      <c r="E31" s="16">
        <v>0</v>
      </c>
      <c r="F31" s="15">
        <v>3</v>
      </c>
      <c r="G31" s="15">
        <v>2.02</v>
      </c>
      <c r="H31" s="15">
        <v>1.04</v>
      </c>
      <c r="I31" s="14"/>
      <c r="J31" s="15">
        <v>3.11</v>
      </c>
      <c r="K31" s="15">
        <v>5.0599999999999996</v>
      </c>
      <c r="L31" s="15">
        <v>8.2200000000000006</v>
      </c>
      <c r="M31" s="54"/>
      <c r="N31" s="15">
        <v>40.073745912</v>
      </c>
      <c r="O31" s="15">
        <v>3.2377689524000002</v>
      </c>
      <c r="P31" s="15" t="s">
        <v>26</v>
      </c>
      <c r="Q31" s="16" t="s">
        <v>26</v>
      </c>
      <c r="R31" s="37" t="s">
        <v>556</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53</v>
      </c>
      <c r="D32" s="17" t="s">
        <v>54</v>
      </c>
      <c r="E32" s="17">
        <v>10</v>
      </c>
      <c r="F32" s="14">
        <v>176.38</v>
      </c>
      <c r="G32" s="14">
        <v>155.82</v>
      </c>
      <c r="H32" s="14">
        <v>135.26</v>
      </c>
      <c r="I32" s="14"/>
      <c r="J32" s="14">
        <v>190.3</v>
      </c>
      <c r="K32" s="14">
        <v>231.41</v>
      </c>
      <c r="L32" s="14">
        <v>297.94</v>
      </c>
      <c r="M32" s="54"/>
      <c r="N32" s="14">
        <v>74.156231121000005</v>
      </c>
      <c r="O32" s="31">
        <v>4.4332268467000002</v>
      </c>
      <c r="P32" s="31" t="s">
        <v>29</v>
      </c>
      <c r="Q32" s="17" t="s">
        <v>29</v>
      </c>
      <c r="R32" s="38" t="s">
        <v>557</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55</v>
      </c>
      <c r="D33" s="16" t="s">
        <v>56</v>
      </c>
      <c r="E33" s="16">
        <v>3</v>
      </c>
      <c r="F33" s="15">
        <v>8</v>
      </c>
      <c r="G33" s="15">
        <v>7.19</v>
      </c>
      <c r="H33" s="15">
        <v>6.38</v>
      </c>
      <c r="I33" s="14"/>
      <c r="J33" s="15">
        <v>8.2100000000000009</v>
      </c>
      <c r="K33" s="15">
        <v>9.82</v>
      </c>
      <c r="L33" s="15">
        <v>12.43</v>
      </c>
      <c r="M33" s="54"/>
      <c r="N33" s="15">
        <v>45.013200306000002</v>
      </c>
      <c r="O33" s="15">
        <v>71.576605475999997</v>
      </c>
      <c r="P33" s="15" t="s">
        <v>26</v>
      </c>
      <c r="Q33" s="16" t="s">
        <v>26</v>
      </c>
      <c r="R33" s="37" t="s">
        <v>558</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57</v>
      </c>
      <c r="D34" s="17" t="s">
        <v>58</v>
      </c>
      <c r="E34" s="17">
        <v>10</v>
      </c>
      <c r="F34" s="14">
        <v>132.71</v>
      </c>
      <c r="G34" s="14">
        <v>102.29</v>
      </c>
      <c r="H34" s="14">
        <v>71.87</v>
      </c>
      <c r="I34" s="14"/>
      <c r="J34" s="14">
        <v>180.99</v>
      </c>
      <c r="K34" s="14">
        <v>241.82</v>
      </c>
      <c r="L34" s="14">
        <v>340.27</v>
      </c>
      <c r="M34" s="54"/>
      <c r="N34" s="14">
        <v>77.664064870999994</v>
      </c>
      <c r="O34" s="31">
        <v>94.651775181000005</v>
      </c>
      <c r="P34" s="31" t="s">
        <v>29</v>
      </c>
      <c r="Q34" s="17" t="s">
        <v>29</v>
      </c>
      <c r="R34" s="38" t="s">
        <v>559</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59</v>
      </c>
      <c r="D35" s="16" t="s">
        <v>60</v>
      </c>
      <c r="E35" s="16">
        <v>2</v>
      </c>
      <c r="F35" s="15">
        <v>9.99</v>
      </c>
      <c r="G35" s="15">
        <v>8.5399999999999991</v>
      </c>
      <c r="H35" s="15">
        <v>7.1</v>
      </c>
      <c r="I35" s="14"/>
      <c r="J35" s="15">
        <v>10.199999999999999</v>
      </c>
      <c r="K35" s="15">
        <v>13.08</v>
      </c>
      <c r="L35" s="15">
        <v>17.75</v>
      </c>
      <c r="M35" s="54"/>
      <c r="N35" s="15">
        <v>23.713160740999999</v>
      </c>
      <c r="O35" s="15">
        <v>35.542676714000002</v>
      </c>
      <c r="P35" s="15" t="s">
        <v>26</v>
      </c>
      <c r="Q35" s="16" t="s">
        <v>26</v>
      </c>
      <c r="R35" s="37" t="s">
        <v>560</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61</v>
      </c>
      <c r="D36" s="17" t="s">
        <v>62</v>
      </c>
      <c r="E36" s="17">
        <v>2</v>
      </c>
      <c r="F36" s="14">
        <v>49.63</v>
      </c>
      <c r="G36" s="14">
        <v>43.69</v>
      </c>
      <c r="H36" s="14">
        <v>37.76</v>
      </c>
      <c r="I36" s="14"/>
      <c r="J36" s="14">
        <v>50.79</v>
      </c>
      <c r="K36" s="14">
        <v>62.65</v>
      </c>
      <c r="L36" s="14">
        <v>81.849999999999994</v>
      </c>
      <c r="M36" s="54"/>
      <c r="N36" s="14">
        <v>39.469885456</v>
      </c>
      <c r="O36" s="31">
        <v>644.25059570999997</v>
      </c>
      <c r="P36" s="31" t="s">
        <v>26</v>
      </c>
      <c r="Q36" s="17" t="s">
        <v>26</v>
      </c>
      <c r="R36" s="38" t="s">
        <v>561</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63</v>
      </c>
      <c r="E37" s="16">
        <v>3</v>
      </c>
      <c r="F37" s="15">
        <v>49.44</v>
      </c>
      <c r="G37" s="15">
        <v>44.11</v>
      </c>
      <c r="H37" s="15">
        <v>38.78</v>
      </c>
      <c r="I37" s="14"/>
      <c r="J37" s="15">
        <v>50.55</v>
      </c>
      <c r="K37" s="15">
        <v>61.2</v>
      </c>
      <c r="L37" s="15">
        <v>78.44</v>
      </c>
      <c r="M37" s="54"/>
      <c r="N37" s="15">
        <v>43.164788840999996</v>
      </c>
      <c r="O37" s="15">
        <v>108.43330047000001</v>
      </c>
      <c r="P37" s="15" t="s">
        <v>26</v>
      </c>
      <c r="Q37" s="16" t="s">
        <v>26</v>
      </c>
      <c r="R37" s="37" t="s">
        <v>562</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10</v>
      </c>
      <c r="F38" s="14">
        <v>4.4800000000000004</v>
      </c>
      <c r="G38" s="14">
        <v>3.1</v>
      </c>
      <c r="H38" s="14">
        <v>1.72</v>
      </c>
      <c r="I38" s="14"/>
      <c r="J38" s="14">
        <v>5.69</v>
      </c>
      <c r="K38" s="14">
        <v>8.44</v>
      </c>
      <c r="L38" s="14">
        <v>12.9</v>
      </c>
      <c r="M38" s="54"/>
      <c r="N38" s="14">
        <v>71.341621900000007</v>
      </c>
      <c r="O38" s="31">
        <v>4.6553695713999996</v>
      </c>
      <c r="P38" s="31" t="s">
        <v>29</v>
      </c>
      <c r="Q38" s="17" t="s">
        <v>29</v>
      </c>
      <c r="R38" s="38" t="s">
        <v>563</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1</v>
      </c>
      <c r="F39" s="15">
        <v>1.49</v>
      </c>
      <c r="G39" s="15">
        <v>0.85</v>
      </c>
      <c r="H39" s="15">
        <v>0.22</v>
      </c>
      <c r="I39" s="14"/>
      <c r="J39" s="15">
        <v>1.85</v>
      </c>
      <c r="K39" s="15">
        <v>3.11</v>
      </c>
      <c r="L39" s="15">
        <v>5.16</v>
      </c>
      <c r="M39" s="54"/>
      <c r="N39" s="15">
        <v>44.625945637000001</v>
      </c>
      <c r="O39" s="15">
        <v>7.9137254762000007</v>
      </c>
      <c r="P39" s="15" t="s">
        <v>26</v>
      </c>
      <c r="Q39" s="16" t="s">
        <v>26</v>
      </c>
      <c r="R39" s="37" t="s">
        <v>564</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565</v>
      </c>
      <c r="D40" s="17" t="s">
        <v>566</v>
      </c>
      <c r="E40" s="17">
        <v>0</v>
      </c>
      <c r="F40" s="14">
        <v>1.31</v>
      </c>
      <c r="G40" s="14">
        <v>0.24</v>
      </c>
      <c r="H40" s="14">
        <v>-0.82</v>
      </c>
      <c r="I40" s="14"/>
      <c r="J40" s="14">
        <v>1.51</v>
      </c>
      <c r="K40" s="14">
        <v>3.64</v>
      </c>
      <c r="L40" s="14">
        <v>7.09</v>
      </c>
      <c r="M40" s="54"/>
      <c r="N40" s="14">
        <v>43.737537527000001</v>
      </c>
      <c r="O40" s="31">
        <v>1.7106515238</v>
      </c>
      <c r="P40" s="31" t="s">
        <v>26</v>
      </c>
      <c r="Q40" s="17" t="s">
        <v>26</v>
      </c>
      <c r="R40" s="38" t="s">
        <v>567</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68</v>
      </c>
      <c r="E41" s="16">
        <v>0</v>
      </c>
      <c r="F41" s="15">
        <v>20.39</v>
      </c>
      <c r="G41" s="15">
        <v>10.06</v>
      </c>
      <c r="H41" s="15">
        <v>-0.26</v>
      </c>
      <c r="I41" s="14"/>
      <c r="J41" s="15">
        <v>21.15</v>
      </c>
      <c r="K41" s="15">
        <v>41.8</v>
      </c>
      <c r="L41" s="15">
        <v>75.209999999999994</v>
      </c>
      <c r="M41" s="54"/>
      <c r="N41" s="15">
        <v>35.879521613999998</v>
      </c>
      <c r="O41" s="15">
        <v>2.8647018094999996</v>
      </c>
      <c r="P41" s="15" t="s">
        <v>26</v>
      </c>
      <c r="Q41" s="16" t="s">
        <v>26</v>
      </c>
      <c r="R41" s="37" t="s">
        <v>568</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69</v>
      </c>
      <c r="D42" s="17" t="s">
        <v>70</v>
      </c>
      <c r="E42" s="17">
        <v>2</v>
      </c>
      <c r="F42" s="14">
        <v>14.61</v>
      </c>
      <c r="G42" s="14">
        <v>11.83</v>
      </c>
      <c r="H42" s="14">
        <v>9.06</v>
      </c>
      <c r="I42" s="14"/>
      <c r="J42" s="14">
        <v>15.2</v>
      </c>
      <c r="K42" s="14">
        <v>20.74</v>
      </c>
      <c r="L42" s="14">
        <v>29.72</v>
      </c>
      <c r="M42" s="54"/>
      <c r="N42" s="14">
        <v>30.428480414999999</v>
      </c>
      <c r="O42" s="31">
        <v>40.619648523999999</v>
      </c>
      <c r="P42" s="31" t="s">
        <v>26</v>
      </c>
      <c r="Q42" s="17" t="s">
        <v>26</v>
      </c>
      <c r="R42" s="38" t="s">
        <v>569</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71</v>
      </c>
      <c r="D43" s="16" t="s">
        <v>72</v>
      </c>
      <c r="E43" s="16">
        <v>0</v>
      </c>
      <c r="F43" s="15">
        <v>14.41</v>
      </c>
      <c r="G43" s="15">
        <v>12.54</v>
      </c>
      <c r="H43" s="15">
        <v>10.68</v>
      </c>
      <c r="I43" s="14"/>
      <c r="J43" s="15">
        <v>14.94</v>
      </c>
      <c r="K43" s="15">
        <v>18.66</v>
      </c>
      <c r="L43" s="15">
        <v>24.69</v>
      </c>
      <c r="M43" s="54"/>
      <c r="N43" s="15">
        <v>37.019194755999997</v>
      </c>
      <c r="O43" s="15">
        <v>539.07053947999998</v>
      </c>
      <c r="P43" s="15" t="s">
        <v>26</v>
      </c>
      <c r="Q43" s="16" t="s">
        <v>26</v>
      </c>
      <c r="R43" s="37" t="s">
        <v>570</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73</v>
      </c>
      <c r="D44" s="17" t="s">
        <v>74</v>
      </c>
      <c r="E44" s="17">
        <v>4</v>
      </c>
      <c r="F44" s="14">
        <v>4.99</v>
      </c>
      <c r="G44" s="14">
        <v>4.68</v>
      </c>
      <c r="H44" s="14">
        <v>4.37</v>
      </c>
      <c r="I44" s="14"/>
      <c r="J44" s="14">
        <v>5.08</v>
      </c>
      <c r="K44" s="14">
        <v>5.69</v>
      </c>
      <c r="L44" s="14">
        <v>6.7</v>
      </c>
      <c r="M44" s="54"/>
      <c r="N44" s="14">
        <v>40.280732776999997</v>
      </c>
      <c r="O44" s="31">
        <v>4.8163252381000001</v>
      </c>
      <c r="P44" s="31" t="s">
        <v>29</v>
      </c>
      <c r="Q44" s="17" t="s">
        <v>26</v>
      </c>
      <c r="R44" s="38" t="s">
        <v>571</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75</v>
      </c>
      <c r="D45" s="16" t="s">
        <v>76</v>
      </c>
      <c r="E45" s="16">
        <v>0</v>
      </c>
      <c r="F45" s="15">
        <v>13.17</v>
      </c>
      <c r="G45" s="15">
        <v>11.55</v>
      </c>
      <c r="H45" s="15">
        <v>9.94</v>
      </c>
      <c r="I45" s="14"/>
      <c r="J45" s="15">
        <v>13.32</v>
      </c>
      <c r="K45" s="15">
        <v>16.54</v>
      </c>
      <c r="L45" s="15">
        <v>21.76</v>
      </c>
      <c r="M45" s="54"/>
      <c r="N45" s="15">
        <v>32.035312114</v>
      </c>
      <c r="O45" s="15">
        <v>15.02363619</v>
      </c>
      <c r="P45" s="15" t="s">
        <v>26</v>
      </c>
      <c r="Q45" s="16" t="s">
        <v>26</v>
      </c>
      <c r="R45" s="37" t="s">
        <v>572</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77</v>
      </c>
      <c r="D46" s="17" t="s">
        <v>78</v>
      </c>
      <c r="E46" s="17">
        <v>5</v>
      </c>
      <c r="F46" s="14">
        <v>36.75</v>
      </c>
      <c r="G46" s="14">
        <v>34.020000000000003</v>
      </c>
      <c r="H46" s="14">
        <v>31.29</v>
      </c>
      <c r="I46" s="14"/>
      <c r="J46" s="14">
        <v>37.299999999999997</v>
      </c>
      <c r="K46" s="14">
        <v>42.75</v>
      </c>
      <c r="L46" s="14">
        <v>51.57</v>
      </c>
      <c r="M46" s="54"/>
      <c r="N46" s="14">
        <v>37.129091678000002</v>
      </c>
      <c r="O46" s="31">
        <v>246.79809029</v>
      </c>
      <c r="P46" s="31" t="s">
        <v>29</v>
      </c>
      <c r="Q46" s="17" t="s">
        <v>26</v>
      </c>
      <c r="R46" s="38" t="s">
        <v>573</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79</v>
      </c>
      <c r="D47" s="16" t="s">
        <v>80</v>
      </c>
      <c r="E47" s="16">
        <v>6</v>
      </c>
      <c r="F47" s="15">
        <v>22.36</v>
      </c>
      <c r="G47" s="15">
        <v>20.49</v>
      </c>
      <c r="H47" s="15">
        <v>18.63</v>
      </c>
      <c r="I47" s="14"/>
      <c r="J47" s="15">
        <v>28.03</v>
      </c>
      <c r="K47" s="15">
        <v>31.75</v>
      </c>
      <c r="L47" s="15">
        <v>37.78</v>
      </c>
      <c r="M47" s="54"/>
      <c r="N47" s="15">
        <v>53.274295961999997</v>
      </c>
      <c r="O47" s="15">
        <v>7.5471696666999994</v>
      </c>
      <c r="P47" s="15" t="s">
        <v>26</v>
      </c>
      <c r="Q47" s="16" t="s">
        <v>29</v>
      </c>
      <c r="R47" s="37" t="s">
        <v>574</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81</v>
      </c>
      <c r="D48" s="17" t="s">
        <v>82</v>
      </c>
      <c r="E48" s="17">
        <v>7</v>
      </c>
      <c r="F48" s="14">
        <v>129.55000000000001</v>
      </c>
      <c r="G48" s="14">
        <v>122.46</v>
      </c>
      <c r="H48" s="14">
        <v>115.37</v>
      </c>
      <c r="I48" s="14"/>
      <c r="J48" s="14">
        <v>137.08000000000001</v>
      </c>
      <c r="K48" s="14">
        <v>151.25</v>
      </c>
      <c r="L48" s="14">
        <v>174.18</v>
      </c>
      <c r="M48" s="54"/>
      <c r="N48" s="14">
        <v>46.675026244999998</v>
      </c>
      <c r="O48" s="31">
        <v>4.4376433166999991</v>
      </c>
      <c r="P48" s="31" t="s">
        <v>29</v>
      </c>
      <c r="Q48" s="17" t="s">
        <v>29</v>
      </c>
      <c r="R48" s="38" t="s">
        <v>575</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83</v>
      </c>
      <c r="D49" s="16" t="s">
        <v>84</v>
      </c>
      <c r="E49" s="16">
        <v>6</v>
      </c>
      <c r="F49" s="15">
        <v>8.8800000000000008</v>
      </c>
      <c r="G49" s="15">
        <v>7.8</v>
      </c>
      <c r="H49" s="15">
        <v>6.73</v>
      </c>
      <c r="I49" s="14"/>
      <c r="J49" s="15">
        <v>11.75</v>
      </c>
      <c r="K49" s="15">
        <v>13.89</v>
      </c>
      <c r="L49" s="15">
        <v>17.36</v>
      </c>
      <c r="M49" s="54"/>
      <c r="N49" s="15">
        <v>53.169012836999997</v>
      </c>
      <c r="O49" s="15">
        <v>2.7185799523999998</v>
      </c>
      <c r="P49" s="15" t="s">
        <v>26</v>
      </c>
      <c r="Q49" s="16" t="s">
        <v>29</v>
      </c>
      <c r="R49" s="37" t="s">
        <v>576</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85</v>
      </c>
      <c r="D50" s="17" t="s">
        <v>86</v>
      </c>
      <c r="E50" s="17">
        <v>6</v>
      </c>
      <c r="F50" s="14">
        <v>5.31</v>
      </c>
      <c r="G50" s="14">
        <v>4.49</v>
      </c>
      <c r="H50" s="14">
        <v>3.67</v>
      </c>
      <c r="I50" s="14"/>
      <c r="J50" s="14">
        <v>7.57</v>
      </c>
      <c r="K50" s="14">
        <v>9.1999999999999993</v>
      </c>
      <c r="L50" s="14">
        <v>11.84</v>
      </c>
      <c r="M50" s="54"/>
      <c r="N50" s="14">
        <v>67.245891185000005</v>
      </c>
      <c r="O50" s="31">
        <v>4.4458330951999994</v>
      </c>
      <c r="P50" s="31" t="s">
        <v>26</v>
      </c>
      <c r="Q50" s="17" t="s">
        <v>29</v>
      </c>
      <c r="R50" s="38" t="s">
        <v>577</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87</v>
      </c>
      <c r="D51" s="16" t="s">
        <v>88</v>
      </c>
      <c r="E51" s="16">
        <v>2</v>
      </c>
      <c r="F51" s="15">
        <v>11.86</v>
      </c>
      <c r="G51" s="15">
        <v>9.2799999999999994</v>
      </c>
      <c r="H51" s="15">
        <v>6.7</v>
      </c>
      <c r="I51" s="14"/>
      <c r="J51" s="15">
        <v>12.07</v>
      </c>
      <c r="K51" s="15">
        <v>17.22</v>
      </c>
      <c r="L51" s="15">
        <v>25.56</v>
      </c>
      <c r="M51" s="54"/>
      <c r="N51" s="15">
        <v>21.689594083999999</v>
      </c>
      <c r="O51" s="15">
        <v>4.9206946189999998</v>
      </c>
      <c r="P51" s="15" t="s">
        <v>26</v>
      </c>
      <c r="Q51" s="16" t="s">
        <v>26</v>
      </c>
      <c r="R51" s="37" t="s">
        <v>578</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89</v>
      </c>
      <c r="D52" s="17" t="s">
        <v>90</v>
      </c>
      <c r="E52" s="17">
        <v>0</v>
      </c>
      <c r="F52" s="14">
        <v>14.25</v>
      </c>
      <c r="G52" s="14">
        <v>13.05</v>
      </c>
      <c r="H52" s="14">
        <v>11.85</v>
      </c>
      <c r="I52" s="14"/>
      <c r="J52" s="14">
        <v>14.53</v>
      </c>
      <c r="K52" s="14">
        <v>16.920000000000002</v>
      </c>
      <c r="L52" s="14">
        <v>20.79</v>
      </c>
      <c r="M52" s="54"/>
      <c r="N52" s="14">
        <v>15.900429979</v>
      </c>
      <c r="O52" s="31">
        <v>93.294593856999995</v>
      </c>
      <c r="P52" s="31" t="s">
        <v>26</v>
      </c>
      <c r="Q52" s="17" t="s">
        <v>26</v>
      </c>
      <c r="R52" s="38" t="s">
        <v>579</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89</v>
      </c>
      <c r="D53" s="16" t="s">
        <v>91</v>
      </c>
      <c r="E53" s="16">
        <v>0</v>
      </c>
      <c r="F53" s="15">
        <v>16.18</v>
      </c>
      <c r="G53" s="15">
        <v>14.67</v>
      </c>
      <c r="H53" s="15">
        <v>13.16</v>
      </c>
      <c r="I53" s="14"/>
      <c r="J53" s="15">
        <v>16.54</v>
      </c>
      <c r="K53" s="15">
        <v>19.55</v>
      </c>
      <c r="L53" s="15">
        <v>24.42</v>
      </c>
      <c r="M53" s="54"/>
      <c r="N53" s="15">
        <v>14.101439233000001</v>
      </c>
      <c r="O53" s="15">
        <v>552.27751985999998</v>
      </c>
      <c r="P53" s="15" t="s">
        <v>26</v>
      </c>
      <c r="Q53" s="16" t="s">
        <v>26</v>
      </c>
      <c r="R53" s="37" t="s">
        <v>580</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92</v>
      </c>
      <c r="D54" s="17" t="s">
        <v>93</v>
      </c>
      <c r="E54" s="17">
        <v>0</v>
      </c>
      <c r="F54" s="14">
        <v>20.059999999999999</v>
      </c>
      <c r="G54" s="14">
        <v>18.329999999999998</v>
      </c>
      <c r="H54" s="14">
        <v>16.61</v>
      </c>
      <c r="I54" s="14"/>
      <c r="J54" s="14">
        <v>20.32</v>
      </c>
      <c r="K54" s="14">
        <v>23.76</v>
      </c>
      <c r="L54" s="14">
        <v>29.33</v>
      </c>
      <c r="M54" s="54"/>
      <c r="N54" s="14">
        <v>28.016858636999999</v>
      </c>
      <c r="O54" s="31">
        <v>36.488571666999995</v>
      </c>
      <c r="P54" s="31" t="s">
        <v>26</v>
      </c>
      <c r="Q54" s="17" t="s">
        <v>26</v>
      </c>
      <c r="R54" s="38" t="s">
        <v>581</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95</v>
      </c>
      <c r="E55" s="16">
        <v>3</v>
      </c>
      <c r="F55" s="15">
        <v>13.67</v>
      </c>
      <c r="G55" s="15">
        <v>12.4</v>
      </c>
      <c r="H55" s="15">
        <v>11.13</v>
      </c>
      <c r="I55" s="14"/>
      <c r="J55" s="15">
        <v>13.92</v>
      </c>
      <c r="K55" s="15">
        <v>16.45</v>
      </c>
      <c r="L55" s="15">
        <v>20.56</v>
      </c>
      <c r="M55" s="54"/>
      <c r="N55" s="15">
        <v>34.914792548000001</v>
      </c>
      <c r="O55" s="15">
        <v>64.401850667000005</v>
      </c>
      <c r="P55" s="15" t="s">
        <v>29</v>
      </c>
      <c r="Q55" s="16" t="s">
        <v>26</v>
      </c>
      <c r="R55" s="37" t="s">
        <v>582</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11</v>
      </c>
      <c r="D56" s="17" t="s">
        <v>96</v>
      </c>
      <c r="E56" s="17">
        <v>0</v>
      </c>
      <c r="F56" s="14">
        <v>17.95</v>
      </c>
      <c r="G56" s="14">
        <v>15.62</v>
      </c>
      <c r="H56" s="14">
        <v>13.3</v>
      </c>
      <c r="I56" s="14"/>
      <c r="J56" s="14">
        <v>18.48</v>
      </c>
      <c r="K56" s="14">
        <v>23.12</v>
      </c>
      <c r="L56" s="14">
        <v>30.63</v>
      </c>
      <c r="M56" s="54"/>
      <c r="N56" s="14">
        <v>19.60535385</v>
      </c>
      <c r="O56" s="31">
        <v>413.64988990000001</v>
      </c>
      <c r="P56" s="31" t="s">
        <v>26</v>
      </c>
      <c r="Q56" s="17" t="s">
        <v>26</v>
      </c>
      <c r="R56" s="38" t="s">
        <v>583</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97</v>
      </c>
      <c r="D57" s="16" t="s">
        <v>98</v>
      </c>
      <c r="E57" s="16">
        <v>0</v>
      </c>
      <c r="F57" s="15">
        <v>18.02</v>
      </c>
      <c r="G57" s="15">
        <v>17.11</v>
      </c>
      <c r="H57" s="15">
        <v>16.2</v>
      </c>
      <c r="I57" s="14"/>
      <c r="J57" s="15">
        <v>18.3</v>
      </c>
      <c r="K57" s="15">
        <v>20.11</v>
      </c>
      <c r="L57" s="15">
        <v>23.05</v>
      </c>
      <c r="M57" s="54"/>
      <c r="N57" s="15">
        <v>35.957772796</v>
      </c>
      <c r="O57" s="15">
        <v>2.0014539999999998</v>
      </c>
      <c r="P57" s="15" t="s">
        <v>26</v>
      </c>
      <c r="Q57" s="16" t="s">
        <v>26</v>
      </c>
      <c r="R57" s="37" t="s">
        <v>584</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99</v>
      </c>
      <c r="D58" s="17" t="s">
        <v>100</v>
      </c>
      <c r="E58" s="17">
        <v>3</v>
      </c>
      <c r="F58" s="14">
        <v>4.76</v>
      </c>
      <c r="G58" s="14">
        <v>2.0699999999999998</v>
      </c>
      <c r="H58" s="14">
        <v>-0.6</v>
      </c>
      <c r="I58" s="14"/>
      <c r="J58" s="14">
        <v>5.31</v>
      </c>
      <c r="K58" s="14">
        <v>10.67</v>
      </c>
      <c r="L58" s="14">
        <v>19.350000000000001</v>
      </c>
      <c r="M58" s="54"/>
      <c r="N58" s="14">
        <v>35.334234332000001</v>
      </c>
      <c r="O58" s="31">
        <v>36.094097238000003</v>
      </c>
      <c r="P58" s="31" t="s">
        <v>26</v>
      </c>
      <c r="Q58" s="17" t="s">
        <v>26</v>
      </c>
      <c r="R58" s="38" t="s">
        <v>585</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101</v>
      </c>
      <c r="D59" s="16" t="s">
        <v>102</v>
      </c>
      <c r="E59" s="16">
        <v>5</v>
      </c>
      <c r="F59" s="15">
        <v>18.329999999999998</v>
      </c>
      <c r="G59" s="15">
        <v>17.010000000000002</v>
      </c>
      <c r="H59" s="15">
        <v>15.69</v>
      </c>
      <c r="I59" s="14"/>
      <c r="J59" s="15">
        <v>18.7</v>
      </c>
      <c r="K59" s="15">
        <v>21.33</v>
      </c>
      <c r="L59" s="15">
        <v>25.6</v>
      </c>
      <c r="M59" s="54"/>
      <c r="N59" s="15">
        <v>41.363538564999999</v>
      </c>
      <c r="O59" s="15">
        <v>166.632531</v>
      </c>
      <c r="P59" s="15" t="s">
        <v>29</v>
      </c>
      <c r="Q59" s="16" t="s">
        <v>26</v>
      </c>
      <c r="R59" s="37" t="s">
        <v>586</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103</v>
      </c>
      <c r="D60" s="17" t="s">
        <v>104</v>
      </c>
      <c r="E60" s="17">
        <v>9</v>
      </c>
      <c r="F60" s="14">
        <v>29.1</v>
      </c>
      <c r="G60" s="14">
        <v>26.17</v>
      </c>
      <c r="H60" s="14">
        <v>23.24</v>
      </c>
      <c r="I60" s="14"/>
      <c r="J60" s="14">
        <v>35.72</v>
      </c>
      <c r="K60" s="14">
        <v>41.57</v>
      </c>
      <c r="L60" s="14">
        <v>51.05</v>
      </c>
      <c r="M60" s="54"/>
      <c r="N60" s="14">
        <v>46.842510765</v>
      </c>
      <c r="O60" s="31">
        <v>5.1212105638000001</v>
      </c>
      <c r="P60" s="31" t="s">
        <v>29</v>
      </c>
      <c r="Q60" s="17" t="s">
        <v>29</v>
      </c>
      <c r="R60" s="38" t="s">
        <v>587</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105</v>
      </c>
      <c r="D61" s="16" t="s">
        <v>106</v>
      </c>
      <c r="E61" s="16">
        <v>0</v>
      </c>
      <c r="F61" s="15">
        <v>49.9</v>
      </c>
      <c r="G61" s="15">
        <v>44.79</v>
      </c>
      <c r="H61" s="15">
        <v>39.68</v>
      </c>
      <c r="I61" s="14"/>
      <c r="J61" s="15">
        <v>51.43</v>
      </c>
      <c r="K61" s="15">
        <v>61.64</v>
      </c>
      <c r="L61" s="15">
        <v>78.17</v>
      </c>
      <c r="M61" s="54"/>
      <c r="N61" s="15">
        <v>31.127030732000001</v>
      </c>
      <c r="O61" s="15">
        <v>593.54057551999995</v>
      </c>
      <c r="P61" s="15" t="s">
        <v>26</v>
      </c>
      <c r="Q61" s="16" t="s">
        <v>26</v>
      </c>
      <c r="R61" s="37" t="s">
        <v>588</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107</v>
      </c>
      <c r="D62" s="17" t="s">
        <v>108</v>
      </c>
      <c r="E62" s="17">
        <v>5</v>
      </c>
      <c r="F62" s="14">
        <v>17.8</v>
      </c>
      <c r="G62" s="14">
        <v>16.18</v>
      </c>
      <c r="H62" s="14">
        <v>14.57</v>
      </c>
      <c r="I62" s="14"/>
      <c r="J62" s="14">
        <v>18.03</v>
      </c>
      <c r="K62" s="14">
        <v>21.25</v>
      </c>
      <c r="L62" s="14">
        <v>26.47</v>
      </c>
      <c r="M62" s="54"/>
      <c r="N62" s="14">
        <v>18.537777753</v>
      </c>
      <c r="O62" s="31">
        <v>145.34889233000001</v>
      </c>
      <c r="P62" s="31" t="s">
        <v>29</v>
      </c>
      <c r="Q62" s="17" t="s">
        <v>26</v>
      </c>
      <c r="R62" s="38" t="s">
        <v>589</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109</v>
      </c>
      <c r="D63" s="16" t="s">
        <v>110</v>
      </c>
      <c r="E63" s="16">
        <v>4</v>
      </c>
      <c r="F63" s="15">
        <v>4.6399999999999997</v>
      </c>
      <c r="G63" s="15">
        <v>3.66</v>
      </c>
      <c r="H63" s="15">
        <v>2.68</v>
      </c>
      <c r="I63" s="14"/>
      <c r="J63" s="15">
        <v>7.25</v>
      </c>
      <c r="K63" s="15">
        <v>9.1999999999999993</v>
      </c>
      <c r="L63" s="15">
        <v>12.35</v>
      </c>
      <c r="M63" s="54"/>
      <c r="N63" s="15">
        <v>51.006456270999998</v>
      </c>
      <c r="O63" s="15">
        <v>3.3004107143000003</v>
      </c>
      <c r="P63" s="15" t="s">
        <v>26</v>
      </c>
      <c r="Q63" s="16" t="s">
        <v>29</v>
      </c>
      <c r="R63" s="37" t="s">
        <v>590</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111</v>
      </c>
      <c r="D64" s="17" t="s">
        <v>112</v>
      </c>
      <c r="E64" s="17">
        <v>0</v>
      </c>
      <c r="F64" s="14">
        <v>0.42</v>
      </c>
      <c r="G64" s="14">
        <v>-0.36</v>
      </c>
      <c r="H64" s="14">
        <v>-1.1399999999999999</v>
      </c>
      <c r="I64" s="14"/>
      <c r="J64" s="14">
        <v>0.55000000000000004</v>
      </c>
      <c r="K64" s="14">
        <v>2.11</v>
      </c>
      <c r="L64" s="14">
        <v>4.6500000000000004</v>
      </c>
      <c r="M64" s="54"/>
      <c r="N64" s="14">
        <v>13.423240194</v>
      </c>
      <c r="O64" s="31">
        <v>6.4447744285999997</v>
      </c>
      <c r="P64" s="31" t="s">
        <v>26</v>
      </c>
      <c r="Q64" s="17" t="s">
        <v>26</v>
      </c>
      <c r="R64" s="38" t="s">
        <v>591</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113</v>
      </c>
      <c r="D65" s="16" t="s">
        <v>114</v>
      </c>
      <c r="E65" s="16">
        <v>9</v>
      </c>
      <c r="F65" s="15">
        <v>11.08</v>
      </c>
      <c r="G65" s="15">
        <v>10.86</v>
      </c>
      <c r="H65" s="15">
        <v>10.64</v>
      </c>
      <c r="I65" s="14"/>
      <c r="J65" s="15">
        <v>11.18</v>
      </c>
      <c r="K65" s="15">
        <v>11.61</v>
      </c>
      <c r="L65" s="15">
        <v>12.31</v>
      </c>
      <c r="M65" s="54"/>
      <c r="N65" s="15">
        <v>67.702111002999999</v>
      </c>
      <c r="O65" s="15">
        <v>29.893194810000001</v>
      </c>
      <c r="P65" s="15" t="s">
        <v>29</v>
      </c>
      <c r="Q65" s="16" t="s">
        <v>29</v>
      </c>
      <c r="R65" s="37" t="s">
        <v>592</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115</v>
      </c>
      <c r="D66" s="17" t="s">
        <v>116</v>
      </c>
      <c r="E66" s="17">
        <v>0</v>
      </c>
      <c r="F66" s="14">
        <v>7.81</v>
      </c>
      <c r="G66" s="14">
        <v>5.95</v>
      </c>
      <c r="H66" s="14">
        <v>4.0999999999999996</v>
      </c>
      <c r="I66" s="14"/>
      <c r="J66" s="14">
        <v>8.08</v>
      </c>
      <c r="K66" s="14">
        <v>11.78</v>
      </c>
      <c r="L66" s="14">
        <v>17.77</v>
      </c>
      <c r="M66" s="54"/>
      <c r="N66" s="14">
        <v>19.541722495999998</v>
      </c>
      <c r="O66" s="31">
        <v>69.593765809999994</v>
      </c>
      <c r="P66" s="31" t="s">
        <v>26</v>
      </c>
      <c r="Q66" s="17" t="s">
        <v>26</v>
      </c>
      <c r="R66" s="38" t="s">
        <v>593</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117</v>
      </c>
      <c r="D67" s="16" t="s">
        <v>499</v>
      </c>
      <c r="E67" s="16">
        <v>3</v>
      </c>
      <c r="F67" s="15">
        <v>14.8</v>
      </c>
      <c r="G67" s="15">
        <v>13.32</v>
      </c>
      <c r="H67" s="15">
        <v>11.84</v>
      </c>
      <c r="I67" s="14"/>
      <c r="J67" s="15">
        <v>15.16</v>
      </c>
      <c r="K67" s="15">
        <v>18.11</v>
      </c>
      <c r="L67" s="15">
        <v>22.88</v>
      </c>
      <c r="M67" s="54"/>
      <c r="N67" s="15">
        <v>31.366147306999999</v>
      </c>
      <c r="O67" s="15">
        <v>1.4568486190000001</v>
      </c>
      <c r="P67" s="15" t="s">
        <v>26</v>
      </c>
      <c r="Q67" s="16" t="s">
        <v>26</v>
      </c>
      <c r="R67" s="37" t="s">
        <v>594</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117</v>
      </c>
      <c r="D68" s="17" t="s">
        <v>118</v>
      </c>
      <c r="E68" s="17">
        <v>0</v>
      </c>
      <c r="F68" s="14">
        <v>10.01</v>
      </c>
      <c r="G68" s="14">
        <v>8.98</v>
      </c>
      <c r="H68" s="14">
        <v>7.96</v>
      </c>
      <c r="I68" s="14"/>
      <c r="J68" s="14">
        <v>10.27</v>
      </c>
      <c r="K68" s="14">
        <v>12.31</v>
      </c>
      <c r="L68" s="14">
        <v>15.61</v>
      </c>
      <c r="M68" s="54"/>
      <c r="N68" s="14">
        <v>20.409118085999999</v>
      </c>
      <c r="O68" s="31">
        <v>130.97209723</v>
      </c>
      <c r="P68" s="31" t="s">
        <v>26</v>
      </c>
      <c r="Q68" s="17" t="s">
        <v>26</v>
      </c>
      <c r="R68" s="38" t="s">
        <v>595</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119</v>
      </c>
      <c r="D69" s="16" t="s">
        <v>120</v>
      </c>
      <c r="E69" s="16">
        <v>7</v>
      </c>
      <c r="F69" s="15">
        <v>75</v>
      </c>
      <c r="G69" s="15">
        <v>70.03</v>
      </c>
      <c r="H69" s="15">
        <v>65.06</v>
      </c>
      <c r="I69" s="14"/>
      <c r="J69" s="15">
        <v>77.5</v>
      </c>
      <c r="K69" s="15">
        <v>87.43</v>
      </c>
      <c r="L69" s="15">
        <v>103.51</v>
      </c>
      <c r="M69" s="54"/>
      <c r="N69" s="15">
        <v>64.600267036999995</v>
      </c>
      <c r="O69" s="15">
        <v>1.9993651838000002</v>
      </c>
      <c r="P69" s="15" t="s">
        <v>29</v>
      </c>
      <c r="Q69" s="16" t="s">
        <v>29</v>
      </c>
      <c r="R69" s="37" t="s">
        <v>596</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121</v>
      </c>
      <c r="D70" s="17" t="s">
        <v>122</v>
      </c>
      <c r="E70" s="17">
        <v>2</v>
      </c>
      <c r="F70" s="14">
        <v>2.1</v>
      </c>
      <c r="G70" s="14">
        <v>1.66</v>
      </c>
      <c r="H70" s="14">
        <v>1.23</v>
      </c>
      <c r="I70" s="14"/>
      <c r="J70" s="14">
        <v>2.2000000000000002</v>
      </c>
      <c r="K70" s="14">
        <v>3.06</v>
      </c>
      <c r="L70" s="14">
        <v>4.45</v>
      </c>
      <c r="M70" s="54"/>
      <c r="N70" s="14">
        <v>45.969571004999999</v>
      </c>
      <c r="O70" s="31">
        <v>58.518247571000003</v>
      </c>
      <c r="P70" s="31" t="s">
        <v>26</v>
      </c>
      <c r="Q70" s="17" t="s">
        <v>26</v>
      </c>
      <c r="R70" s="38" t="s">
        <v>597</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598</v>
      </c>
      <c r="D71" s="16" t="s">
        <v>599</v>
      </c>
      <c r="E71" s="16">
        <v>3</v>
      </c>
      <c r="F71" s="15">
        <v>30.7</v>
      </c>
      <c r="G71" s="15">
        <v>25.86</v>
      </c>
      <c r="H71" s="15">
        <v>21.02</v>
      </c>
      <c r="I71" s="14"/>
      <c r="J71" s="15">
        <v>31.55</v>
      </c>
      <c r="K71" s="15">
        <v>41.22</v>
      </c>
      <c r="L71" s="15">
        <v>56.87</v>
      </c>
      <c r="M71" s="54"/>
      <c r="N71" s="15">
        <v>48.686912104000001</v>
      </c>
      <c r="O71" s="15">
        <v>3.9393843114</v>
      </c>
      <c r="P71" s="15" t="s">
        <v>26</v>
      </c>
      <c r="Q71" s="16" t="s">
        <v>26</v>
      </c>
      <c r="R71" s="37" t="s">
        <v>600</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123</v>
      </c>
      <c r="D72" s="17" t="s">
        <v>124</v>
      </c>
      <c r="E72" s="17">
        <v>0</v>
      </c>
      <c r="F72" s="14" t="s">
        <v>125</v>
      </c>
      <c r="G72" s="14" t="s">
        <v>125</v>
      </c>
      <c r="H72" s="14" t="s">
        <v>125</v>
      </c>
      <c r="I72" s="14"/>
      <c r="J72" s="14" t="s">
        <v>125</v>
      </c>
      <c r="K72" s="14" t="s">
        <v>125</v>
      </c>
      <c r="L72" s="14" t="s">
        <v>125</v>
      </c>
      <c r="M72" s="54"/>
      <c r="N72" s="14" t="s">
        <v>125</v>
      </c>
      <c r="O72" s="31" t="s">
        <v>125</v>
      </c>
      <c r="P72" s="31" t="s">
        <v>125</v>
      </c>
      <c r="Q72" s="17" t="s">
        <v>125</v>
      </c>
      <c r="R72" s="38" t="s">
        <v>126</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127</v>
      </c>
      <c r="D73" s="16" t="s">
        <v>128</v>
      </c>
      <c r="E73" s="16">
        <v>3</v>
      </c>
      <c r="F73" s="15">
        <v>54.32</v>
      </c>
      <c r="G73" s="15">
        <v>48.51</v>
      </c>
      <c r="H73" s="15">
        <v>42.71</v>
      </c>
      <c r="I73" s="14"/>
      <c r="J73" s="15">
        <v>56.67</v>
      </c>
      <c r="K73" s="15">
        <v>68.27</v>
      </c>
      <c r="L73" s="15">
        <v>87.04</v>
      </c>
      <c r="M73" s="54"/>
      <c r="N73" s="15">
        <v>19.79396079</v>
      </c>
      <c r="O73" s="15">
        <v>237.88817114</v>
      </c>
      <c r="P73" s="15" t="s">
        <v>29</v>
      </c>
      <c r="Q73" s="16" t="s">
        <v>26</v>
      </c>
      <c r="R73" s="37" t="s">
        <v>601</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129</v>
      </c>
      <c r="D74" s="17" t="s">
        <v>130</v>
      </c>
      <c r="E74" s="17">
        <v>3</v>
      </c>
      <c r="F74" s="14">
        <v>13.6</v>
      </c>
      <c r="G74" s="14">
        <v>12.53</v>
      </c>
      <c r="H74" s="14">
        <v>11.46</v>
      </c>
      <c r="I74" s="14"/>
      <c r="J74" s="14">
        <v>13.8</v>
      </c>
      <c r="K74" s="14">
        <v>15.93</v>
      </c>
      <c r="L74" s="14">
        <v>19.399999999999999</v>
      </c>
      <c r="M74" s="54"/>
      <c r="N74" s="14">
        <v>29.575505462999999</v>
      </c>
      <c r="O74" s="31">
        <v>222.27966557000002</v>
      </c>
      <c r="P74" s="31" t="s">
        <v>26</v>
      </c>
      <c r="Q74" s="17" t="s">
        <v>26</v>
      </c>
      <c r="R74" s="38" t="s">
        <v>602</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131</v>
      </c>
      <c r="D75" s="16" t="s">
        <v>132</v>
      </c>
      <c r="E75" s="16">
        <v>0</v>
      </c>
      <c r="F75" s="15">
        <v>3.12</v>
      </c>
      <c r="G75" s="15">
        <v>2.34</v>
      </c>
      <c r="H75" s="15">
        <v>1.56</v>
      </c>
      <c r="I75" s="14"/>
      <c r="J75" s="15">
        <v>3.41</v>
      </c>
      <c r="K75" s="15">
        <v>4.96</v>
      </c>
      <c r="L75" s="15">
        <v>7.47</v>
      </c>
      <c r="M75" s="54"/>
      <c r="N75" s="15">
        <v>26.306206592999999</v>
      </c>
      <c r="O75" s="15">
        <v>87.344738667000001</v>
      </c>
      <c r="P75" s="15" t="s">
        <v>26</v>
      </c>
      <c r="Q75" s="16" t="s">
        <v>26</v>
      </c>
      <c r="R75" s="37" t="s">
        <v>603</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133</v>
      </c>
      <c r="D76" s="17" t="s">
        <v>134</v>
      </c>
      <c r="E76" s="17">
        <v>0</v>
      </c>
      <c r="F76" s="14">
        <v>40.76</v>
      </c>
      <c r="G76" s="14">
        <v>36.81</v>
      </c>
      <c r="H76" s="14">
        <v>32.869999999999997</v>
      </c>
      <c r="I76" s="14"/>
      <c r="J76" s="14">
        <v>41.53</v>
      </c>
      <c r="K76" s="14">
        <v>49.41</v>
      </c>
      <c r="L76" s="14">
        <v>62.16</v>
      </c>
      <c r="M76" s="54"/>
      <c r="N76" s="14">
        <v>18.412939304999998</v>
      </c>
      <c r="O76" s="31">
        <v>65.572503048000002</v>
      </c>
      <c r="P76" s="31" t="s">
        <v>26</v>
      </c>
      <c r="Q76" s="17" t="s">
        <v>26</v>
      </c>
      <c r="R76" s="38" t="s">
        <v>604</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135</v>
      </c>
      <c r="D77" s="16" t="s">
        <v>136</v>
      </c>
      <c r="E77" s="16">
        <v>9</v>
      </c>
      <c r="F77" s="15">
        <v>5.29</v>
      </c>
      <c r="G77" s="15">
        <v>4.6399999999999997</v>
      </c>
      <c r="H77" s="15">
        <v>3.99</v>
      </c>
      <c r="I77" s="14"/>
      <c r="J77" s="15">
        <v>6.17</v>
      </c>
      <c r="K77" s="15">
        <v>7.46</v>
      </c>
      <c r="L77" s="15">
        <v>9.5500000000000007</v>
      </c>
      <c r="M77" s="54"/>
      <c r="N77" s="15">
        <v>57.147171282999999</v>
      </c>
      <c r="O77" s="15">
        <v>46.385370523999995</v>
      </c>
      <c r="P77" s="15" t="s">
        <v>29</v>
      </c>
      <c r="Q77" s="16" t="s">
        <v>29</v>
      </c>
      <c r="R77" s="37" t="s">
        <v>605</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137</v>
      </c>
      <c r="D78" s="17" t="s">
        <v>138</v>
      </c>
      <c r="E78" s="17">
        <v>7</v>
      </c>
      <c r="F78" s="14">
        <v>30.94</v>
      </c>
      <c r="G78" s="14">
        <v>28.61</v>
      </c>
      <c r="H78" s="14">
        <v>26.28</v>
      </c>
      <c r="I78" s="14"/>
      <c r="J78" s="14">
        <v>35.42</v>
      </c>
      <c r="K78" s="14">
        <v>40.07</v>
      </c>
      <c r="L78" s="14">
        <v>47.59</v>
      </c>
      <c r="M78" s="54"/>
      <c r="N78" s="14">
        <v>62.005538340999998</v>
      </c>
      <c r="O78" s="31">
        <v>107.01002056999999</v>
      </c>
      <c r="P78" s="31" t="s">
        <v>26</v>
      </c>
      <c r="Q78" s="17" t="s">
        <v>29</v>
      </c>
      <c r="R78" s="38" t="s">
        <v>606</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139</v>
      </c>
      <c r="D79" s="16" t="s">
        <v>140</v>
      </c>
      <c r="E79" s="16">
        <v>5</v>
      </c>
      <c r="F79" s="15">
        <v>1.33</v>
      </c>
      <c r="G79" s="15">
        <v>0.86</v>
      </c>
      <c r="H79" s="15">
        <v>0.39</v>
      </c>
      <c r="I79" s="14"/>
      <c r="J79" s="15">
        <v>2.57</v>
      </c>
      <c r="K79" s="15">
        <v>3.5</v>
      </c>
      <c r="L79" s="15">
        <v>5.01</v>
      </c>
      <c r="M79" s="54"/>
      <c r="N79" s="15">
        <v>51.576528377000002</v>
      </c>
      <c r="O79" s="15">
        <v>23.385687095000002</v>
      </c>
      <c r="P79" s="15" t="s">
        <v>26</v>
      </c>
      <c r="Q79" s="16" t="s">
        <v>29</v>
      </c>
      <c r="R79" s="37" t="s">
        <v>607</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141</v>
      </c>
      <c r="D80" s="17" t="s">
        <v>142</v>
      </c>
      <c r="E80" s="17">
        <v>7</v>
      </c>
      <c r="F80" s="14">
        <v>21.3</v>
      </c>
      <c r="G80" s="14">
        <v>18.579999999999998</v>
      </c>
      <c r="H80" s="14">
        <v>15.86</v>
      </c>
      <c r="I80" s="14"/>
      <c r="J80" s="14">
        <v>28.55</v>
      </c>
      <c r="K80" s="14">
        <v>33.979999999999997</v>
      </c>
      <c r="L80" s="14">
        <v>42.77</v>
      </c>
      <c r="M80" s="54"/>
      <c r="N80" s="14">
        <v>53.090915914</v>
      </c>
      <c r="O80" s="31">
        <v>136.95661776</v>
      </c>
      <c r="P80" s="31" t="s">
        <v>26</v>
      </c>
      <c r="Q80" s="17" t="s">
        <v>29</v>
      </c>
      <c r="R80" s="38" t="s">
        <v>608</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141</v>
      </c>
      <c r="D81" s="16" t="s">
        <v>143</v>
      </c>
      <c r="E81" s="16">
        <v>6</v>
      </c>
      <c r="F81" s="15">
        <v>20.2</v>
      </c>
      <c r="G81" s="15">
        <v>17.78</v>
      </c>
      <c r="H81" s="15">
        <v>15.36</v>
      </c>
      <c r="I81" s="14"/>
      <c r="J81" s="15">
        <v>25.97</v>
      </c>
      <c r="K81" s="15">
        <v>30.8</v>
      </c>
      <c r="L81" s="15">
        <v>38.630000000000003</v>
      </c>
      <c r="M81" s="54"/>
      <c r="N81" s="15">
        <v>59.828161772999998</v>
      </c>
      <c r="O81" s="15">
        <v>7.3214002380999998</v>
      </c>
      <c r="P81" s="15" t="s">
        <v>26</v>
      </c>
      <c r="Q81" s="16" t="s">
        <v>29</v>
      </c>
      <c r="R81" s="37" t="s">
        <v>609</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144</v>
      </c>
      <c r="D82" s="17" t="s">
        <v>145</v>
      </c>
      <c r="E82" s="17">
        <v>2</v>
      </c>
      <c r="F82" s="14">
        <v>2.13</v>
      </c>
      <c r="G82" s="14">
        <v>1.65</v>
      </c>
      <c r="H82" s="14">
        <v>1.17</v>
      </c>
      <c r="I82" s="14"/>
      <c r="J82" s="14">
        <v>2.2599999999999998</v>
      </c>
      <c r="K82" s="14">
        <v>3.21</v>
      </c>
      <c r="L82" s="14">
        <v>4.76</v>
      </c>
      <c r="M82" s="54"/>
      <c r="N82" s="14">
        <v>30.231050412999998</v>
      </c>
      <c r="O82" s="31">
        <v>3.4058308095000003</v>
      </c>
      <c r="P82" s="31" t="s">
        <v>26</v>
      </c>
      <c r="Q82" s="17" t="s">
        <v>26</v>
      </c>
      <c r="R82" s="38" t="s">
        <v>610</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146</v>
      </c>
      <c r="D83" s="16" t="s">
        <v>147</v>
      </c>
      <c r="E83" s="16">
        <v>7</v>
      </c>
      <c r="F83" s="15">
        <v>2440</v>
      </c>
      <c r="G83" s="15">
        <v>1892.73</v>
      </c>
      <c r="H83" s="15">
        <v>1345.47</v>
      </c>
      <c r="I83" s="14"/>
      <c r="J83" s="15">
        <v>2652.52</v>
      </c>
      <c r="K83" s="15">
        <v>3747.04</v>
      </c>
      <c r="L83" s="15">
        <v>5518.11</v>
      </c>
      <c r="M83" s="54"/>
      <c r="N83" s="15">
        <v>62.764949682999998</v>
      </c>
      <c r="O83" s="15">
        <v>2.3363808624</v>
      </c>
      <c r="P83" s="15" t="s">
        <v>29</v>
      </c>
      <c r="Q83" s="16" t="s">
        <v>29</v>
      </c>
      <c r="R83" s="37" t="s">
        <v>611</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148</v>
      </c>
      <c r="D84" s="17" t="s">
        <v>149</v>
      </c>
      <c r="E84" s="17">
        <v>7</v>
      </c>
      <c r="F84" s="14">
        <v>18.52</v>
      </c>
      <c r="G84" s="14">
        <v>17.88</v>
      </c>
      <c r="H84" s="14">
        <v>17.25</v>
      </c>
      <c r="I84" s="14"/>
      <c r="J84" s="14">
        <v>19.190000000000001</v>
      </c>
      <c r="K84" s="14">
        <v>20.45</v>
      </c>
      <c r="L84" s="14">
        <v>22.49</v>
      </c>
      <c r="M84" s="54"/>
      <c r="N84" s="14">
        <v>66.368931017999998</v>
      </c>
      <c r="O84" s="31">
        <v>8.2669835714000008</v>
      </c>
      <c r="P84" s="31" t="s">
        <v>29</v>
      </c>
      <c r="Q84" s="17" t="s">
        <v>29</v>
      </c>
      <c r="R84" s="38" t="s">
        <v>612</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150</v>
      </c>
      <c r="D85" s="16" t="s">
        <v>151</v>
      </c>
      <c r="E85" s="16">
        <v>0</v>
      </c>
      <c r="F85" s="15">
        <v>4.88</v>
      </c>
      <c r="G85" s="15">
        <v>4.43</v>
      </c>
      <c r="H85" s="15">
        <v>3.98</v>
      </c>
      <c r="I85" s="14"/>
      <c r="J85" s="15">
        <v>5.0999999999999996</v>
      </c>
      <c r="K85" s="15">
        <v>5.99</v>
      </c>
      <c r="L85" s="15">
        <v>7.44</v>
      </c>
      <c r="M85" s="54"/>
      <c r="N85" s="15">
        <v>36.945890138999999</v>
      </c>
      <c r="O85" s="15">
        <v>9.0519081429000003</v>
      </c>
      <c r="P85" s="15" t="s">
        <v>26</v>
      </c>
      <c r="Q85" s="16" t="s">
        <v>26</v>
      </c>
      <c r="R85" s="37" t="s">
        <v>613</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152</v>
      </c>
      <c r="D86" s="17" t="s">
        <v>153</v>
      </c>
      <c r="E86" s="17">
        <v>0</v>
      </c>
      <c r="F86" s="14">
        <v>11.05</v>
      </c>
      <c r="G86" s="14">
        <v>9.58</v>
      </c>
      <c r="H86" s="14">
        <v>8.11</v>
      </c>
      <c r="I86" s="14"/>
      <c r="J86" s="14">
        <v>11.29</v>
      </c>
      <c r="K86" s="14">
        <v>14.22</v>
      </c>
      <c r="L86" s="14">
        <v>18.97</v>
      </c>
      <c r="M86" s="54"/>
      <c r="N86" s="14">
        <v>31.680808952</v>
      </c>
      <c r="O86" s="31">
        <v>8.7540242381000013</v>
      </c>
      <c r="P86" s="31" t="s">
        <v>26</v>
      </c>
      <c r="Q86" s="17" t="s">
        <v>26</v>
      </c>
      <c r="R86" s="38" t="s">
        <v>614</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154</v>
      </c>
      <c r="D87" s="16" t="s">
        <v>155</v>
      </c>
      <c r="E87" s="16">
        <v>2</v>
      </c>
      <c r="F87" s="15">
        <v>10.35</v>
      </c>
      <c r="G87" s="15">
        <v>8.82</v>
      </c>
      <c r="H87" s="15">
        <v>7.29</v>
      </c>
      <c r="I87" s="14"/>
      <c r="J87" s="15">
        <v>10.72</v>
      </c>
      <c r="K87" s="15">
        <v>13.77</v>
      </c>
      <c r="L87" s="15">
        <v>18.71</v>
      </c>
      <c r="M87" s="54"/>
      <c r="N87" s="15">
        <v>34.148765898999997</v>
      </c>
      <c r="O87" s="15">
        <v>86.974793094999995</v>
      </c>
      <c r="P87" s="15" t="s">
        <v>26</v>
      </c>
      <c r="Q87" s="16" t="s">
        <v>26</v>
      </c>
      <c r="R87" s="37" t="s">
        <v>615</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156</v>
      </c>
      <c r="D88" s="17" t="s">
        <v>157</v>
      </c>
      <c r="E88" s="17">
        <v>2</v>
      </c>
      <c r="F88" s="14">
        <v>5.87</v>
      </c>
      <c r="G88" s="14">
        <v>4.5599999999999996</v>
      </c>
      <c r="H88" s="14">
        <v>3.26</v>
      </c>
      <c r="I88" s="14"/>
      <c r="J88" s="14">
        <v>6.04</v>
      </c>
      <c r="K88" s="14">
        <v>8.64</v>
      </c>
      <c r="L88" s="14">
        <v>12.87</v>
      </c>
      <c r="M88" s="54"/>
      <c r="N88" s="14">
        <v>29.410901739</v>
      </c>
      <c r="O88" s="31">
        <v>34.277813714000004</v>
      </c>
      <c r="P88" s="31" t="s">
        <v>26</v>
      </c>
      <c r="Q88" s="17" t="s">
        <v>26</v>
      </c>
      <c r="R88" s="38" t="s">
        <v>616</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158</v>
      </c>
      <c r="D89" s="16" t="s">
        <v>159</v>
      </c>
      <c r="E89" s="16">
        <v>7</v>
      </c>
      <c r="F89" s="15">
        <v>202.11</v>
      </c>
      <c r="G89" s="15">
        <v>177.86</v>
      </c>
      <c r="H89" s="15">
        <v>153.61000000000001</v>
      </c>
      <c r="I89" s="14"/>
      <c r="J89" s="15">
        <v>220.17</v>
      </c>
      <c r="K89" s="15">
        <v>268.66000000000003</v>
      </c>
      <c r="L89" s="15">
        <v>347.13</v>
      </c>
      <c r="M89" s="54"/>
      <c r="N89" s="15">
        <v>51.960113550000003</v>
      </c>
      <c r="O89" s="15">
        <v>8.070872391</v>
      </c>
      <c r="P89" s="15" t="s">
        <v>29</v>
      </c>
      <c r="Q89" s="16" t="s">
        <v>29</v>
      </c>
      <c r="R89" s="37" t="s">
        <v>617</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160</v>
      </c>
      <c r="D90" s="17" t="s">
        <v>161</v>
      </c>
      <c r="E90" s="17">
        <v>4</v>
      </c>
      <c r="F90" s="14">
        <v>150</v>
      </c>
      <c r="G90" s="14" t="s">
        <v>125</v>
      </c>
      <c r="H90" s="14" t="s">
        <v>125</v>
      </c>
      <c r="I90" s="14"/>
      <c r="J90" s="14" t="s">
        <v>125</v>
      </c>
      <c r="K90" s="14" t="s">
        <v>125</v>
      </c>
      <c r="L90" s="14" t="s">
        <v>125</v>
      </c>
      <c r="M90" s="54"/>
      <c r="N90" s="14">
        <v>94.064508982000007</v>
      </c>
      <c r="O90" s="31">
        <v>1.0764285713999999</v>
      </c>
      <c r="P90" s="31" t="s">
        <v>26</v>
      </c>
      <c r="Q90" s="17" t="s">
        <v>29</v>
      </c>
      <c r="R90" s="38" t="s">
        <v>125</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162</v>
      </c>
      <c r="D91" s="16" t="s">
        <v>163</v>
      </c>
      <c r="E91" s="16">
        <v>10</v>
      </c>
      <c r="F91" s="15">
        <v>98.49</v>
      </c>
      <c r="G91" s="15">
        <v>88.17</v>
      </c>
      <c r="H91" s="15">
        <v>77.849999999999994</v>
      </c>
      <c r="I91" s="14"/>
      <c r="J91" s="15">
        <v>101.22</v>
      </c>
      <c r="K91" s="15">
        <v>121.85</v>
      </c>
      <c r="L91" s="15">
        <v>155.22999999999999</v>
      </c>
      <c r="M91" s="54"/>
      <c r="N91" s="15">
        <v>79.304389552000004</v>
      </c>
      <c r="O91" s="15">
        <v>487.17767348000001</v>
      </c>
      <c r="P91" s="15" t="s">
        <v>29</v>
      </c>
      <c r="Q91" s="16" t="s">
        <v>29</v>
      </c>
      <c r="R91" s="37" t="s">
        <v>618</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164</v>
      </c>
      <c r="D92" s="17" t="s">
        <v>165</v>
      </c>
      <c r="E92" s="17">
        <v>0</v>
      </c>
      <c r="F92" s="14">
        <v>43.12</v>
      </c>
      <c r="G92" s="14">
        <v>38.1</v>
      </c>
      <c r="H92" s="14">
        <v>33.090000000000003</v>
      </c>
      <c r="I92" s="14"/>
      <c r="J92" s="14">
        <v>44.25</v>
      </c>
      <c r="K92" s="14">
        <v>54.27</v>
      </c>
      <c r="L92" s="14">
        <v>70.489999999999995</v>
      </c>
      <c r="M92" s="54"/>
      <c r="N92" s="14">
        <v>20.383953550000001</v>
      </c>
      <c r="O92" s="31">
        <v>153.59252924</v>
      </c>
      <c r="P92" s="31" t="s">
        <v>26</v>
      </c>
      <c r="Q92" s="17" t="s">
        <v>26</v>
      </c>
      <c r="R92" s="38" t="s">
        <v>619</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166</v>
      </c>
      <c r="D93" s="16" t="s">
        <v>167</v>
      </c>
      <c r="E93" s="16">
        <v>6</v>
      </c>
      <c r="F93" s="15">
        <v>24.2</v>
      </c>
      <c r="G93" s="15">
        <v>22.79</v>
      </c>
      <c r="H93" s="15">
        <v>21.38</v>
      </c>
      <c r="I93" s="14"/>
      <c r="J93" s="15">
        <v>24.87</v>
      </c>
      <c r="K93" s="15">
        <v>27.68</v>
      </c>
      <c r="L93" s="15">
        <v>32.24</v>
      </c>
      <c r="M93" s="54"/>
      <c r="N93" s="15">
        <v>35.495866954</v>
      </c>
      <c r="O93" s="15">
        <v>202.28080062000001</v>
      </c>
      <c r="P93" s="15" t="s">
        <v>29</v>
      </c>
      <c r="Q93" s="16" t="s">
        <v>26</v>
      </c>
      <c r="R93" s="37" t="s">
        <v>620</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168</v>
      </c>
      <c r="D94" s="17" t="s">
        <v>169</v>
      </c>
      <c r="E94" s="17">
        <v>2</v>
      </c>
      <c r="F94" s="14">
        <v>27.7</v>
      </c>
      <c r="G94" s="14">
        <v>24.25</v>
      </c>
      <c r="H94" s="14">
        <v>20.81</v>
      </c>
      <c r="I94" s="14"/>
      <c r="J94" s="14">
        <v>28.16</v>
      </c>
      <c r="K94" s="14">
        <v>35.04</v>
      </c>
      <c r="L94" s="14">
        <v>46.17</v>
      </c>
      <c r="M94" s="54"/>
      <c r="N94" s="14">
        <v>22.053236596000001</v>
      </c>
      <c r="O94" s="31">
        <v>126.41295057000001</v>
      </c>
      <c r="P94" s="31" t="s">
        <v>26</v>
      </c>
      <c r="Q94" s="17" t="s">
        <v>26</v>
      </c>
      <c r="R94" s="38" t="s">
        <v>621</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170</v>
      </c>
      <c r="D95" s="16" t="s">
        <v>171</v>
      </c>
      <c r="E95" s="16">
        <v>0</v>
      </c>
      <c r="F95" s="15">
        <v>34.1</v>
      </c>
      <c r="G95" s="15">
        <v>30.17</v>
      </c>
      <c r="H95" s="15">
        <v>26.24</v>
      </c>
      <c r="I95" s="14"/>
      <c r="J95" s="15">
        <v>35.03</v>
      </c>
      <c r="K95" s="15">
        <v>42.88</v>
      </c>
      <c r="L95" s="15">
        <v>55.59</v>
      </c>
      <c r="M95" s="54"/>
      <c r="N95" s="15">
        <v>17.501194890000001</v>
      </c>
      <c r="O95" s="15">
        <v>298.95569124000002</v>
      </c>
      <c r="P95" s="15" t="s">
        <v>26</v>
      </c>
      <c r="Q95" s="16" t="s">
        <v>26</v>
      </c>
      <c r="R95" s="37" t="s">
        <v>622</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473</v>
      </c>
      <c r="D96" s="17" t="s">
        <v>474</v>
      </c>
      <c r="E96" s="17">
        <v>0</v>
      </c>
      <c r="F96" s="14">
        <v>19.86</v>
      </c>
      <c r="G96" s="14">
        <v>17.329999999999998</v>
      </c>
      <c r="H96" s="14">
        <v>14.81</v>
      </c>
      <c r="I96" s="14"/>
      <c r="J96" s="14">
        <v>20.64</v>
      </c>
      <c r="K96" s="14">
        <v>25.68</v>
      </c>
      <c r="L96" s="14">
        <v>33.85</v>
      </c>
      <c r="M96" s="54"/>
      <c r="N96" s="14">
        <v>25.271207539999999</v>
      </c>
      <c r="O96" s="31">
        <v>1.3964406667</v>
      </c>
      <c r="P96" s="31" t="s">
        <v>26</v>
      </c>
      <c r="Q96" s="17" t="s">
        <v>26</v>
      </c>
      <c r="R96" s="38" t="s">
        <v>623</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172</v>
      </c>
      <c r="D97" s="16" t="s">
        <v>173</v>
      </c>
      <c r="E97" s="16">
        <v>2</v>
      </c>
      <c r="F97" s="15">
        <v>4.22</v>
      </c>
      <c r="G97" s="15">
        <v>3.29</v>
      </c>
      <c r="H97" s="15">
        <v>2.37</v>
      </c>
      <c r="I97" s="14"/>
      <c r="J97" s="15">
        <v>4.41</v>
      </c>
      <c r="K97" s="15">
        <v>6.25</v>
      </c>
      <c r="L97" s="15">
        <v>9.24</v>
      </c>
      <c r="M97" s="54"/>
      <c r="N97" s="15">
        <v>34.528786191000002</v>
      </c>
      <c r="O97" s="15">
        <v>3.8216270951999998</v>
      </c>
      <c r="P97" s="15" t="s">
        <v>26</v>
      </c>
      <c r="Q97" s="16" t="s">
        <v>26</v>
      </c>
      <c r="R97" s="37" t="s">
        <v>624</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174</v>
      </c>
      <c r="D98" s="17" t="s">
        <v>175</v>
      </c>
      <c r="E98" s="17">
        <v>2</v>
      </c>
      <c r="F98" s="14">
        <v>10.63</v>
      </c>
      <c r="G98" s="14">
        <v>8.7799999999999994</v>
      </c>
      <c r="H98" s="14">
        <v>6.93</v>
      </c>
      <c r="I98" s="14"/>
      <c r="J98" s="14">
        <v>10.89</v>
      </c>
      <c r="K98" s="14">
        <v>14.58</v>
      </c>
      <c r="L98" s="14">
        <v>20.56</v>
      </c>
      <c r="M98" s="54"/>
      <c r="N98" s="14">
        <v>44.349545106999997</v>
      </c>
      <c r="O98" s="31">
        <v>21.375000332999999</v>
      </c>
      <c r="P98" s="31" t="s">
        <v>26</v>
      </c>
      <c r="Q98" s="17" t="s">
        <v>26</v>
      </c>
      <c r="R98" s="38" t="s">
        <v>625</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176</v>
      </c>
      <c r="D99" s="16" t="s">
        <v>177</v>
      </c>
      <c r="E99" s="16">
        <v>3</v>
      </c>
      <c r="F99" s="15">
        <v>4.8</v>
      </c>
      <c r="G99" s="15">
        <v>3.62</v>
      </c>
      <c r="H99" s="15">
        <v>2.44</v>
      </c>
      <c r="I99" s="14"/>
      <c r="J99" s="15">
        <v>4.97</v>
      </c>
      <c r="K99" s="15">
        <v>7.32</v>
      </c>
      <c r="L99" s="15">
        <v>11.13</v>
      </c>
      <c r="M99" s="54"/>
      <c r="N99" s="15">
        <v>18.240708180999999</v>
      </c>
      <c r="O99" s="15">
        <v>5.3425350951999997</v>
      </c>
      <c r="P99" s="15" t="s">
        <v>26</v>
      </c>
      <c r="Q99" s="16" t="s">
        <v>26</v>
      </c>
      <c r="R99" s="37" t="s">
        <v>626</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178</v>
      </c>
      <c r="D100" s="17" t="s">
        <v>179</v>
      </c>
      <c r="E100" s="17">
        <v>7</v>
      </c>
      <c r="F100" s="14">
        <v>18</v>
      </c>
      <c r="G100" s="14">
        <v>16.36</v>
      </c>
      <c r="H100" s="14">
        <v>14.72</v>
      </c>
      <c r="I100" s="14"/>
      <c r="J100" s="14">
        <v>19.3</v>
      </c>
      <c r="K100" s="14">
        <v>22.57</v>
      </c>
      <c r="L100" s="14">
        <v>27.88</v>
      </c>
      <c r="M100" s="54"/>
      <c r="N100" s="14">
        <v>68.828987659999996</v>
      </c>
      <c r="O100" s="31">
        <v>63.262455761999995</v>
      </c>
      <c r="P100" s="31" t="s">
        <v>29</v>
      </c>
      <c r="Q100" s="17" t="s">
        <v>29</v>
      </c>
      <c r="R100" s="38" t="s">
        <v>627</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180</v>
      </c>
      <c r="D101" s="16" t="s">
        <v>181</v>
      </c>
      <c r="E101" s="16">
        <v>6</v>
      </c>
      <c r="F101" s="15">
        <v>21.41</v>
      </c>
      <c r="G101" s="15">
        <v>20.16</v>
      </c>
      <c r="H101" s="15">
        <v>18.91</v>
      </c>
      <c r="I101" s="14"/>
      <c r="J101" s="15">
        <v>22.91</v>
      </c>
      <c r="K101" s="15">
        <v>25.4</v>
      </c>
      <c r="L101" s="15">
        <v>29.44</v>
      </c>
      <c r="M101" s="54"/>
      <c r="N101" s="15">
        <v>65.429783259000004</v>
      </c>
      <c r="O101" s="15">
        <v>4.9593671905000001</v>
      </c>
      <c r="P101" s="15" t="s">
        <v>26</v>
      </c>
      <c r="Q101" s="16" t="s">
        <v>29</v>
      </c>
      <c r="R101" s="37" t="s">
        <v>628</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475</v>
      </c>
      <c r="D102" s="17" t="s">
        <v>476</v>
      </c>
      <c r="E102" s="17">
        <v>9</v>
      </c>
      <c r="F102" s="14">
        <v>115.87</v>
      </c>
      <c r="G102" s="14">
        <v>106.59</v>
      </c>
      <c r="H102" s="14">
        <v>97.31</v>
      </c>
      <c r="I102" s="14"/>
      <c r="J102" s="14">
        <v>121.67</v>
      </c>
      <c r="K102" s="14">
        <v>140.22</v>
      </c>
      <c r="L102" s="14">
        <v>170.24</v>
      </c>
      <c r="M102" s="54"/>
      <c r="N102" s="14">
        <v>61.317211673999999</v>
      </c>
      <c r="O102" s="31">
        <v>1.3982177528999999</v>
      </c>
      <c r="P102" s="31" t="s">
        <v>29</v>
      </c>
      <c r="Q102" s="17" t="s">
        <v>29</v>
      </c>
      <c r="R102" s="38" t="s">
        <v>629</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5</v>
      </c>
      <c r="F103" s="15">
        <v>24.48</v>
      </c>
      <c r="G103" s="15">
        <v>22.64</v>
      </c>
      <c r="H103" s="15">
        <v>20.8</v>
      </c>
      <c r="I103" s="14"/>
      <c r="J103" s="15">
        <v>24.87</v>
      </c>
      <c r="K103" s="15">
        <v>28.54</v>
      </c>
      <c r="L103" s="15">
        <v>34.49</v>
      </c>
      <c r="M103" s="54"/>
      <c r="N103" s="15">
        <v>50.347386098999998</v>
      </c>
      <c r="O103" s="15">
        <v>207.940945</v>
      </c>
      <c r="P103" s="15" t="s">
        <v>29</v>
      </c>
      <c r="Q103" s="16" t="s">
        <v>26</v>
      </c>
      <c r="R103" s="37" t="s">
        <v>630</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10</v>
      </c>
      <c r="F104" s="14">
        <v>10.92</v>
      </c>
      <c r="G104" s="14">
        <v>10.14</v>
      </c>
      <c r="H104" s="14">
        <v>9.36</v>
      </c>
      <c r="I104" s="14"/>
      <c r="J104" s="14">
        <v>11.56</v>
      </c>
      <c r="K104" s="14">
        <v>13.11</v>
      </c>
      <c r="L104" s="14">
        <v>15.63</v>
      </c>
      <c r="M104" s="54"/>
      <c r="N104" s="14">
        <v>56.146016713000002</v>
      </c>
      <c r="O104" s="31">
        <v>87.359456809999998</v>
      </c>
      <c r="P104" s="31" t="s">
        <v>29</v>
      </c>
      <c r="Q104" s="17" t="s">
        <v>29</v>
      </c>
      <c r="R104" s="38" t="s">
        <v>631</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186</v>
      </c>
      <c r="D105" s="16" t="s">
        <v>187</v>
      </c>
      <c r="E105" s="16">
        <v>3</v>
      </c>
      <c r="F105" s="15">
        <v>11.1</v>
      </c>
      <c r="G105" s="15">
        <v>9.23</v>
      </c>
      <c r="H105" s="15">
        <v>7.37</v>
      </c>
      <c r="I105" s="14"/>
      <c r="J105" s="15">
        <v>11.63</v>
      </c>
      <c r="K105" s="15">
        <v>15.35</v>
      </c>
      <c r="L105" s="15">
        <v>21.38</v>
      </c>
      <c r="M105" s="54"/>
      <c r="N105" s="15">
        <v>49.643709407000003</v>
      </c>
      <c r="O105" s="15">
        <v>37.055371428999997</v>
      </c>
      <c r="P105" s="15" t="s">
        <v>26</v>
      </c>
      <c r="Q105" s="16" t="s">
        <v>26</v>
      </c>
      <c r="R105" s="37" t="s">
        <v>632</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188</v>
      </c>
      <c r="D106" s="17" t="s">
        <v>189</v>
      </c>
      <c r="E106" s="17">
        <v>3</v>
      </c>
      <c r="F106" s="14">
        <v>3.49</v>
      </c>
      <c r="G106" s="14">
        <v>3.07</v>
      </c>
      <c r="H106" s="14">
        <v>2.65</v>
      </c>
      <c r="I106" s="14"/>
      <c r="J106" s="14">
        <v>3.62</v>
      </c>
      <c r="K106" s="14">
        <v>4.45</v>
      </c>
      <c r="L106" s="14">
        <v>5.8</v>
      </c>
      <c r="M106" s="54"/>
      <c r="N106" s="14">
        <v>53.092117848000001</v>
      </c>
      <c r="O106" s="31">
        <v>11.981805047</v>
      </c>
      <c r="P106" s="31" t="s">
        <v>26</v>
      </c>
      <c r="Q106" s="17" t="s">
        <v>26</v>
      </c>
      <c r="R106" s="38" t="s">
        <v>633</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190</v>
      </c>
      <c r="D107" s="16" t="s">
        <v>191</v>
      </c>
      <c r="E107" s="16">
        <v>4</v>
      </c>
      <c r="F107" s="15">
        <v>3.81</v>
      </c>
      <c r="G107" s="15">
        <v>3.34</v>
      </c>
      <c r="H107" s="15">
        <v>2.88</v>
      </c>
      <c r="I107" s="14"/>
      <c r="J107" s="15">
        <v>4.92</v>
      </c>
      <c r="K107" s="15">
        <v>5.84</v>
      </c>
      <c r="L107" s="15">
        <v>7.33</v>
      </c>
      <c r="M107" s="54"/>
      <c r="N107" s="15">
        <v>58.535801763000002</v>
      </c>
      <c r="O107" s="15">
        <v>21.096673857000003</v>
      </c>
      <c r="P107" s="15" t="s">
        <v>26</v>
      </c>
      <c r="Q107" s="16" t="s">
        <v>29</v>
      </c>
      <c r="R107" s="37" t="s">
        <v>634</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192</v>
      </c>
      <c r="D108" s="17" t="s">
        <v>193</v>
      </c>
      <c r="E108" s="17">
        <v>0</v>
      </c>
      <c r="F108" s="14">
        <v>8.5</v>
      </c>
      <c r="G108" s="14">
        <v>6.98</v>
      </c>
      <c r="H108" s="14">
        <v>5.47</v>
      </c>
      <c r="I108" s="14"/>
      <c r="J108" s="14">
        <v>8.69</v>
      </c>
      <c r="K108" s="14">
        <v>11.71</v>
      </c>
      <c r="L108" s="14">
        <v>16.600000000000001</v>
      </c>
      <c r="M108" s="54"/>
      <c r="N108" s="14">
        <v>29.872805132</v>
      </c>
      <c r="O108" s="31">
        <v>18.904438809999998</v>
      </c>
      <c r="P108" s="31" t="s">
        <v>26</v>
      </c>
      <c r="Q108" s="17" t="s">
        <v>26</v>
      </c>
      <c r="R108" s="38" t="s">
        <v>635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194</v>
      </c>
      <c r="D109" s="16" t="s">
        <v>195</v>
      </c>
      <c r="E109" s="16">
        <v>0</v>
      </c>
      <c r="F109" s="15" t="s">
        <v>125</v>
      </c>
      <c r="G109" s="15" t="s">
        <v>125</v>
      </c>
      <c r="H109" s="15" t="s">
        <v>125</v>
      </c>
      <c r="I109" s="14"/>
      <c r="J109" s="15" t="s">
        <v>125</v>
      </c>
      <c r="K109" s="15" t="s">
        <v>125</v>
      </c>
      <c r="L109" s="15" t="s">
        <v>125</v>
      </c>
      <c r="M109" s="54"/>
      <c r="N109" s="15" t="s">
        <v>125</v>
      </c>
      <c r="O109" s="15" t="s">
        <v>125</v>
      </c>
      <c r="P109" s="15" t="s">
        <v>125</v>
      </c>
      <c r="Q109" s="16" t="s">
        <v>125</v>
      </c>
      <c r="R109" s="37" t="s">
        <v>126</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492</v>
      </c>
      <c r="D110" s="17" t="s">
        <v>493</v>
      </c>
      <c r="E110" s="17">
        <v>7</v>
      </c>
      <c r="F110" s="14">
        <v>3.19</v>
      </c>
      <c r="G110" s="14">
        <v>2.8</v>
      </c>
      <c r="H110" s="14">
        <v>2.42</v>
      </c>
      <c r="I110" s="14"/>
      <c r="J110" s="14">
        <v>4.1399999999999997</v>
      </c>
      <c r="K110" s="14">
        <v>4.9000000000000004</v>
      </c>
      <c r="L110" s="14">
        <v>6.13</v>
      </c>
      <c r="M110" s="54"/>
      <c r="N110" s="14">
        <v>55.175710006999999</v>
      </c>
      <c r="O110" s="31">
        <v>4.9754972381</v>
      </c>
      <c r="P110" s="31" t="s">
        <v>26</v>
      </c>
      <c r="Q110" s="17" t="s">
        <v>29</v>
      </c>
      <c r="R110" s="38" t="s">
        <v>636</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196</v>
      </c>
      <c r="D111" s="16" t="s">
        <v>197</v>
      </c>
      <c r="E111" s="16">
        <v>1</v>
      </c>
      <c r="F111" s="15">
        <v>20.98</v>
      </c>
      <c r="G111" s="15">
        <v>19.7</v>
      </c>
      <c r="H111" s="15">
        <v>18.43</v>
      </c>
      <c r="I111" s="14"/>
      <c r="J111" s="15">
        <v>21.7</v>
      </c>
      <c r="K111" s="15">
        <v>24.24</v>
      </c>
      <c r="L111" s="15">
        <v>28.36</v>
      </c>
      <c r="M111" s="54"/>
      <c r="N111" s="15">
        <v>43.753216901999998</v>
      </c>
      <c r="O111" s="15">
        <v>69.460454429000009</v>
      </c>
      <c r="P111" s="15" t="s">
        <v>26</v>
      </c>
      <c r="Q111" s="16" t="s">
        <v>26</v>
      </c>
      <c r="R111" s="37" t="s">
        <v>637</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198</v>
      </c>
      <c r="D112" s="17" t="s">
        <v>199</v>
      </c>
      <c r="E112" s="17">
        <v>0</v>
      </c>
      <c r="F112" s="14">
        <v>23.38</v>
      </c>
      <c r="G112" s="14">
        <v>21.13</v>
      </c>
      <c r="H112" s="14">
        <v>18.88</v>
      </c>
      <c r="I112" s="14"/>
      <c r="J112" s="14">
        <v>23.73</v>
      </c>
      <c r="K112" s="14">
        <v>28.22</v>
      </c>
      <c r="L112" s="14">
        <v>35.479999999999997</v>
      </c>
      <c r="M112" s="54"/>
      <c r="N112" s="14">
        <v>36.492270810999997</v>
      </c>
      <c r="O112" s="31">
        <v>47.567427713999997</v>
      </c>
      <c r="P112" s="31" t="s">
        <v>26</v>
      </c>
      <c r="Q112" s="17" t="s">
        <v>26</v>
      </c>
      <c r="R112" s="38" t="s">
        <v>638</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200</v>
      </c>
      <c r="D113" s="16" t="s">
        <v>201</v>
      </c>
      <c r="E113" s="16">
        <v>9</v>
      </c>
      <c r="F113" s="15">
        <v>88.5</v>
      </c>
      <c r="G113" s="15">
        <v>66.55</v>
      </c>
      <c r="H113" s="15">
        <v>44.61</v>
      </c>
      <c r="I113" s="14"/>
      <c r="J113" s="15">
        <v>122.62</v>
      </c>
      <c r="K113" s="15">
        <v>166.5</v>
      </c>
      <c r="L113" s="15">
        <v>237.51</v>
      </c>
      <c r="M113" s="54"/>
      <c r="N113" s="15">
        <v>58.936255207999999</v>
      </c>
      <c r="O113" s="15">
        <v>32.949773800000003</v>
      </c>
      <c r="P113" s="15" t="s">
        <v>29</v>
      </c>
      <c r="Q113" s="16" t="s">
        <v>29</v>
      </c>
      <c r="R113" s="37" t="s">
        <v>639</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202</v>
      </c>
      <c r="D114" s="17" t="s">
        <v>203</v>
      </c>
      <c r="E114" s="17">
        <v>8</v>
      </c>
      <c r="F114" s="14">
        <v>13.99</v>
      </c>
      <c r="G114" s="14">
        <v>12.89</v>
      </c>
      <c r="H114" s="14">
        <v>11.8</v>
      </c>
      <c r="I114" s="14"/>
      <c r="J114" s="14">
        <v>15.65</v>
      </c>
      <c r="K114" s="14">
        <v>17.829999999999998</v>
      </c>
      <c r="L114" s="14">
        <v>21.37</v>
      </c>
      <c r="M114" s="54"/>
      <c r="N114" s="14">
        <v>50.018366944</v>
      </c>
      <c r="O114" s="31">
        <v>24.566772095000001</v>
      </c>
      <c r="P114" s="31" t="s">
        <v>29</v>
      </c>
      <c r="Q114" s="17" t="s">
        <v>29</v>
      </c>
      <c r="R114" s="38" t="s">
        <v>640</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204</v>
      </c>
      <c r="D115" s="16" t="s">
        <v>205</v>
      </c>
      <c r="E115" s="16">
        <v>0</v>
      </c>
      <c r="F115" s="15">
        <v>26.68</v>
      </c>
      <c r="G115" s="15">
        <v>21.28</v>
      </c>
      <c r="H115" s="15">
        <v>15.88</v>
      </c>
      <c r="I115" s="14"/>
      <c r="J115" s="15">
        <v>27.48</v>
      </c>
      <c r="K115" s="15">
        <v>38.270000000000003</v>
      </c>
      <c r="L115" s="15">
        <v>55.73</v>
      </c>
      <c r="M115" s="54"/>
      <c r="N115" s="15">
        <v>46.493103969000003</v>
      </c>
      <c r="O115" s="15">
        <v>67.758869747999995</v>
      </c>
      <c r="P115" s="15" t="s">
        <v>26</v>
      </c>
      <c r="Q115" s="16" t="s">
        <v>26</v>
      </c>
      <c r="R115" s="37" t="s">
        <v>641</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206</v>
      </c>
      <c r="D116" s="17" t="s">
        <v>207</v>
      </c>
      <c r="E116" s="17">
        <v>2</v>
      </c>
      <c r="F116" s="14">
        <v>8.92</v>
      </c>
      <c r="G116" s="14">
        <v>8.2899999999999991</v>
      </c>
      <c r="H116" s="14">
        <v>7.67</v>
      </c>
      <c r="I116" s="14"/>
      <c r="J116" s="14">
        <v>9.09</v>
      </c>
      <c r="K116" s="14">
        <v>10.33</v>
      </c>
      <c r="L116" s="14">
        <v>12.34</v>
      </c>
      <c r="M116" s="54"/>
      <c r="N116" s="14">
        <v>41.677976422999997</v>
      </c>
      <c r="O116" s="31">
        <v>7.5184254762</v>
      </c>
      <c r="P116" s="31" t="s">
        <v>26</v>
      </c>
      <c r="Q116" s="17" t="s">
        <v>26</v>
      </c>
      <c r="R116" s="38" t="s">
        <v>642</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208</v>
      </c>
      <c r="D117" s="16" t="s">
        <v>209</v>
      </c>
      <c r="E117" s="16">
        <v>0</v>
      </c>
      <c r="F117" s="15">
        <v>7.57</v>
      </c>
      <c r="G117" s="15">
        <v>7</v>
      </c>
      <c r="H117" s="15">
        <v>6.43</v>
      </c>
      <c r="I117" s="14"/>
      <c r="J117" s="15">
        <v>7.72</v>
      </c>
      <c r="K117" s="15">
        <v>8.85</v>
      </c>
      <c r="L117" s="15">
        <v>10.68</v>
      </c>
      <c r="M117" s="54"/>
      <c r="N117" s="15">
        <v>29.710467033</v>
      </c>
      <c r="O117" s="15">
        <v>4.3850573809999993</v>
      </c>
      <c r="P117" s="15" t="s">
        <v>26</v>
      </c>
      <c r="Q117" s="16" t="s">
        <v>26</v>
      </c>
      <c r="R117" s="37" t="s">
        <v>643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210</v>
      </c>
      <c r="D118" s="17" t="s">
        <v>211</v>
      </c>
      <c r="E118" s="17">
        <v>0</v>
      </c>
      <c r="F118" s="14">
        <v>49.8</v>
      </c>
      <c r="G118" s="14">
        <v>46.63</v>
      </c>
      <c r="H118" s="14">
        <v>43.46</v>
      </c>
      <c r="I118" s="14"/>
      <c r="J118" s="14">
        <v>52.33</v>
      </c>
      <c r="K118" s="14">
        <v>58.66</v>
      </c>
      <c r="L118" s="14">
        <v>68.91</v>
      </c>
      <c r="M118" s="54"/>
      <c r="N118" s="14">
        <v>39.322441372</v>
      </c>
      <c r="O118" s="31">
        <v>30.835601333</v>
      </c>
      <c r="P118" s="31" t="s">
        <v>26</v>
      </c>
      <c r="Q118" s="17" t="s">
        <v>26</v>
      </c>
      <c r="R118" s="38" t="s">
        <v>644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212</v>
      </c>
      <c r="D119" s="16" t="s">
        <v>213</v>
      </c>
      <c r="E119" s="16">
        <v>2</v>
      </c>
      <c r="F119" s="15">
        <v>25.43</v>
      </c>
      <c r="G119" s="15">
        <v>23.36</v>
      </c>
      <c r="H119" s="15">
        <v>21.3</v>
      </c>
      <c r="I119" s="14"/>
      <c r="J119" s="15">
        <v>25.78</v>
      </c>
      <c r="K119" s="15">
        <v>29.9</v>
      </c>
      <c r="L119" s="15">
        <v>36.57</v>
      </c>
      <c r="M119" s="54"/>
      <c r="N119" s="15">
        <v>33.569176939000002</v>
      </c>
      <c r="O119" s="15">
        <v>98.519001142999997</v>
      </c>
      <c r="P119" s="15" t="s">
        <v>26</v>
      </c>
      <c r="Q119" s="16" t="s">
        <v>26</v>
      </c>
      <c r="R119" s="37" t="s">
        <v>645</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214</v>
      </c>
      <c r="D120" s="17" t="s">
        <v>477</v>
      </c>
      <c r="E120" s="17">
        <v>3</v>
      </c>
      <c r="F120" s="14">
        <v>12.61</v>
      </c>
      <c r="G120" s="14">
        <v>11.86</v>
      </c>
      <c r="H120" s="14">
        <v>11.12</v>
      </c>
      <c r="I120" s="14"/>
      <c r="J120" s="14">
        <v>12.87</v>
      </c>
      <c r="K120" s="14">
        <v>14.35</v>
      </c>
      <c r="L120" s="14">
        <v>16.760000000000002</v>
      </c>
      <c r="M120" s="54"/>
      <c r="N120" s="14">
        <v>26.636736603999999</v>
      </c>
      <c r="O120" s="31">
        <v>1.5992424286</v>
      </c>
      <c r="P120" s="31" t="s">
        <v>26</v>
      </c>
      <c r="Q120" s="17" t="s">
        <v>26</v>
      </c>
      <c r="R120" s="38" t="s">
        <v>646</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214</v>
      </c>
      <c r="D121" s="16" t="s">
        <v>215</v>
      </c>
      <c r="E121" s="16">
        <v>0</v>
      </c>
      <c r="F121" s="15">
        <v>12.28</v>
      </c>
      <c r="G121" s="15">
        <v>11.38</v>
      </c>
      <c r="H121" s="15">
        <v>10.49</v>
      </c>
      <c r="I121" s="14"/>
      <c r="J121" s="15">
        <v>12.51</v>
      </c>
      <c r="K121" s="15">
        <v>14.29</v>
      </c>
      <c r="L121" s="15">
        <v>17.170000000000002</v>
      </c>
      <c r="M121" s="54"/>
      <c r="N121" s="15">
        <v>22.287111201999998</v>
      </c>
      <c r="O121" s="15">
        <v>263.90300848000004</v>
      </c>
      <c r="P121" s="15" t="s">
        <v>26</v>
      </c>
      <c r="Q121" s="16" t="s">
        <v>26</v>
      </c>
      <c r="R121" s="37" t="s">
        <v>647</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216</v>
      </c>
      <c r="D122" s="17" t="s">
        <v>217</v>
      </c>
      <c r="E122" s="17">
        <v>3</v>
      </c>
      <c r="F122" s="14">
        <v>41.09</v>
      </c>
      <c r="G122" s="14">
        <v>38.47</v>
      </c>
      <c r="H122" s="14">
        <v>35.86</v>
      </c>
      <c r="I122" s="14"/>
      <c r="J122" s="14">
        <v>41.94</v>
      </c>
      <c r="K122" s="14">
        <v>47.16</v>
      </c>
      <c r="L122" s="14">
        <v>55.6</v>
      </c>
      <c r="M122" s="54"/>
      <c r="N122" s="14">
        <v>26.405587437000001</v>
      </c>
      <c r="O122" s="31">
        <v>80.206493476000006</v>
      </c>
      <c r="P122" s="31" t="s">
        <v>29</v>
      </c>
      <c r="Q122" s="17" t="s">
        <v>26</v>
      </c>
      <c r="R122" s="38" t="s">
        <v>648</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216</v>
      </c>
      <c r="D123" s="16" t="s">
        <v>218</v>
      </c>
      <c r="E123" s="16">
        <v>0</v>
      </c>
      <c r="F123" s="15">
        <v>38.17</v>
      </c>
      <c r="G123" s="15">
        <v>35.22</v>
      </c>
      <c r="H123" s="15">
        <v>32.28</v>
      </c>
      <c r="I123" s="14"/>
      <c r="J123" s="15">
        <v>38.979999999999997</v>
      </c>
      <c r="K123" s="15">
        <v>44.86</v>
      </c>
      <c r="L123" s="15">
        <v>54.38</v>
      </c>
      <c r="M123" s="54"/>
      <c r="N123" s="15">
        <v>27.74766013</v>
      </c>
      <c r="O123" s="15">
        <v>924.86547867000002</v>
      </c>
      <c r="P123" s="15" t="s">
        <v>26</v>
      </c>
      <c r="Q123" s="16" t="s">
        <v>26</v>
      </c>
      <c r="R123" s="37" t="s">
        <v>649</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219</v>
      </c>
      <c r="D124" s="17" t="s">
        <v>220</v>
      </c>
      <c r="E124" s="17">
        <v>3</v>
      </c>
      <c r="F124" s="14">
        <v>1.88</v>
      </c>
      <c r="G124" s="14">
        <v>1.34</v>
      </c>
      <c r="H124" s="14">
        <v>0.81</v>
      </c>
      <c r="I124" s="14"/>
      <c r="J124" s="14">
        <v>2.0299999999999998</v>
      </c>
      <c r="K124" s="14">
        <v>3.09</v>
      </c>
      <c r="L124" s="14">
        <v>4.82</v>
      </c>
      <c r="M124" s="54"/>
      <c r="N124" s="14">
        <v>38.285352994</v>
      </c>
      <c r="O124" s="31">
        <v>1.7538622381</v>
      </c>
      <c r="P124" s="31" t="s">
        <v>26</v>
      </c>
      <c r="Q124" s="17" t="s">
        <v>26</v>
      </c>
      <c r="R124" s="38" t="s">
        <v>650</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221</v>
      </c>
      <c r="D125" s="16" t="s">
        <v>222</v>
      </c>
      <c r="E125" s="16">
        <v>4</v>
      </c>
      <c r="F125" s="15">
        <v>68.69</v>
      </c>
      <c r="G125" s="15">
        <v>60.72</v>
      </c>
      <c r="H125" s="15">
        <v>52.75</v>
      </c>
      <c r="I125" s="14"/>
      <c r="J125" s="15">
        <v>85.05</v>
      </c>
      <c r="K125" s="15">
        <v>100.98</v>
      </c>
      <c r="L125" s="15">
        <v>126.77</v>
      </c>
      <c r="M125" s="54"/>
      <c r="N125" s="15">
        <v>54.716570636999997</v>
      </c>
      <c r="O125" s="15">
        <v>71.696978979000008</v>
      </c>
      <c r="P125" s="15" t="s">
        <v>26</v>
      </c>
      <c r="Q125" s="16" t="s">
        <v>29</v>
      </c>
      <c r="R125" s="37" t="s">
        <v>651</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223</v>
      </c>
      <c r="D126" s="17" t="s">
        <v>224</v>
      </c>
      <c r="E126" s="17">
        <v>4</v>
      </c>
      <c r="F126" s="14">
        <v>10.26</v>
      </c>
      <c r="G126" s="14">
        <v>8.9700000000000006</v>
      </c>
      <c r="H126" s="14">
        <v>7.68</v>
      </c>
      <c r="I126" s="14"/>
      <c r="J126" s="14">
        <v>10.93</v>
      </c>
      <c r="K126" s="14">
        <v>13.5</v>
      </c>
      <c r="L126" s="14">
        <v>17.68</v>
      </c>
      <c r="M126" s="54"/>
      <c r="N126" s="14">
        <v>40.509250874000003</v>
      </c>
      <c r="O126" s="31">
        <v>34.619014094999997</v>
      </c>
      <c r="P126" s="31" t="s">
        <v>29</v>
      </c>
      <c r="Q126" s="17" t="s">
        <v>26</v>
      </c>
      <c r="R126" s="38" t="s">
        <v>652</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225</v>
      </c>
      <c r="D127" s="16" t="s">
        <v>226</v>
      </c>
      <c r="E127" s="16">
        <v>7</v>
      </c>
      <c r="F127" s="15">
        <v>186.99</v>
      </c>
      <c r="G127" s="15">
        <v>172.65</v>
      </c>
      <c r="H127" s="15">
        <v>158.32</v>
      </c>
      <c r="I127" s="14"/>
      <c r="J127" s="15">
        <v>190.96</v>
      </c>
      <c r="K127" s="15">
        <v>219.62</v>
      </c>
      <c r="L127" s="15">
        <v>266</v>
      </c>
      <c r="M127" s="54"/>
      <c r="N127" s="15">
        <v>63.345395619999998</v>
      </c>
      <c r="O127" s="15">
        <v>8.6164044680999989</v>
      </c>
      <c r="P127" s="15" t="s">
        <v>29</v>
      </c>
      <c r="Q127" s="16" t="s">
        <v>29</v>
      </c>
      <c r="R127" s="37" t="s">
        <v>653</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227</v>
      </c>
      <c r="D128" s="17" t="s">
        <v>228</v>
      </c>
      <c r="E128" s="17">
        <v>0</v>
      </c>
      <c r="F128" s="14">
        <v>4.93</v>
      </c>
      <c r="G128" s="14">
        <v>3.74</v>
      </c>
      <c r="H128" s="14">
        <v>2.56</v>
      </c>
      <c r="I128" s="14"/>
      <c r="J128" s="14">
        <v>5.08</v>
      </c>
      <c r="K128" s="14">
        <v>7.44</v>
      </c>
      <c r="L128" s="14">
        <v>11.27</v>
      </c>
      <c r="M128" s="54"/>
      <c r="N128" s="14">
        <v>35.429919675999997</v>
      </c>
      <c r="O128" s="31">
        <v>4.3520399999999997</v>
      </c>
      <c r="P128" s="31" t="s">
        <v>26</v>
      </c>
      <c r="Q128" s="17" t="s">
        <v>26</v>
      </c>
      <c r="R128" s="38" t="s">
        <v>654</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229</v>
      </c>
      <c r="D129" s="16" t="s">
        <v>230</v>
      </c>
      <c r="E129" s="16">
        <v>3</v>
      </c>
      <c r="F129" s="15">
        <v>5.66</v>
      </c>
      <c r="G129" s="15">
        <v>4.75</v>
      </c>
      <c r="H129" s="15">
        <v>3.85</v>
      </c>
      <c r="I129" s="14"/>
      <c r="J129" s="15">
        <v>5.88</v>
      </c>
      <c r="K129" s="15">
        <v>7.68</v>
      </c>
      <c r="L129" s="15">
        <v>10.6</v>
      </c>
      <c r="M129" s="54"/>
      <c r="N129" s="15">
        <v>30.061795924999998</v>
      </c>
      <c r="O129" s="15">
        <v>6.0208745237999999</v>
      </c>
      <c r="P129" s="15" t="s">
        <v>26</v>
      </c>
      <c r="Q129" s="16" t="s">
        <v>26</v>
      </c>
      <c r="R129" s="37" t="s">
        <v>655</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231</v>
      </c>
      <c r="D130" s="17" t="s">
        <v>232</v>
      </c>
      <c r="E130" s="17">
        <v>0</v>
      </c>
      <c r="F130" s="14">
        <v>3.45</v>
      </c>
      <c r="G130" s="14">
        <v>3.24</v>
      </c>
      <c r="H130" s="14">
        <v>3.03</v>
      </c>
      <c r="I130" s="14"/>
      <c r="J130" s="14">
        <v>3.59</v>
      </c>
      <c r="K130" s="14">
        <v>4</v>
      </c>
      <c r="L130" s="14">
        <v>4.67</v>
      </c>
      <c r="M130" s="54"/>
      <c r="N130" s="14">
        <v>39.320368901000002</v>
      </c>
      <c r="O130" s="31">
        <v>2.0682362856999998</v>
      </c>
      <c r="P130" s="31" t="s">
        <v>26</v>
      </c>
      <c r="Q130" s="17" t="s">
        <v>26</v>
      </c>
      <c r="R130" s="38" t="s">
        <v>656</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231</v>
      </c>
      <c r="D131" s="16" t="s">
        <v>233</v>
      </c>
      <c r="E131" s="16">
        <v>0</v>
      </c>
      <c r="F131" s="15">
        <v>3.44</v>
      </c>
      <c r="G131" s="15">
        <v>3.22</v>
      </c>
      <c r="H131" s="15">
        <v>3.01</v>
      </c>
      <c r="I131" s="14"/>
      <c r="J131" s="15">
        <v>3.5</v>
      </c>
      <c r="K131" s="15">
        <v>3.92</v>
      </c>
      <c r="L131" s="15">
        <v>4.5999999999999996</v>
      </c>
      <c r="M131" s="54"/>
      <c r="N131" s="15">
        <v>36.616953770000002</v>
      </c>
      <c r="O131" s="15">
        <v>11.368866571</v>
      </c>
      <c r="P131" s="15" t="s">
        <v>26</v>
      </c>
      <c r="Q131" s="16" t="s">
        <v>26</v>
      </c>
      <c r="R131" s="37" t="s">
        <v>657</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231</v>
      </c>
      <c r="D132" s="17" t="s">
        <v>234</v>
      </c>
      <c r="E132" s="17">
        <v>0</v>
      </c>
      <c r="F132" s="14">
        <v>17.25</v>
      </c>
      <c r="G132" s="14">
        <v>16.18</v>
      </c>
      <c r="H132" s="14">
        <v>15.11</v>
      </c>
      <c r="I132" s="14"/>
      <c r="J132" s="14">
        <v>17.54</v>
      </c>
      <c r="K132" s="14">
        <v>19.670000000000002</v>
      </c>
      <c r="L132" s="14">
        <v>23.13</v>
      </c>
      <c r="M132" s="54"/>
      <c r="N132" s="14">
        <v>36.386236740000001</v>
      </c>
      <c r="O132" s="31">
        <v>91.163453380999997</v>
      </c>
      <c r="P132" s="31" t="s">
        <v>26</v>
      </c>
      <c r="Q132" s="17" t="s">
        <v>26</v>
      </c>
      <c r="R132" s="38" t="s">
        <v>658</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520</v>
      </c>
      <c r="D133" s="16" t="s">
        <v>521</v>
      </c>
      <c r="E133" s="16">
        <v>10</v>
      </c>
      <c r="F133" s="15">
        <v>39.44</v>
      </c>
      <c r="G133" s="15">
        <v>32</v>
      </c>
      <c r="H133" s="15">
        <v>24.56</v>
      </c>
      <c r="I133" s="14"/>
      <c r="J133" s="15">
        <v>51.59</v>
      </c>
      <c r="K133" s="15">
        <v>66.459999999999994</v>
      </c>
      <c r="L133" s="15">
        <v>90.53</v>
      </c>
      <c r="M133" s="54"/>
      <c r="N133" s="15">
        <v>67.082364489</v>
      </c>
      <c r="O133" s="15">
        <v>1.3589821333000001</v>
      </c>
      <c r="P133" s="15" t="s">
        <v>29</v>
      </c>
      <c r="Q133" s="16" t="s">
        <v>29</v>
      </c>
      <c r="R133" s="37" t="s">
        <v>659</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235</v>
      </c>
      <c r="D134" s="17" t="s">
        <v>236</v>
      </c>
      <c r="E134" s="17">
        <v>1</v>
      </c>
      <c r="F134" s="14">
        <v>9.16</v>
      </c>
      <c r="G134" s="14">
        <v>7.11</v>
      </c>
      <c r="H134" s="14">
        <v>5.0599999999999996</v>
      </c>
      <c r="I134" s="14"/>
      <c r="J134" s="14">
        <v>9.6300000000000008</v>
      </c>
      <c r="K134" s="14">
        <v>13.72</v>
      </c>
      <c r="L134" s="14">
        <v>20.34</v>
      </c>
      <c r="M134" s="54"/>
      <c r="N134" s="14">
        <v>37.736195121000002</v>
      </c>
      <c r="O134" s="31">
        <v>5.5898913332999998</v>
      </c>
      <c r="P134" s="31" t="s">
        <v>26</v>
      </c>
      <c r="Q134" s="17" t="s">
        <v>26</v>
      </c>
      <c r="R134" s="38" t="s">
        <v>660</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237</v>
      </c>
      <c r="D135" s="16" t="s">
        <v>238</v>
      </c>
      <c r="E135" s="16">
        <v>4</v>
      </c>
      <c r="F135" s="15">
        <v>3.23</v>
      </c>
      <c r="G135" s="15">
        <v>2.23</v>
      </c>
      <c r="H135" s="15">
        <v>1.24</v>
      </c>
      <c r="I135" s="14"/>
      <c r="J135" s="15">
        <v>5.63</v>
      </c>
      <c r="K135" s="15">
        <v>7.61</v>
      </c>
      <c r="L135" s="15">
        <v>10.83</v>
      </c>
      <c r="M135" s="54"/>
      <c r="N135" s="15">
        <v>59.798896568000004</v>
      </c>
      <c r="O135" s="15">
        <v>8.0224537618999996</v>
      </c>
      <c r="P135" s="15" t="s">
        <v>26</v>
      </c>
      <c r="Q135" s="16" t="s">
        <v>29</v>
      </c>
      <c r="R135" s="37" t="s">
        <v>661</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239</v>
      </c>
      <c r="D136" s="17" t="s">
        <v>240</v>
      </c>
      <c r="E136" s="17">
        <v>0</v>
      </c>
      <c r="F136" s="14">
        <v>33.22</v>
      </c>
      <c r="G136" s="14">
        <v>27.17</v>
      </c>
      <c r="H136" s="14">
        <v>21.13</v>
      </c>
      <c r="I136" s="14"/>
      <c r="J136" s="14">
        <v>34</v>
      </c>
      <c r="K136" s="14">
        <v>46.08</v>
      </c>
      <c r="L136" s="14">
        <v>65.64</v>
      </c>
      <c r="M136" s="54"/>
      <c r="N136" s="14">
        <v>22.017114243000002</v>
      </c>
      <c r="O136" s="31">
        <v>328.08762229000001</v>
      </c>
      <c r="P136" s="31" t="s">
        <v>26</v>
      </c>
      <c r="Q136" s="17" t="s">
        <v>26</v>
      </c>
      <c r="R136" s="38" t="s">
        <v>662</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239</v>
      </c>
      <c r="D137" s="16" t="s">
        <v>241</v>
      </c>
      <c r="E137" s="16">
        <v>0</v>
      </c>
      <c r="F137" s="15">
        <v>32.19</v>
      </c>
      <c r="G137" s="15">
        <v>26.44</v>
      </c>
      <c r="H137" s="15">
        <v>20.7</v>
      </c>
      <c r="I137" s="14"/>
      <c r="J137" s="15">
        <v>32.729999999999997</v>
      </c>
      <c r="K137" s="15">
        <v>44.21</v>
      </c>
      <c r="L137" s="15">
        <v>62.78</v>
      </c>
      <c r="M137" s="54"/>
      <c r="N137" s="15">
        <v>20.734634251999999</v>
      </c>
      <c r="O137" s="15">
        <v>4.9648657618999996</v>
      </c>
      <c r="P137" s="15" t="s">
        <v>26</v>
      </c>
      <c r="Q137" s="16" t="s">
        <v>26</v>
      </c>
      <c r="R137" s="37" t="s">
        <v>663</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242</v>
      </c>
      <c r="D138" s="17" t="s">
        <v>243</v>
      </c>
      <c r="E138" s="17">
        <v>5</v>
      </c>
      <c r="F138" s="14">
        <v>23.35</v>
      </c>
      <c r="G138" s="14">
        <v>21.38</v>
      </c>
      <c r="H138" s="14">
        <v>19.41</v>
      </c>
      <c r="I138" s="14"/>
      <c r="J138" s="14">
        <v>23.95</v>
      </c>
      <c r="K138" s="14">
        <v>27.88</v>
      </c>
      <c r="L138" s="14">
        <v>34.24</v>
      </c>
      <c r="M138" s="54"/>
      <c r="N138" s="14">
        <v>35.306469964000001</v>
      </c>
      <c r="O138" s="31">
        <v>10.082923285000001</v>
      </c>
      <c r="P138" s="31" t="s">
        <v>29</v>
      </c>
      <c r="Q138" s="17" t="s">
        <v>26</v>
      </c>
      <c r="R138" s="38" t="s">
        <v>664</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244</v>
      </c>
      <c r="D139" s="16" t="s">
        <v>245</v>
      </c>
      <c r="E139" s="16">
        <v>0</v>
      </c>
      <c r="F139" s="15">
        <v>11.01</v>
      </c>
      <c r="G139" s="15">
        <v>9.48</v>
      </c>
      <c r="H139" s="15">
        <v>7.96</v>
      </c>
      <c r="I139" s="14"/>
      <c r="J139" s="15">
        <v>11.26</v>
      </c>
      <c r="K139" s="15">
        <v>14.3</v>
      </c>
      <c r="L139" s="15">
        <v>19.23</v>
      </c>
      <c r="M139" s="54"/>
      <c r="N139" s="15">
        <v>14.750502303999999</v>
      </c>
      <c r="O139" s="15">
        <v>229.59567281</v>
      </c>
      <c r="P139" s="15" t="s">
        <v>26</v>
      </c>
      <c r="Q139" s="16" t="s">
        <v>26</v>
      </c>
      <c r="R139" s="37" t="s">
        <v>665</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246</v>
      </c>
      <c r="D140" s="17" t="s">
        <v>247</v>
      </c>
      <c r="E140" s="17">
        <v>4</v>
      </c>
      <c r="F140" s="14">
        <v>3.77</v>
      </c>
      <c r="G140" s="14">
        <v>3.52</v>
      </c>
      <c r="H140" s="14">
        <v>3.28</v>
      </c>
      <c r="I140" s="14"/>
      <c r="J140" s="14">
        <v>4.3099999999999996</v>
      </c>
      <c r="K140" s="14">
        <v>4.79</v>
      </c>
      <c r="L140" s="14">
        <v>5.58</v>
      </c>
      <c r="M140" s="54"/>
      <c r="N140" s="14">
        <v>52.462540658999998</v>
      </c>
      <c r="O140" s="31">
        <v>13.312993952000001</v>
      </c>
      <c r="P140" s="31" t="s">
        <v>26</v>
      </c>
      <c r="Q140" s="17" t="s">
        <v>29</v>
      </c>
      <c r="R140" s="38" t="s">
        <v>666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248</v>
      </c>
      <c r="D141" s="16" t="s">
        <v>249</v>
      </c>
      <c r="E141" s="16">
        <v>1</v>
      </c>
      <c r="F141" s="15">
        <v>16.850000000000001</v>
      </c>
      <c r="G141" s="15">
        <v>14.39</v>
      </c>
      <c r="H141" s="15">
        <v>11.94</v>
      </c>
      <c r="I141" s="14"/>
      <c r="J141" s="15">
        <v>17.89</v>
      </c>
      <c r="K141" s="15">
        <v>22.79</v>
      </c>
      <c r="L141" s="15">
        <v>30.73</v>
      </c>
      <c r="M141" s="54"/>
      <c r="N141" s="15">
        <v>41.586555857999997</v>
      </c>
      <c r="O141" s="15">
        <v>10.547254428</v>
      </c>
      <c r="P141" s="15" t="s">
        <v>26</v>
      </c>
      <c r="Q141" s="16" t="s">
        <v>26</v>
      </c>
      <c r="R141" s="37" t="s">
        <v>667</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250</v>
      </c>
      <c r="D142" s="17" t="s">
        <v>251</v>
      </c>
      <c r="E142" s="17">
        <v>3</v>
      </c>
      <c r="F142" s="14">
        <v>3.9</v>
      </c>
      <c r="G142" s="14">
        <v>2.0699999999999998</v>
      </c>
      <c r="H142" s="14">
        <v>0.24</v>
      </c>
      <c r="I142" s="14"/>
      <c r="J142" s="14">
        <v>4.25</v>
      </c>
      <c r="K142" s="14">
        <v>7.9</v>
      </c>
      <c r="L142" s="14">
        <v>13.81</v>
      </c>
      <c r="M142" s="54"/>
      <c r="N142" s="14">
        <v>39.800791326999999</v>
      </c>
      <c r="O142" s="31">
        <v>87.069371713999999</v>
      </c>
      <c r="P142" s="31" t="s">
        <v>26</v>
      </c>
      <c r="Q142" s="17" t="s">
        <v>26</v>
      </c>
      <c r="R142" s="38" t="s">
        <v>668</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252</v>
      </c>
      <c r="D143" s="16" t="s">
        <v>253</v>
      </c>
      <c r="E143" s="16">
        <v>0</v>
      </c>
      <c r="F143" s="15">
        <v>3.83</v>
      </c>
      <c r="G143" s="15">
        <v>2.95</v>
      </c>
      <c r="H143" s="15">
        <v>2.08</v>
      </c>
      <c r="I143" s="14"/>
      <c r="J143" s="15">
        <v>3.94</v>
      </c>
      <c r="K143" s="15">
        <v>5.68</v>
      </c>
      <c r="L143" s="15">
        <v>8.51</v>
      </c>
      <c r="M143" s="54"/>
      <c r="N143" s="15">
        <v>13.824169428999999</v>
      </c>
      <c r="O143" s="15">
        <v>9.2369918570999996</v>
      </c>
      <c r="P143" s="15" t="s">
        <v>26</v>
      </c>
      <c r="Q143" s="16" t="s">
        <v>26</v>
      </c>
      <c r="R143" s="37" t="s">
        <v>669</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252</v>
      </c>
      <c r="D144" s="17" t="s">
        <v>254</v>
      </c>
      <c r="E144" s="17">
        <v>0</v>
      </c>
      <c r="F144" s="14">
        <v>4.05</v>
      </c>
      <c r="G144" s="14">
        <v>3.12</v>
      </c>
      <c r="H144" s="14">
        <v>2.19</v>
      </c>
      <c r="I144" s="14"/>
      <c r="J144" s="14">
        <v>4.17</v>
      </c>
      <c r="K144" s="14">
        <v>6.02</v>
      </c>
      <c r="L144" s="14">
        <v>9.02</v>
      </c>
      <c r="M144" s="54"/>
      <c r="N144" s="14">
        <v>11.45344916</v>
      </c>
      <c r="O144" s="31">
        <v>64.503489048000006</v>
      </c>
      <c r="P144" s="31" t="s">
        <v>26</v>
      </c>
      <c r="Q144" s="17" t="s">
        <v>26</v>
      </c>
      <c r="R144" s="38" t="s">
        <v>670</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255</v>
      </c>
      <c r="D145" s="16" t="s">
        <v>12</v>
      </c>
      <c r="E145" s="16">
        <v>0</v>
      </c>
      <c r="F145" s="15">
        <v>15.23</v>
      </c>
      <c r="G145" s="15">
        <v>12.77</v>
      </c>
      <c r="H145" s="15">
        <v>10.31</v>
      </c>
      <c r="I145" s="14"/>
      <c r="J145" s="15">
        <v>16.66</v>
      </c>
      <c r="K145" s="15">
        <v>21.57</v>
      </c>
      <c r="L145" s="15">
        <v>29.53</v>
      </c>
      <c r="M145" s="54"/>
      <c r="N145" s="15">
        <v>45.629937474999998</v>
      </c>
      <c r="O145" s="15">
        <v>111.72658828</v>
      </c>
      <c r="P145" s="15" t="s">
        <v>26</v>
      </c>
      <c r="Q145" s="16" t="s">
        <v>26</v>
      </c>
      <c r="R145" s="37" t="s">
        <v>671</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256</v>
      </c>
      <c r="D146" s="17" t="s">
        <v>257</v>
      </c>
      <c r="E146" s="17">
        <v>10</v>
      </c>
      <c r="F146" s="14">
        <v>116.8</v>
      </c>
      <c r="G146" s="14">
        <v>84</v>
      </c>
      <c r="H146" s="14">
        <v>51.21</v>
      </c>
      <c r="I146" s="14"/>
      <c r="J146" s="14">
        <v>171.11</v>
      </c>
      <c r="K146" s="14">
        <v>236.69</v>
      </c>
      <c r="L146" s="14">
        <v>342.83</v>
      </c>
      <c r="M146" s="54"/>
      <c r="N146" s="14">
        <v>65.724752320999997</v>
      </c>
      <c r="O146" s="31">
        <v>3.4088222614000001</v>
      </c>
      <c r="P146" s="31" t="s">
        <v>29</v>
      </c>
      <c r="Q146" s="17" t="s">
        <v>29</v>
      </c>
      <c r="R146" s="38" t="s">
        <v>672</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258</v>
      </c>
      <c r="D147" s="16" t="s">
        <v>259</v>
      </c>
      <c r="E147" s="16">
        <v>7</v>
      </c>
      <c r="F147" s="15">
        <v>5.03</v>
      </c>
      <c r="G147" s="15">
        <v>4.4400000000000004</v>
      </c>
      <c r="H147" s="15">
        <v>3.85</v>
      </c>
      <c r="I147" s="14"/>
      <c r="J147" s="15">
        <v>5.5</v>
      </c>
      <c r="K147" s="15">
        <v>6.67</v>
      </c>
      <c r="L147" s="15">
        <v>8.57</v>
      </c>
      <c r="M147" s="54"/>
      <c r="N147" s="15">
        <v>56.343188122000001</v>
      </c>
      <c r="O147" s="15">
        <v>10.389307809</v>
      </c>
      <c r="P147" s="15" t="s">
        <v>29</v>
      </c>
      <c r="Q147" s="16" t="s">
        <v>29</v>
      </c>
      <c r="R147" s="37" t="s">
        <v>673</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509</v>
      </c>
      <c r="D148" s="17" t="s">
        <v>510</v>
      </c>
      <c r="E148" s="17">
        <v>0</v>
      </c>
      <c r="F148" s="14">
        <v>2.74</v>
      </c>
      <c r="G148" s="14">
        <v>2.4500000000000002</v>
      </c>
      <c r="H148" s="14">
        <v>2.17</v>
      </c>
      <c r="I148" s="14"/>
      <c r="J148" s="14">
        <v>2.84</v>
      </c>
      <c r="K148" s="14">
        <v>3.4</v>
      </c>
      <c r="L148" s="14">
        <v>4.3099999999999996</v>
      </c>
      <c r="M148" s="54"/>
      <c r="N148" s="14">
        <v>35.604750551999999</v>
      </c>
      <c r="O148" s="31">
        <v>1.1087225238</v>
      </c>
      <c r="P148" s="31" t="s">
        <v>26</v>
      </c>
      <c r="Q148" s="17" t="s">
        <v>26</v>
      </c>
      <c r="R148" s="38" t="s">
        <v>674</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260</v>
      </c>
      <c r="D149" s="16" t="s">
        <v>261</v>
      </c>
      <c r="E149" s="16">
        <v>1</v>
      </c>
      <c r="F149" s="15">
        <v>76.680000000000007</v>
      </c>
      <c r="G149" s="15">
        <v>69.739999999999995</v>
      </c>
      <c r="H149" s="15">
        <v>62.81</v>
      </c>
      <c r="I149" s="14"/>
      <c r="J149" s="15">
        <v>80.02</v>
      </c>
      <c r="K149" s="15">
        <v>93.88</v>
      </c>
      <c r="L149" s="15">
        <v>116.31</v>
      </c>
      <c r="M149" s="54"/>
      <c r="N149" s="15">
        <v>44.628261817999999</v>
      </c>
      <c r="O149" s="15">
        <v>45.455301638999998</v>
      </c>
      <c r="P149" s="15" t="s">
        <v>26</v>
      </c>
      <c r="Q149" s="16" t="s">
        <v>26</v>
      </c>
      <c r="R149" s="37" t="s">
        <v>675</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262</v>
      </c>
      <c r="D150" s="17" t="s">
        <v>263</v>
      </c>
      <c r="E150" s="17">
        <v>5</v>
      </c>
      <c r="F150" s="14">
        <v>54.99</v>
      </c>
      <c r="G150" s="14">
        <v>45.63</v>
      </c>
      <c r="H150" s="14">
        <v>36.270000000000003</v>
      </c>
      <c r="I150" s="14"/>
      <c r="J150" s="14">
        <v>83.49</v>
      </c>
      <c r="K150" s="14">
        <v>102.2</v>
      </c>
      <c r="L150" s="14">
        <v>132.47999999999999</v>
      </c>
      <c r="M150" s="54"/>
      <c r="N150" s="14">
        <v>53.543554002</v>
      </c>
      <c r="O150" s="31">
        <v>1.8473188571000001</v>
      </c>
      <c r="P150" s="31" t="s">
        <v>26</v>
      </c>
      <c r="Q150" s="17" t="s">
        <v>29</v>
      </c>
      <c r="R150" s="38" t="s">
        <v>676</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264</v>
      </c>
      <c r="D151" s="16" t="s">
        <v>265</v>
      </c>
      <c r="E151" s="16">
        <v>1</v>
      </c>
      <c r="F151" s="15">
        <v>104.9</v>
      </c>
      <c r="G151" s="15">
        <v>95.86</v>
      </c>
      <c r="H151" s="15">
        <v>86.82</v>
      </c>
      <c r="I151" s="14"/>
      <c r="J151" s="15">
        <v>109.74</v>
      </c>
      <c r="K151" s="15">
        <v>127.81</v>
      </c>
      <c r="L151" s="15">
        <v>157.05000000000001</v>
      </c>
      <c r="M151" s="54"/>
      <c r="N151" s="15">
        <v>42.969163940999998</v>
      </c>
      <c r="O151" s="15">
        <v>36.379118226999999</v>
      </c>
      <c r="P151" s="15" t="s">
        <v>26</v>
      </c>
      <c r="Q151" s="16" t="s">
        <v>26</v>
      </c>
      <c r="R151" s="37" t="s">
        <v>677</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266</v>
      </c>
      <c r="D152" s="17" t="s">
        <v>267</v>
      </c>
      <c r="E152" s="17">
        <v>7</v>
      </c>
      <c r="F152" s="14">
        <v>32.5</v>
      </c>
      <c r="G152" s="14">
        <v>30.9</v>
      </c>
      <c r="H152" s="14">
        <v>29.3</v>
      </c>
      <c r="I152" s="14"/>
      <c r="J152" s="14">
        <v>36.21</v>
      </c>
      <c r="K152" s="14">
        <v>39.4</v>
      </c>
      <c r="L152" s="14">
        <v>44.57</v>
      </c>
      <c r="M152" s="54"/>
      <c r="N152" s="14">
        <v>56.449228677999997</v>
      </c>
      <c r="O152" s="31">
        <v>9.2935619999999997</v>
      </c>
      <c r="P152" s="31" t="s">
        <v>29</v>
      </c>
      <c r="Q152" s="17" t="s">
        <v>29</v>
      </c>
      <c r="R152" s="38" t="s">
        <v>678</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268</v>
      </c>
      <c r="D153" s="16" t="s">
        <v>269</v>
      </c>
      <c r="E153" s="16">
        <v>9</v>
      </c>
      <c r="F153" s="15">
        <v>861.41</v>
      </c>
      <c r="G153" s="15">
        <v>635.83000000000004</v>
      </c>
      <c r="H153" s="15">
        <v>410.26</v>
      </c>
      <c r="I153" s="14"/>
      <c r="J153" s="15">
        <v>1082.96</v>
      </c>
      <c r="K153" s="15">
        <v>1534.1</v>
      </c>
      <c r="L153" s="15">
        <v>2264.1</v>
      </c>
      <c r="M153" s="54"/>
      <c r="N153" s="15">
        <v>68.378727429999998</v>
      </c>
      <c r="O153" s="15">
        <v>125.47071258999999</v>
      </c>
      <c r="P153" s="15" t="s">
        <v>29</v>
      </c>
      <c r="Q153" s="16" t="s">
        <v>29</v>
      </c>
      <c r="R153" s="37" t="s">
        <v>679</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270</v>
      </c>
      <c r="D154" s="17" t="s">
        <v>271</v>
      </c>
      <c r="E154" s="17">
        <v>7</v>
      </c>
      <c r="F154" s="14">
        <v>103.5</v>
      </c>
      <c r="G154" s="14">
        <v>93.09</v>
      </c>
      <c r="H154" s="14">
        <v>82.68</v>
      </c>
      <c r="I154" s="14"/>
      <c r="J154" s="14">
        <v>109.08</v>
      </c>
      <c r="K154" s="14">
        <v>129.88999999999999</v>
      </c>
      <c r="L154" s="14">
        <v>163.57</v>
      </c>
      <c r="M154" s="54"/>
      <c r="N154" s="14">
        <v>59.734696051999997</v>
      </c>
      <c r="O154" s="31">
        <v>50.568641059000001</v>
      </c>
      <c r="P154" s="31" t="s">
        <v>29</v>
      </c>
      <c r="Q154" s="17" t="s">
        <v>29</v>
      </c>
      <c r="R154" s="38" t="s">
        <v>680</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272</v>
      </c>
      <c r="D155" s="16" t="s">
        <v>273</v>
      </c>
      <c r="E155" s="16">
        <v>9</v>
      </c>
      <c r="F155" s="15">
        <v>15.54</v>
      </c>
      <c r="G155" s="15">
        <v>14.42</v>
      </c>
      <c r="H155" s="15">
        <v>13.31</v>
      </c>
      <c r="I155" s="14"/>
      <c r="J155" s="15">
        <v>15.94</v>
      </c>
      <c r="K155" s="15">
        <v>18.16</v>
      </c>
      <c r="L155" s="15">
        <v>21.76</v>
      </c>
      <c r="M155" s="54"/>
      <c r="N155" s="15">
        <v>56.284421348999999</v>
      </c>
      <c r="O155" s="15">
        <v>11.381336761</v>
      </c>
      <c r="P155" s="15" t="s">
        <v>29</v>
      </c>
      <c r="Q155" s="16" t="s">
        <v>29</v>
      </c>
      <c r="R155" s="37" t="s">
        <v>681</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274</v>
      </c>
      <c r="D156" s="17" t="s">
        <v>275</v>
      </c>
      <c r="E156" s="17">
        <v>3</v>
      </c>
      <c r="F156" s="14">
        <v>3.15</v>
      </c>
      <c r="G156" s="14">
        <v>2.68</v>
      </c>
      <c r="H156" s="14">
        <v>2.2200000000000002</v>
      </c>
      <c r="I156" s="14"/>
      <c r="J156" s="14">
        <v>3.43</v>
      </c>
      <c r="K156" s="14">
        <v>4.3499999999999996</v>
      </c>
      <c r="L156" s="14">
        <v>5.84</v>
      </c>
      <c r="M156" s="54"/>
      <c r="N156" s="14">
        <v>49.248690517</v>
      </c>
      <c r="O156" s="31">
        <v>38.574292286000002</v>
      </c>
      <c r="P156" s="31" t="s">
        <v>26</v>
      </c>
      <c r="Q156" s="17" t="s">
        <v>26</v>
      </c>
      <c r="R156" s="38" t="s">
        <v>682</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276</v>
      </c>
      <c r="D157" s="16" t="s">
        <v>277</v>
      </c>
      <c r="E157" s="16">
        <v>5</v>
      </c>
      <c r="F157" s="15">
        <v>2.87</v>
      </c>
      <c r="G157" s="15">
        <v>2.5299999999999998</v>
      </c>
      <c r="H157" s="15">
        <v>2.2000000000000002</v>
      </c>
      <c r="I157" s="14"/>
      <c r="J157" s="15">
        <v>3.85</v>
      </c>
      <c r="K157" s="15">
        <v>4.51</v>
      </c>
      <c r="L157" s="15">
        <v>5.57</v>
      </c>
      <c r="M157" s="54"/>
      <c r="N157" s="15">
        <v>50.789104954999999</v>
      </c>
      <c r="O157" s="15">
        <v>1.8629176190000001</v>
      </c>
      <c r="P157" s="15" t="s">
        <v>26</v>
      </c>
      <c r="Q157" s="16" t="s">
        <v>29</v>
      </c>
      <c r="R157" s="37" t="s">
        <v>683</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278</v>
      </c>
      <c r="D158" s="17" t="s">
        <v>279</v>
      </c>
      <c r="E158" s="17">
        <v>0</v>
      </c>
      <c r="F158" s="14">
        <v>13.7</v>
      </c>
      <c r="G158" s="14">
        <v>12.39</v>
      </c>
      <c r="H158" s="14">
        <v>11.09</v>
      </c>
      <c r="I158" s="14"/>
      <c r="J158" s="14">
        <v>13.91</v>
      </c>
      <c r="K158" s="14">
        <v>16.510000000000002</v>
      </c>
      <c r="L158" s="14">
        <v>20.73</v>
      </c>
      <c r="M158" s="54"/>
      <c r="N158" s="14">
        <v>29.289050792000001</v>
      </c>
      <c r="O158" s="31">
        <v>104.67244199999999</v>
      </c>
      <c r="P158" s="31" t="s">
        <v>26</v>
      </c>
      <c r="Q158" s="17" t="s">
        <v>26</v>
      </c>
      <c r="R158" s="38" t="s">
        <v>684</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280</v>
      </c>
      <c r="D159" s="16" t="s">
        <v>281</v>
      </c>
      <c r="E159" s="16">
        <v>2</v>
      </c>
      <c r="F159" s="15">
        <v>23.01</v>
      </c>
      <c r="G159" s="15">
        <v>19.5</v>
      </c>
      <c r="H159" s="15">
        <v>16</v>
      </c>
      <c r="I159" s="14"/>
      <c r="J159" s="15">
        <v>23.85</v>
      </c>
      <c r="K159" s="15">
        <v>30.85</v>
      </c>
      <c r="L159" s="15">
        <v>42.19</v>
      </c>
      <c r="M159" s="54"/>
      <c r="N159" s="15">
        <v>33.662235488999997</v>
      </c>
      <c r="O159" s="15">
        <v>27.148695143000001</v>
      </c>
      <c r="P159" s="15" t="s">
        <v>26</v>
      </c>
      <c r="Q159" s="16" t="s">
        <v>26</v>
      </c>
      <c r="R159" s="37" t="s">
        <v>685</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282</v>
      </c>
      <c r="D160" s="17" t="s">
        <v>283</v>
      </c>
      <c r="E160" s="17">
        <v>0</v>
      </c>
      <c r="F160" s="14">
        <v>6.56</v>
      </c>
      <c r="G160" s="14">
        <v>4.07</v>
      </c>
      <c r="H160" s="14">
        <v>1.59</v>
      </c>
      <c r="I160" s="14"/>
      <c r="J160" s="14">
        <v>6.82</v>
      </c>
      <c r="K160" s="14">
        <v>11.78</v>
      </c>
      <c r="L160" s="14">
        <v>19.8</v>
      </c>
      <c r="M160" s="54"/>
      <c r="N160" s="14">
        <v>21.008289683000001</v>
      </c>
      <c r="O160" s="31">
        <v>36.740709381000002</v>
      </c>
      <c r="P160" s="31" t="s">
        <v>26</v>
      </c>
      <c r="Q160" s="17" t="s">
        <v>26</v>
      </c>
      <c r="R160" s="38" t="s">
        <v>686</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284</v>
      </c>
      <c r="D161" s="16" t="s">
        <v>285</v>
      </c>
      <c r="E161" s="16">
        <v>6</v>
      </c>
      <c r="F161" s="15">
        <v>4.6900000000000004</v>
      </c>
      <c r="G161" s="15">
        <v>3.47</v>
      </c>
      <c r="H161" s="15">
        <v>2.25</v>
      </c>
      <c r="I161" s="14"/>
      <c r="J161" s="15">
        <v>8.14</v>
      </c>
      <c r="K161" s="15">
        <v>10.57</v>
      </c>
      <c r="L161" s="15">
        <v>14.51</v>
      </c>
      <c r="M161" s="54"/>
      <c r="N161" s="15">
        <v>60.630056629000002</v>
      </c>
      <c r="O161" s="15">
        <v>51.189758523999998</v>
      </c>
      <c r="P161" s="15" t="s">
        <v>26</v>
      </c>
      <c r="Q161" s="16" t="s">
        <v>29</v>
      </c>
      <c r="R161" s="37" t="s">
        <v>687</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286</v>
      </c>
      <c r="D162" s="17" t="s">
        <v>287</v>
      </c>
      <c r="E162" s="17">
        <v>10</v>
      </c>
      <c r="F162" s="14">
        <v>1.8</v>
      </c>
      <c r="G162" s="14">
        <v>1.62</v>
      </c>
      <c r="H162" s="14">
        <v>1.45</v>
      </c>
      <c r="I162" s="14"/>
      <c r="J162" s="14">
        <v>1.95</v>
      </c>
      <c r="K162" s="14">
        <v>2.29</v>
      </c>
      <c r="L162" s="14">
        <v>2.85</v>
      </c>
      <c r="M162" s="54"/>
      <c r="N162" s="14">
        <v>60.357278479000001</v>
      </c>
      <c r="O162" s="31">
        <v>3.0939584762000001</v>
      </c>
      <c r="P162" s="31" t="s">
        <v>29</v>
      </c>
      <c r="Q162" s="17" t="s">
        <v>29</v>
      </c>
      <c r="R162" s="38" t="s">
        <v>688</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288</v>
      </c>
      <c r="D163" s="16" t="s">
        <v>289</v>
      </c>
      <c r="E163" s="16">
        <v>1</v>
      </c>
      <c r="F163" s="15">
        <v>26.54</v>
      </c>
      <c r="G163" s="15">
        <v>23.82</v>
      </c>
      <c r="H163" s="15">
        <v>21.11</v>
      </c>
      <c r="I163" s="14"/>
      <c r="J163" s="15">
        <v>26.88</v>
      </c>
      <c r="K163" s="15">
        <v>32.299999999999997</v>
      </c>
      <c r="L163" s="15">
        <v>41.07</v>
      </c>
      <c r="M163" s="54"/>
      <c r="N163" s="15">
        <v>32.836653706</v>
      </c>
      <c r="O163" s="15">
        <v>103.91533971</v>
      </c>
      <c r="P163" s="15" t="s">
        <v>26</v>
      </c>
      <c r="Q163" s="16" t="s">
        <v>26</v>
      </c>
      <c r="R163" s="37" t="s">
        <v>689</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290</v>
      </c>
      <c r="D164" s="17" t="s">
        <v>291</v>
      </c>
      <c r="E164" s="17">
        <v>0</v>
      </c>
      <c r="F164" s="14">
        <v>7.5</v>
      </c>
      <c r="G164" s="14">
        <v>6.32</v>
      </c>
      <c r="H164" s="14">
        <v>5.15</v>
      </c>
      <c r="I164" s="14"/>
      <c r="J164" s="14">
        <v>7.68</v>
      </c>
      <c r="K164" s="14">
        <v>10.02</v>
      </c>
      <c r="L164" s="14">
        <v>13.81</v>
      </c>
      <c r="M164" s="54"/>
      <c r="N164" s="14">
        <v>25.273877358</v>
      </c>
      <c r="O164" s="31">
        <v>33.964207999999999</v>
      </c>
      <c r="P164" s="31" t="s">
        <v>26</v>
      </c>
      <c r="Q164" s="17" t="s">
        <v>26</v>
      </c>
      <c r="R164" s="38" t="s">
        <v>690</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292</v>
      </c>
      <c r="D165" s="16" t="s">
        <v>293</v>
      </c>
      <c r="E165" s="16">
        <v>4</v>
      </c>
      <c r="F165" s="15">
        <v>7.85</v>
      </c>
      <c r="G165" s="15">
        <v>6.54</v>
      </c>
      <c r="H165" s="15">
        <v>5.24</v>
      </c>
      <c r="I165" s="14"/>
      <c r="J165" s="15">
        <v>10.89</v>
      </c>
      <c r="K165" s="15">
        <v>13.49</v>
      </c>
      <c r="L165" s="15">
        <v>17.7</v>
      </c>
      <c r="M165" s="54"/>
      <c r="N165" s="15">
        <v>59.267879272999998</v>
      </c>
      <c r="O165" s="15">
        <v>6.0984752523999992</v>
      </c>
      <c r="P165" s="15" t="s">
        <v>26</v>
      </c>
      <c r="Q165" s="16" t="s">
        <v>29</v>
      </c>
      <c r="R165" s="37" t="s">
        <v>691</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294</v>
      </c>
      <c r="D166" s="17" t="s">
        <v>295</v>
      </c>
      <c r="E166" s="17">
        <v>4</v>
      </c>
      <c r="F166" s="14">
        <v>12.66</v>
      </c>
      <c r="G166" s="14">
        <v>11.29</v>
      </c>
      <c r="H166" s="14">
        <v>9.93</v>
      </c>
      <c r="I166" s="14"/>
      <c r="J166" s="14">
        <v>13.88</v>
      </c>
      <c r="K166" s="14">
        <v>16.600000000000001</v>
      </c>
      <c r="L166" s="14">
        <v>21.01</v>
      </c>
      <c r="M166" s="54"/>
      <c r="N166" s="14">
        <v>60.692243830000002</v>
      </c>
      <c r="O166" s="31">
        <v>97.134584380999996</v>
      </c>
      <c r="P166" s="31" t="s">
        <v>26</v>
      </c>
      <c r="Q166" s="17" t="s">
        <v>29</v>
      </c>
      <c r="R166" s="38" t="s">
        <v>692</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296</v>
      </c>
      <c r="D167" s="16" t="s">
        <v>297</v>
      </c>
      <c r="E167" s="16">
        <v>7</v>
      </c>
      <c r="F167" s="15">
        <v>24.39</v>
      </c>
      <c r="G167" s="15">
        <v>22.83</v>
      </c>
      <c r="H167" s="15">
        <v>21.27</v>
      </c>
      <c r="I167" s="14"/>
      <c r="J167" s="15">
        <v>24.75</v>
      </c>
      <c r="K167" s="15">
        <v>27.86</v>
      </c>
      <c r="L167" s="15">
        <v>32.909999999999997</v>
      </c>
      <c r="M167" s="54"/>
      <c r="N167" s="15">
        <v>71.791969017</v>
      </c>
      <c r="O167" s="15">
        <v>109.82330201000001</v>
      </c>
      <c r="P167" s="15" t="s">
        <v>29</v>
      </c>
      <c r="Q167" s="16" t="s">
        <v>29</v>
      </c>
      <c r="R167" s="37" t="s">
        <v>693</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298</v>
      </c>
      <c r="D168" s="17" t="s">
        <v>299</v>
      </c>
      <c r="E168" s="17">
        <v>5</v>
      </c>
      <c r="F168" s="14">
        <v>9.61</v>
      </c>
      <c r="G168" s="14">
        <v>9.0299999999999994</v>
      </c>
      <c r="H168" s="14">
        <v>8.4600000000000009</v>
      </c>
      <c r="I168" s="14"/>
      <c r="J168" s="14">
        <v>9.83</v>
      </c>
      <c r="K168" s="14">
        <v>10.97</v>
      </c>
      <c r="L168" s="14">
        <v>12.82</v>
      </c>
      <c r="M168" s="54"/>
      <c r="N168" s="14">
        <v>33.654255327000001</v>
      </c>
      <c r="O168" s="31">
        <v>7.5226980000000001</v>
      </c>
      <c r="P168" s="31" t="s">
        <v>29</v>
      </c>
      <c r="Q168" s="17" t="s">
        <v>26</v>
      </c>
      <c r="R168" s="38" t="s">
        <v>694</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300</v>
      </c>
      <c r="D169" s="16" t="s">
        <v>301</v>
      </c>
      <c r="E169" s="16">
        <v>7</v>
      </c>
      <c r="F169" s="15">
        <v>0.78</v>
      </c>
      <c r="G169" s="15">
        <v>0.31</v>
      </c>
      <c r="H169" s="15">
        <v>-0.15</v>
      </c>
      <c r="I169" s="14"/>
      <c r="J169" s="15">
        <v>2.0499999999999998</v>
      </c>
      <c r="K169" s="15">
        <v>2.98</v>
      </c>
      <c r="L169" s="15">
        <v>4.5</v>
      </c>
      <c r="M169" s="54"/>
      <c r="N169" s="15">
        <v>78.476902429999996</v>
      </c>
      <c r="O169" s="15">
        <v>10.439711190000001</v>
      </c>
      <c r="P169" s="15" t="s">
        <v>26</v>
      </c>
      <c r="Q169" s="16" t="s">
        <v>29</v>
      </c>
      <c r="R169" s="37" t="s">
        <v>695</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302</v>
      </c>
      <c r="D170" s="17" t="s">
        <v>303</v>
      </c>
      <c r="E170" s="17">
        <v>4</v>
      </c>
      <c r="F170" s="14">
        <v>126.36</v>
      </c>
      <c r="G170" s="14">
        <v>91.99</v>
      </c>
      <c r="H170" s="14">
        <v>57.62</v>
      </c>
      <c r="I170" s="14"/>
      <c r="J170" s="14">
        <v>208.57</v>
      </c>
      <c r="K170" s="14">
        <v>277.3</v>
      </c>
      <c r="L170" s="14">
        <v>388.53</v>
      </c>
      <c r="M170" s="54"/>
      <c r="N170" s="14">
        <v>57.466177332999997</v>
      </c>
      <c r="O170" s="31">
        <v>13.809440146</v>
      </c>
      <c r="P170" s="31" t="s">
        <v>26</v>
      </c>
      <c r="Q170" s="17" t="s">
        <v>29</v>
      </c>
      <c r="R170" s="38" t="s">
        <v>696</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511</v>
      </c>
      <c r="D171" s="16" t="s">
        <v>512</v>
      </c>
      <c r="E171" s="16">
        <v>7</v>
      </c>
      <c r="F171" s="15">
        <v>6.26</v>
      </c>
      <c r="G171" s="15">
        <v>5.61</v>
      </c>
      <c r="H171" s="15">
        <v>4.97</v>
      </c>
      <c r="I171" s="14"/>
      <c r="J171" s="15">
        <v>7.79</v>
      </c>
      <c r="K171" s="15">
        <v>9.07</v>
      </c>
      <c r="L171" s="15">
        <v>11.15</v>
      </c>
      <c r="M171" s="54"/>
      <c r="N171" s="15">
        <v>62.944976607999997</v>
      </c>
      <c r="O171" s="15">
        <v>1.523698</v>
      </c>
      <c r="P171" s="15" t="s">
        <v>26</v>
      </c>
      <c r="Q171" s="16" t="s">
        <v>29</v>
      </c>
      <c r="R171" s="37" t="s">
        <v>697</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304</v>
      </c>
      <c r="D172" s="17" t="s">
        <v>305</v>
      </c>
      <c r="E172" s="17">
        <v>0</v>
      </c>
      <c r="F172" s="14">
        <v>15.26</v>
      </c>
      <c r="G172" s="14">
        <v>13.41</v>
      </c>
      <c r="H172" s="14">
        <v>11.57</v>
      </c>
      <c r="I172" s="14"/>
      <c r="J172" s="14">
        <v>15.59</v>
      </c>
      <c r="K172" s="14">
        <v>19.27</v>
      </c>
      <c r="L172" s="14">
        <v>25.24</v>
      </c>
      <c r="M172" s="54"/>
      <c r="N172" s="14">
        <v>16.006952953999999</v>
      </c>
      <c r="O172" s="31">
        <v>46.583783238000002</v>
      </c>
      <c r="P172" s="31" t="s">
        <v>26</v>
      </c>
      <c r="Q172" s="17" t="s">
        <v>26</v>
      </c>
      <c r="R172" s="38" t="s">
        <v>698</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306</v>
      </c>
      <c r="D173" s="16" t="s">
        <v>307</v>
      </c>
      <c r="E173" s="16">
        <v>1</v>
      </c>
      <c r="F173" s="15">
        <v>2.64</v>
      </c>
      <c r="G173" s="15">
        <v>2.12</v>
      </c>
      <c r="H173" s="15">
        <v>1.6</v>
      </c>
      <c r="I173" s="14"/>
      <c r="J173" s="15">
        <v>2.79</v>
      </c>
      <c r="K173" s="15">
        <v>3.82</v>
      </c>
      <c r="L173" s="15">
        <v>5.5</v>
      </c>
      <c r="M173" s="54"/>
      <c r="N173" s="15">
        <v>48.136476457000001</v>
      </c>
      <c r="O173" s="15">
        <v>11.879857380999999</v>
      </c>
      <c r="P173" s="15" t="s">
        <v>26</v>
      </c>
      <c r="Q173" s="16" t="s">
        <v>26</v>
      </c>
      <c r="R173" s="37" t="s">
        <v>699</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308</v>
      </c>
      <c r="D174" s="17" t="s">
        <v>309</v>
      </c>
      <c r="E174" s="17">
        <v>5</v>
      </c>
      <c r="F174" s="14">
        <v>3.26</v>
      </c>
      <c r="G174" s="14">
        <v>2.35</v>
      </c>
      <c r="H174" s="14">
        <v>1.44</v>
      </c>
      <c r="I174" s="14"/>
      <c r="J174" s="14">
        <v>6.03</v>
      </c>
      <c r="K174" s="14">
        <v>7.84</v>
      </c>
      <c r="L174" s="14">
        <v>10.78</v>
      </c>
      <c r="M174" s="54"/>
      <c r="N174" s="14">
        <v>50.498128282000003</v>
      </c>
      <c r="O174" s="31">
        <v>17.127365475999998</v>
      </c>
      <c r="P174" s="31" t="s">
        <v>26</v>
      </c>
      <c r="Q174" s="17" t="s">
        <v>29</v>
      </c>
      <c r="R174" s="38" t="s">
        <v>700</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310</v>
      </c>
      <c r="D175" s="16" t="s">
        <v>311</v>
      </c>
      <c r="E175" s="16">
        <v>7</v>
      </c>
      <c r="F175" s="15">
        <v>298.5</v>
      </c>
      <c r="G175" s="15">
        <v>258.43</v>
      </c>
      <c r="H175" s="15">
        <v>218.37</v>
      </c>
      <c r="I175" s="14"/>
      <c r="J175" s="15">
        <v>313.66000000000003</v>
      </c>
      <c r="K175" s="15">
        <v>393.78</v>
      </c>
      <c r="L175" s="15">
        <v>523.44000000000005</v>
      </c>
      <c r="M175" s="54"/>
      <c r="N175" s="15">
        <v>67.882898703999999</v>
      </c>
      <c r="O175" s="15">
        <v>12.701005970000001</v>
      </c>
      <c r="P175" s="15" t="s">
        <v>29</v>
      </c>
      <c r="Q175" s="16" t="s">
        <v>29</v>
      </c>
      <c r="R175" s="37" t="s">
        <v>701</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485</v>
      </c>
      <c r="D176" s="17" t="s">
        <v>486</v>
      </c>
      <c r="E176" s="17">
        <v>1</v>
      </c>
      <c r="F176" s="14">
        <v>0.09</v>
      </c>
      <c r="G176" s="14">
        <v>-0.08</v>
      </c>
      <c r="H176" s="14">
        <v>-0.26</v>
      </c>
      <c r="I176" s="14"/>
      <c r="J176" s="14">
        <v>0.12</v>
      </c>
      <c r="K176" s="14">
        <v>0.47</v>
      </c>
      <c r="L176" s="14">
        <v>1.04</v>
      </c>
      <c r="M176" s="54"/>
      <c r="N176" s="14">
        <v>16.923444632999999</v>
      </c>
      <c r="O176" s="31">
        <v>1.5620427618999999</v>
      </c>
      <c r="P176" s="31" t="s">
        <v>26</v>
      </c>
      <c r="Q176" s="17" t="s">
        <v>26</v>
      </c>
      <c r="R176" s="38" t="s">
        <v>702</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312</v>
      </c>
      <c r="D177" s="16" t="s">
        <v>313</v>
      </c>
      <c r="E177" s="16">
        <v>9</v>
      </c>
      <c r="F177" s="15">
        <v>46.55</v>
      </c>
      <c r="G177" s="15">
        <v>42.51</v>
      </c>
      <c r="H177" s="15">
        <v>38.479999999999997</v>
      </c>
      <c r="I177" s="14"/>
      <c r="J177" s="15">
        <v>54.37</v>
      </c>
      <c r="K177" s="15">
        <v>62.43</v>
      </c>
      <c r="L177" s="15">
        <v>75.48</v>
      </c>
      <c r="M177" s="54"/>
      <c r="N177" s="15">
        <v>55.603561657</v>
      </c>
      <c r="O177" s="15">
        <v>468.68692848000001</v>
      </c>
      <c r="P177" s="15" t="s">
        <v>29</v>
      </c>
      <c r="Q177" s="16" t="s">
        <v>29</v>
      </c>
      <c r="R177" s="37" t="s">
        <v>703</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312</v>
      </c>
      <c r="D178" s="17" t="s">
        <v>314</v>
      </c>
      <c r="E178" s="17">
        <v>10</v>
      </c>
      <c r="F178" s="14">
        <v>41.72</v>
      </c>
      <c r="G178" s="14">
        <v>38.119999999999997</v>
      </c>
      <c r="H178" s="14">
        <v>34.53</v>
      </c>
      <c r="I178" s="14"/>
      <c r="J178" s="14">
        <v>49.02</v>
      </c>
      <c r="K178" s="14">
        <v>56.2</v>
      </c>
      <c r="L178" s="14">
        <v>67.819999999999993</v>
      </c>
      <c r="M178" s="54"/>
      <c r="N178" s="14">
        <v>57.381395218000002</v>
      </c>
      <c r="O178" s="31">
        <v>1681.8128534</v>
      </c>
      <c r="P178" s="31" t="s">
        <v>29</v>
      </c>
      <c r="Q178" s="17" t="s">
        <v>29</v>
      </c>
      <c r="R178" s="38" t="s">
        <v>704</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315</v>
      </c>
      <c r="D179" s="16" t="s">
        <v>316</v>
      </c>
      <c r="E179" s="16">
        <v>7</v>
      </c>
      <c r="F179" s="15">
        <v>10.42</v>
      </c>
      <c r="G179" s="15">
        <v>9.1199999999999992</v>
      </c>
      <c r="H179" s="15">
        <v>7.83</v>
      </c>
      <c r="I179" s="14"/>
      <c r="J179" s="15">
        <v>13.56</v>
      </c>
      <c r="K179" s="15">
        <v>16.14</v>
      </c>
      <c r="L179" s="15">
        <v>20.32</v>
      </c>
      <c r="M179" s="54"/>
      <c r="N179" s="15">
        <v>59.111738258000003</v>
      </c>
      <c r="O179" s="15">
        <v>17.966594381</v>
      </c>
      <c r="P179" s="15" t="s">
        <v>26</v>
      </c>
      <c r="Q179" s="16" t="s">
        <v>29</v>
      </c>
      <c r="R179" s="37" t="s">
        <v>705</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317</v>
      </c>
      <c r="D180" s="17" t="s">
        <v>318</v>
      </c>
      <c r="E180" s="17">
        <v>9</v>
      </c>
      <c r="F180" s="14">
        <v>58.71</v>
      </c>
      <c r="G180" s="14">
        <v>52.7</v>
      </c>
      <c r="H180" s="14">
        <v>46.69</v>
      </c>
      <c r="I180" s="14"/>
      <c r="J180" s="14">
        <v>70.8</v>
      </c>
      <c r="K180" s="14">
        <v>82.81</v>
      </c>
      <c r="L180" s="14">
        <v>102.25</v>
      </c>
      <c r="M180" s="54"/>
      <c r="N180" s="14">
        <v>62.488768223999998</v>
      </c>
      <c r="O180" s="31">
        <v>406.57985495000003</v>
      </c>
      <c r="P180" s="31" t="s">
        <v>29</v>
      </c>
      <c r="Q180" s="17" t="s">
        <v>29</v>
      </c>
      <c r="R180" s="38" t="s">
        <v>706</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319</v>
      </c>
      <c r="D181" s="16" t="s">
        <v>320</v>
      </c>
      <c r="E181" s="16">
        <v>0</v>
      </c>
      <c r="F181" s="15">
        <v>3.05</v>
      </c>
      <c r="G181" s="15">
        <v>2.74</v>
      </c>
      <c r="H181" s="15">
        <v>2.44</v>
      </c>
      <c r="I181" s="14"/>
      <c r="J181" s="15">
        <v>3.21</v>
      </c>
      <c r="K181" s="15">
        <v>3.81</v>
      </c>
      <c r="L181" s="15">
        <v>4.8</v>
      </c>
      <c r="M181" s="54"/>
      <c r="N181" s="15">
        <v>33.847552098000001</v>
      </c>
      <c r="O181" s="15">
        <v>12.539471238000001</v>
      </c>
      <c r="P181" s="15" t="s">
        <v>26</v>
      </c>
      <c r="Q181" s="16" t="s">
        <v>26</v>
      </c>
      <c r="R181" s="37" t="s">
        <v>707</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321</v>
      </c>
      <c r="D182" s="17" t="s">
        <v>322</v>
      </c>
      <c r="E182" s="17">
        <v>0</v>
      </c>
      <c r="F182" s="14">
        <v>9.7799999999999994</v>
      </c>
      <c r="G182" s="14">
        <v>7.8</v>
      </c>
      <c r="H182" s="14">
        <v>5.83</v>
      </c>
      <c r="I182" s="14"/>
      <c r="J182" s="14">
        <v>10.39</v>
      </c>
      <c r="K182" s="14">
        <v>14.33</v>
      </c>
      <c r="L182" s="14">
        <v>20.72</v>
      </c>
      <c r="M182" s="54"/>
      <c r="N182" s="14">
        <v>21.898145994</v>
      </c>
      <c r="O182" s="31">
        <v>12.982162523000001</v>
      </c>
      <c r="P182" s="31" t="s">
        <v>26</v>
      </c>
      <c r="Q182" s="17" t="s">
        <v>26</v>
      </c>
      <c r="R182" s="38" t="s">
        <v>708</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323</v>
      </c>
      <c r="D183" s="16" t="s">
        <v>324</v>
      </c>
      <c r="E183" s="16">
        <v>2</v>
      </c>
      <c r="F183" s="15">
        <v>6.72</v>
      </c>
      <c r="G183" s="15">
        <v>4.28</v>
      </c>
      <c r="H183" s="15">
        <v>1.85</v>
      </c>
      <c r="I183" s="14"/>
      <c r="J183" s="15">
        <v>6.91</v>
      </c>
      <c r="K183" s="15">
        <v>11.77</v>
      </c>
      <c r="L183" s="15">
        <v>19.649999999999999</v>
      </c>
      <c r="M183" s="54"/>
      <c r="N183" s="15">
        <v>43.562673140000001</v>
      </c>
      <c r="O183" s="15">
        <v>14.673779</v>
      </c>
      <c r="P183" s="15" t="s">
        <v>26</v>
      </c>
      <c r="Q183" s="16" t="s">
        <v>26</v>
      </c>
      <c r="R183" s="37" t="s">
        <v>709</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325</v>
      </c>
      <c r="D184" s="17" t="s">
        <v>326</v>
      </c>
      <c r="E184" s="17">
        <v>3</v>
      </c>
      <c r="F184" s="14">
        <v>46.98</v>
      </c>
      <c r="G184" s="14">
        <v>43.99</v>
      </c>
      <c r="H184" s="14">
        <v>41.01</v>
      </c>
      <c r="I184" s="14"/>
      <c r="J184" s="14">
        <v>48</v>
      </c>
      <c r="K184" s="14">
        <v>53.96</v>
      </c>
      <c r="L184" s="14">
        <v>63.61</v>
      </c>
      <c r="M184" s="54"/>
      <c r="N184" s="14">
        <v>26.455567991999999</v>
      </c>
      <c r="O184" s="31">
        <v>82.673332286000004</v>
      </c>
      <c r="P184" s="31" t="s">
        <v>26</v>
      </c>
      <c r="Q184" s="17" t="s">
        <v>26</v>
      </c>
      <c r="R184" s="38" t="s">
        <v>710</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327</v>
      </c>
      <c r="D185" s="16" t="s">
        <v>328</v>
      </c>
      <c r="E185" s="16">
        <v>3</v>
      </c>
      <c r="F185" s="15">
        <v>3.25</v>
      </c>
      <c r="G185" s="15">
        <v>2.77</v>
      </c>
      <c r="H185" s="15">
        <v>2.29</v>
      </c>
      <c r="I185" s="14"/>
      <c r="J185" s="15">
        <v>3.39</v>
      </c>
      <c r="K185" s="15">
        <v>4.34</v>
      </c>
      <c r="L185" s="15">
        <v>5.89</v>
      </c>
      <c r="M185" s="54"/>
      <c r="N185" s="15">
        <v>39.792405889999998</v>
      </c>
      <c r="O185" s="15">
        <v>2.1486545237999999</v>
      </c>
      <c r="P185" s="15" t="s">
        <v>26</v>
      </c>
      <c r="Q185" s="16" t="s">
        <v>26</v>
      </c>
      <c r="R185" s="37" t="s">
        <v>711</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494</v>
      </c>
      <c r="D186" s="17" t="s">
        <v>329</v>
      </c>
      <c r="E186" s="17">
        <v>3</v>
      </c>
      <c r="F186" s="14">
        <v>15.95</v>
      </c>
      <c r="G186" s="14">
        <v>14.09</v>
      </c>
      <c r="H186" s="14">
        <v>12.24</v>
      </c>
      <c r="I186" s="14"/>
      <c r="J186" s="14">
        <v>16.64</v>
      </c>
      <c r="K186" s="14">
        <v>20.34</v>
      </c>
      <c r="L186" s="14">
        <v>26.34</v>
      </c>
      <c r="M186" s="54"/>
      <c r="N186" s="14">
        <v>22.776138760999999</v>
      </c>
      <c r="O186" s="31">
        <v>8.4712498094999997</v>
      </c>
      <c r="P186" s="31" t="s">
        <v>26</v>
      </c>
      <c r="Q186" s="17" t="s">
        <v>26</v>
      </c>
      <c r="R186" s="38" t="s">
        <v>712</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713</v>
      </c>
      <c r="D187" s="16" t="s">
        <v>330</v>
      </c>
      <c r="E187" s="16">
        <v>6</v>
      </c>
      <c r="F187" s="15">
        <v>1.65</v>
      </c>
      <c r="G187" s="15">
        <v>1.38</v>
      </c>
      <c r="H187" s="15">
        <v>1.1100000000000001</v>
      </c>
      <c r="I187" s="14"/>
      <c r="J187" s="15">
        <v>2.23</v>
      </c>
      <c r="K187" s="15">
        <v>2.76</v>
      </c>
      <c r="L187" s="15">
        <v>3.63</v>
      </c>
      <c r="M187" s="54"/>
      <c r="N187" s="15">
        <v>67.606989029999994</v>
      </c>
      <c r="O187" s="15">
        <v>4.8505698094999996</v>
      </c>
      <c r="P187" s="15" t="s">
        <v>26</v>
      </c>
      <c r="Q187" s="16" t="s">
        <v>29</v>
      </c>
      <c r="R187" s="37" t="s">
        <v>714</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522</v>
      </c>
      <c r="D188" s="17" t="s">
        <v>331</v>
      </c>
      <c r="E188" s="17">
        <v>0</v>
      </c>
      <c r="F188" s="14">
        <v>0.96</v>
      </c>
      <c r="G188" s="14">
        <v>0.55000000000000004</v>
      </c>
      <c r="H188" s="14">
        <v>0.14000000000000001</v>
      </c>
      <c r="I188" s="14"/>
      <c r="J188" s="14">
        <v>1.05</v>
      </c>
      <c r="K188" s="14">
        <v>1.86</v>
      </c>
      <c r="L188" s="14">
        <v>3.18</v>
      </c>
      <c r="M188" s="54"/>
      <c r="N188" s="14">
        <v>24.630659271999999</v>
      </c>
      <c r="O188" s="31">
        <v>2.2948489048000003</v>
      </c>
      <c r="P188" s="31" t="s">
        <v>26</v>
      </c>
      <c r="Q188" s="17" t="s">
        <v>26</v>
      </c>
      <c r="R188" s="38" t="s">
        <v>715</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332</v>
      </c>
      <c r="D189" s="16" t="s">
        <v>333</v>
      </c>
      <c r="E189" s="16">
        <v>0</v>
      </c>
      <c r="F189" s="15">
        <v>17.27</v>
      </c>
      <c r="G189" s="15">
        <v>14.71</v>
      </c>
      <c r="H189" s="15">
        <v>12.15</v>
      </c>
      <c r="I189" s="14"/>
      <c r="J189" s="15">
        <v>17.690000000000001</v>
      </c>
      <c r="K189" s="15">
        <v>22.8</v>
      </c>
      <c r="L189" s="15">
        <v>31.09</v>
      </c>
      <c r="M189" s="54"/>
      <c r="N189" s="15">
        <v>34.090746660999997</v>
      </c>
      <c r="O189" s="15">
        <v>193.72331829000001</v>
      </c>
      <c r="P189" s="15" t="s">
        <v>26</v>
      </c>
      <c r="Q189" s="16" t="s">
        <v>26</v>
      </c>
      <c r="R189" s="37" t="s">
        <v>716</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334</v>
      </c>
      <c r="D190" s="17" t="s">
        <v>335</v>
      </c>
      <c r="E190" s="17">
        <v>0</v>
      </c>
      <c r="F190" s="14">
        <v>0.23</v>
      </c>
      <c r="G190" s="14">
        <v>0.11</v>
      </c>
      <c r="H190" s="14">
        <v>0</v>
      </c>
      <c r="I190" s="14"/>
      <c r="J190" s="14">
        <v>0.25</v>
      </c>
      <c r="K190" s="14">
        <v>0.48</v>
      </c>
      <c r="L190" s="14">
        <v>0.86</v>
      </c>
      <c r="M190" s="54"/>
      <c r="N190" s="14">
        <v>18.429577770000002</v>
      </c>
      <c r="O190" s="31">
        <v>3.7142872857000002</v>
      </c>
      <c r="P190" s="31" t="s">
        <v>26</v>
      </c>
      <c r="Q190" s="17" t="s">
        <v>26</v>
      </c>
      <c r="R190" s="38" t="s">
        <v>717</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487</v>
      </c>
      <c r="D191" s="16" t="s">
        <v>336</v>
      </c>
      <c r="E191" s="16">
        <v>2</v>
      </c>
      <c r="F191" s="15">
        <v>4.49</v>
      </c>
      <c r="G191" s="15">
        <v>4.01</v>
      </c>
      <c r="H191" s="15">
        <v>3.54</v>
      </c>
      <c r="I191" s="14"/>
      <c r="J191" s="15">
        <v>4.66</v>
      </c>
      <c r="K191" s="15">
        <v>5.6</v>
      </c>
      <c r="L191" s="15">
        <v>7.13</v>
      </c>
      <c r="M191" s="54"/>
      <c r="N191" s="15">
        <v>34.160922902999999</v>
      </c>
      <c r="O191" s="15">
        <v>9.3536465238000002</v>
      </c>
      <c r="P191" s="15" t="s">
        <v>26</v>
      </c>
      <c r="Q191" s="16" t="s">
        <v>26</v>
      </c>
      <c r="R191" s="37" t="s">
        <v>718</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341</v>
      </c>
      <c r="D192" s="17" t="s">
        <v>500</v>
      </c>
      <c r="E192" s="17">
        <v>0</v>
      </c>
      <c r="F192" s="14">
        <v>0.55000000000000004</v>
      </c>
      <c r="G192" s="14">
        <v>0.42</v>
      </c>
      <c r="H192" s="14">
        <v>0.3</v>
      </c>
      <c r="I192" s="14"/>
      <c r="J192" s="14">
        <v>0.56000000000000005</v>
      </c>
      <c r="K192" s="14">
        <v>0.8</v>
      </c>
      <c r="L192" s="14">
        <v>1.19</v>
      </c>
      <c r="M192" s="54"/>
      <c r="N192" s="14">
        <v>44.368286488999999</v>
      </c>
      <c r="O192" s="31">
        <v>3.2098897143</v>
      </c>
      <c r="P192" s="31" t="s">
        <v>26</v>
      </c>
      <c r="Q192" s="17" t="s">
        <v>26</v>
      </c>
      <c r="R192" s="38" t="s">
        <v>719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513</v>
      </c>
      <c r="D193" s="16" t="s">
        <v>337</v>
      </c>
      <c r="E193" s="16">
        <v>0</v>
      </c>
      <c r="F193" s="15">
        <v>32.79</v>
      </c>
      <c r="G193" s="15">
        <v>29.39</v>
      </c>
      <c r="H193" s="15">
        <v>25.99</v>
      </c>
      <c r="I193" s="14"/>
      <c r="J193" s="15">
        <v>33.869999999999997</v>
      </c>
      <c r="K193" s="15">
        <v>40.659999999999997</v>
      </c>
      <c r="L193" s="15">
        <v>51.65</v>
      </c>
      <c r="M193" s="54"/>
      <c r="N193" s="15">
        <v>41.958174483999997</v>
      </c>
      <c r="O193" s="15">
        <v>235.29923786000001</v>
      </c>
      <c r="P193" s="15" t="s">
        <v>26</v>
      </c>
      <c r="Q193" s="16" t="s">
        <v>26</v>
      </c>
      <c r="R193" s="37" t="s">
        <v>720</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478</v>
      </c>
      <c r="D194" s="17" t="s">
        <v>338</v>
      </c>
      <c r="E194" s="17">
        <v>0</v>
      </c>
      <c r="F194" s="14">
        <v>6.69</v>
      </c>
      <c r="G194" s="14">
        <v>5.4</v>
      </c>
      <c r="H194" s="14">
        <v>4.1100000000000003</v>
      </c>
      <c r="I194" s="14"/>
      <c r="J194" s="14">
        <v>6.88</v>
      </c>
      <c r="K194" s="14">
        <v>9.4499999999999993</v>
      </c>
      <c r="L194" s="14">
        <v>13.63</v>
      </c>
      <c r="M194" s="54"/>
      <c r="N194" s="14">
        <v>21.770229181000001</v>
      </c>
      <c r="O194" s="31">
        <v>9.8673580475999998</v>
      </c>
      <c r="P194" s="31" t="s">
        <v>26</v>
      </c>
      <c r="Q194" s="17" t="s">
        <v>26</v>
      </c>
      <c r="R194" s="38" t="s">
        <v>721</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339</v>
      </c>
      <c r="D195" s="16" t="s">
        <v>340</v>
      </c>
      <c r="E195" s="16">
        <v>1</v>
      </c>
      <c r="F195" s="15">
        <v>13.52</v>
      </c>
      <c r="G195" s="15">
        <v>11.98</v>
      </c>
      <c r="H195" s="15">
        <v>10.44</v>
      </c>
      <c r="I195" s="14"/>
      <c r="J195" s="15">
        <v>13.78</v>
      </c>
      <c r="K195" s="15">
        <v>16.850000000000001</v>
      </c>
      <c r="L195" s="15">
        <v>21.83</v>
      </c>
      <c r="M195" s="54"/>
      <c r="N195" s="15">
        <v>50.218488139000002</v>
      </c>
      <c r="O195" s="15">
        <v>169.05721875999998</v>
      </c>
      <c r="P195" s="15" t="s">
        <v>26</v>
      </c>
      <c r="Q195" s="16" t="s">
        <v>26</v>
      </c>
      <c r="R195" s="37" t="s">
        <v>722</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472</v>
      </c>
      <c r="D196" s="17" t="s">
        <v>342</v>
      </c>
      <c r="E196" s="17">
        <v>3</v>
      </c>
      <c r="F196" s="14">
        <v>23.66</v>
      </c>
      <c r="G196" s="14">
        <v>19.97</v>
      </c>
      <c r="H196" s="14">
        <v>16.28</v>
      </c>
      <c r="I196" s="14"/>
      <c r="J196" s="14">
        <v>24.27</v>
      </c>
      <c r="K196" s="14">
        <v>31.64</v>
      </c>
      <c r="L196" s="14">
        <v>43.56</v>
      </c>
      <c r="M196" s="54"/>
      <c r="N196" s="14">
        <v>18.038427257999999</v>
      </c>
      <c r="O196" s="31">
        <v>519.04108875999998</v>
      </c>
      <c r="P196" s="31" t="s">
        <v>26</v>
      </c>
      <c r="Q196" s="17" t="s">
        <v>26</v>
      </c>
      <c r="R196" s="38" t="s">
        <v>723</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343</v>
      </c>
      <c r="D197" s="16" t="s">
        <v>344</v>
      </c>
      <c r="E197" s="16">
        <v>1</v>
      </c>
      <c r="F197" s="15">
        <v>6.31</v>
      </c>
      <c r="G197" s="15">
        <v>5.56</v>
      </c>
      <c r="H197" s="15">
        <v>4.82</v>
      </c>
      <c r="I197" s="14"/>
      <c r="J197" s="15">
        <v>6.52</v>
      </c>
      <c r="K197" s="15">
        <v>8</v>
      </c>
      <c r="L197" s="15">
        <v>10.41</v>
      </c>
      <c r="M197" s="54"/>
      <c r="N197" s="15">
        <v>29.633761173</v>
      </c>
      <c r="O197" s="15">
        <v>9.2299659524000006</v>
      </c>
      <c r="P197" s="15" t="s">
        <v>26</v>
      </c>
      <c r="Q197" s="16" t="s">
        <v>26</v>
      </c>
      <c r="R197" s="37" t="s">
        <v>724</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343</v>
      </c>
      <c r="D198" s="17" t="s">
        <v>345</v>
      </c>
      <c r="E198" s="17">
        <v>0</v>
      </c>
      <c r="F198" s="14">
        <v>32.200000000000003</v>
      </c>
      <c r="G198" s="14">
        <v>27.94</v>
      </c>
      <c r="H198" s="14">
        <v>23.69</v>
      </c>
      <c r="I198" s="14"/>
      <c r="J198" s="14">
        <v>33.33</v>
      </c>
      <c r="K198" s="14">
        <v>41.83</v>
      </c>
      <c r="L198" s="14">
        <v>55.6</v>
      </c>
      <c r="M198" s="54"/>
      <c r="N198" s="14">
        <v>33.280978601999998</v>
      </c>
      <c r="O198" s="31">
        <v>35.769946381000004</v>
      </c>
      <c r="P198" s="31" t="s">
        <v>26</v>
      </c>
      <c r="Q198" s="17" t="s">
        <v>26</v>
      </c>
      <c r="R198" s="38" t="s">
        <v>725</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346</v>
      </c>
      <c r="D199" s="16" t="s">
        <v>347</v>
      </c>
      <c r="E199" s="16">
        <v>7</v>
      </c>
      <c r="F199" s="15">
        <v>14.66</v>
      </c>
      <c r="G199" s="15">
        <v>13.59</v>
      </c>
      <c r="H199" s="15">
        <v>12.52</v>
      </c>
      <c r="I199" s="14"/>
      <c r="J199" s="15">
        <v>15.45</v>
      </c>
      <c r="K199" s="15">
        <v>17.579999999999998</v>
      </c>
      <c r="L199" s="15">
        <v>21.03</v>
      </c>
      <c r="M199" s="54"/>
      <c r="N199" s="15">
        <v>64.719867037</v>
      </c>
      <c r="O199" s="15">
        <v>9.3232017142999997</v>
      </c>
      <c r="P199" s="15" t="s">
        <v>29</v>
      </c>
      <c r="Q199" s="16" t="s">
        <v>29</v>
      </c>
      <c r="R199" s="37" t="s">
        <v>726</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346</v>
      </c>
      <c r="D200" s="17" t="s">
        <v>348</v>
      </c>
      <c r="E200" s="17">
        <v>4</v>
      </c>
      <c r="F200" s="14">
        <v>14.64</v>
      </c>
      <c r="G200" s="14">
        <v>13.68</v>
      </c>
      <c r="H200" s="14">
        <v>12.72</v>
      </c>
      <c r="I200" s="14"/>
      <c r="J200" s="14">
        <v>15.94</v>
      </c>
      <c r="K200" s="14">
        <v>17.850000000000001</v>
      </c>
      <c r="L200" s="14">
        <v>20.94</v>
      </c>
      <c r="M200" s="54"/>
      <c r="N200" s="14">
        <v>58.417751729000003</v>
      </c>
      <c r="O200" s="31">
        <v>9.6807167618999994</v>
      </c>
      <c r="P200" s="31" t="s">
        <v>26</v>
      </c>
      <c r="Q200" s="17" t="s">
        <v>29</v>
      </c>
      <c r="R200" s="38" t="s">
        <v>727</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346</v>
      </c>
      <c r="D201" s="16" t="s">
        <v>349</v>
      </c>
      <c r="E201" s="16">
        <v>4</v>
      </c>
      <c r="F201" s="15">
        <v>29.55</v>
      </c>
      <c r="G201" s="15">
        <v>27.58</v>
      </c>
      <c r="H201" s="15">
        <v>25.61</v>
      </c>
      <c r="I201" s="14"/>
      <c r="J201" s="15">
        <v>31.33</v>
      </c>
      <c r="K201" s="15">
        <v>35.26</v>
      </c>
      <c r="L201" s="15">
        <v>41.62</v>
      </c>
      <c r="M201" s="54"/>
      <c r="N201" s="15">
        <v>64.492608903000004</v>
      </c>
      <c r="O201" s="15">
        <v>203.44146333</v>
      </c>
      <c r="P201" s="15" t="s">
        <v>26</v>
      </c>
      <c r="Q201" s="16" t="s">
        <v>29</v>
      </c>
      <c r="R201" s="37" t="s">
        <v>728</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350</v>
      </c>
      <c r="D202" s="17" t="s">
        <v>351</v>
      </c>
      <c r="E202" s="17">
        <v>5</v>
      </c>
      <c r="F202" s="14">
        <v>14.5</v>
      </c>
      <c r="G202" s="14">
        <v>13.02</v>
      </c>
      <c r="H202" s="14">
        <v>11.54</v>
      </c>
      <c r="I202" s="14"/>
      <c r="J202" s="14">
        <v>18.53</v>
      </c>
      <c r="K202" s="14">
        <v>21.48</v>
      </c>
      <c r="L202" s="14">
        <v>26.27</v>
      </c>
      <c r="M202" s="54"/>
      <c r="N202" s="14">
        <v>56.892775983</v>
      </c>
      <c r="O202" s="31">
        <v>25.676597810000001</v>
      </c>
      <c r="P202" s="31" t="s">
        <v>26</v>
      </c>
      <c r="Q202" s="17" t="s">
        <v>29</v>
      </c>
      <c r="R202" s="38" t="s">
        <v>729</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523</v>
      </c>
      <c r="D203" s="16" t="s">
        <v>524</v>
      </c>
      <c r="E203" s="16">
        <v>2</v>
      </c>
      <c r="F203" s="15">
        <v>4.2300000000000004</v>
      </c>
      <c r="G203" s="15">
        <v>3.82</v>
      </c>
      <c r="H203" s="15">
        <v>3.42</v>
      </c>
      <c r="I203" s="14"/>
      <c r="J203" s="15">
        <v>4.32</v>
      </c>
      <c r="K203" s="15">
        <v>5.12</v>
      </c>
      <c r="L203" s="15">
        <v>6.43</v>
      </c>
      <c r="M203" s="54"/>
      <c r="N203" s="15">
        <v>41.299592961000002</v>
      </c>
      <c r="O203" s="15">
        <v>2.0945712856999998</v>
      </c>
      <c r="P203" s="15" t="s">
        <v>26</v>
      </c>
      <c r="Q203" s="16" t="s">
        <v>26</v>
      </c>
      <c r="R203" s="37" t="s">
        <v>730</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525</v>
      </c>
      <c r="D204" s="17" t="s">
        <v>526</v>
      </c>
      <c r="E204" s="17">
        <v>9</v>
      </c>
      <c r="F204" s="14">
        <v>5132.53</v>
      </c>
      <c r="G204" s="14">
        <v>4086.29</v>
      </c>
      <c r="H204" s="14">
        <v>3040.05</v>
      </c>
      <c r="I204" s="14"/>
      <c r="J204" s="14">
        <v>5904.98</v>
      </c>
      <c r="K204" s="14">
        <v>7997.45</v>
      </c>
      <c r="L204" s="14">
        <v>11383.33</v>
      </c>
      <c r="M204" s="54"/>
      <c r="N204" s="14">
        <v>71.627818289999993</v>
      </c>
      <c r="O204" s="31">
        <v>3.2512243328999997</v>
      </c>
      <c r="P204" s="31" t="s">
        <v>29</v>
      </c>
      <c r="Q204" s="17" t="s">
        <v>29</v>
      </c>
      <c r="R204" s="38" t="s">
        <v>731</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352</v>
      </c>
      <c r="D205" s="16" t="s">
        <v>353</v>
      </c>
      <c r="E205" s="16">
        <v>3</v>
      </c>
      <c r="F205" s="15">
        <v>11.12</v>
      </c>
      <c r="G205" s="15">
        <v>10</v>
      </c>
      <c r="H205" s="15">
        <v>8.8800000000000008</v>
      </c>
      <c r="I205" s="14"/>
      <c r="J205" s="15">
        <v>11.49</v>
      </c>
      <c r="K205" s="15">
        <v>13.72</v>
      </c>
      <c r="L205" s="15">
        <v>17.34</v>
      </c>
      <c r="M205" s="54"/>
      <c r="N205" s="15">
        <v>37.665841110999999</v>
      </c>
      <c r="O205" s="15">
        <v>7.5279317143000002</v>
      </c>
      <c r="P205" s="15" t="s">
        <v>29</v>
      </c>
      <c r="Q205" s="16" t="s">
        <v>26</v>
      </c>
      <c r="R205" s="37" t="s">
        <v>732</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733</v>
      </c>
      <c r="D206" s="17" t="s">
        <v>734</v>
      </c>
      <c r="E206" s="17">
        <v>4</v>
      </c>
      <c r="F206" s="14">
        <v>12.02</v>
      </c>
      <c r="G206" s="14">
        <v>10.25</v>
      </c>
      <c r="H206" s="14">
        <v>8.49</v>
      </c>
      <c r="I206" s="14"/>
      <c r="J206" s="14">
        <v>14.03</v>
      </c>
      <c r="K206" s="14">
        <v>17.55</v>
      </c>
      <c r="L206" s="14">
        <v>23.25</v>
      </c>
      <c r="M206" s="54"/>
      <c r="N206" s="14">
        <v>49.58577545</v>
      </c>
      <c r="O206" s="31">
        <v>1.1465975343000001</v>
      </c>
      <c r="P206" s="31" t="s">
        <v>26</v>
      </c>
      <c r="Q206" s="17" t="s">
        <v>29</v>
      </c>
      <c r="R206" s="38" t="s">
        <v>735</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354</v>
      </c>
      <c r="D207" s="16" t="s">
        <v>355</v>
      </c>
      <c r="E207" s="16">
        <v>2</v>
      </c>
      <c r="F207" s="15">
        <v>4.38</v>
      </c>
      <c r="G207" s="15">
        <v>3.41</v>
      </c>
      <c r="H207" s="15">
        <v>2.4500000000000002</v>
      </c>
      <c r="I207" s="14"/>
      <c r="J207" s="15">
        <v>4.57</v>
      </c>
      <c r="K207" s="15">
        <v>6.49</v>
      </c>
      <c r="L207" s="15">
        <v>9.6</v>
      </c>
      <c r="M207" s="54"/>
      <c r="N207" s="15">
        <v>43.747324442999997</v>
      </c>
      <c r="O207" s="15">
        <v>71.143476238000005</v>
      </c>
      <c r="P207" s="15" t="s">
        <v>26</v>
      </c>
      <c r="Q207" s="16" t="s">
        <v>26</v>
      </c>
      <c r="R207" s="37" t="s">
        <v>736</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356</v>
      </c>
      <c r="D208" s="17" t="s">
        <v>357</v>
      </c>
      <c r="E208" s="17">
        <v>0</v>
      </c>
      <c r="F208" s="14">
        <v>6.02</v>
      </c>
      <c r="G208" s="14">
        <v>3.91</v>
      </c>
      <c r="H208" s="14">
        <v>1.81</v>
      </c>
      <c r="I208" s="14"/>
      <c r="J208" s="14">
        <v>6.17</v>
      </c>
      <c r="K208" s="14">
        <v>10.37</v>
      </c>
      <c r="L208" s="14">
        <v>17.18</v>
      </c>
      <c r="M208" s="54"/>
      <c r="N208" s="14">
        <v>21.183775129000001</v>
      </c>
      <c r="O208" s="31">
        <v>17.537970475999998</v>
      </c>
      <c r="P208" s="31" t="s">
        <v>26</v>
      </c>
      <c r="Q208" s="17" t="s">
        <v>26</v>
      </c>
      <c r="R208" s="38" t="s">
        <v>527</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358</v>
      </c>
      <c r="D209" s="16" t="s">
        <v>359</v>
      </c>
      <c r="E209" s="16">
        <v>5</v>
      </c>
      <c r="F209" s="15">
        <v>13.33</v>
      </c>
      <c r="G209" s="15">
        <v>11.19</v>
      </c>
      <c r="H209" s="15">
        <v>9.06</v>
      </c>
      <c r="I209" s="14"/>
      <c r="J209" s="15">
        <v>19.48</v>
      </c>
      <c r="K209" s="15">
        <v>23.74</v>
      </c>
      <c r="L209" s="15">
        <v>30.64</v>
      </c>
      <c r="M209" s="54"/>
      <c r="N209" s="15">
        <v>64.029085793999997</v>
      </c>
      <c r="O209" s="15">
        <v>30.985955333000003</v>
      </c>
      <c r="P209" s="15" t="s">
        <v>26</v>
      </c>
      <c r="Q209" s="16" t="s">
        <v>29</v>
      </c>
      <c r="R209" s="37" t="s">
        <v>737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360</v>
      </c>
      <c r="D210" s="17" t="s">
        <v>361</v>
      </c>
      <c r="E210" s="17">
        <v>2</v>
      </c>
      <c r="F210" s="14">
        <v>16.88</v>
      </c>
      <c r="G210" s="14">
        <v>15.36</v>
      </c>
      <c r="H210" s="14">
        <v>13.85</v>
      </c>
      <c r="I210" s="14"/>
      <c r="J210" s="14">
        <v>17.37</v>
      </c>
      <c r="K210" s="14">
        <v>20.39</v>
      </c>
      <c r="L210" s="14">
        <v>25.28</v>
      </c>
      <c r="M210" s="54"/>
      <c r="N210" s="14">
        <v>21.975815299000001</v>
      </c>
      <c r="O210" s="31">
        <v>142.55443828999998</v>
      </c>
      <c r="P210" s="31" t="s">
        <v>26</v>
      </c>
      <c r="Q210" s="17" t="s">
        <v>26</v>
      </c>
      <c r="R210" s="38" t="s">
        <v>738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362</v>
      </c>
      <c r="D211" s="16" t="s">
        <v>363</v>
      </c>
      <c r="E211" s="16">
        <v>7</v>
      </c>
      <c r="F211" s="15">
        <v>48.3</v>
      </c>
      <c r="G211" s="15">
        <v>35.93</v>
      </c>
      <c r="H211" s="15">
        <v>23.56</v>
      </c>
      <c r="I211" s="14"/>
      <c r="J211" s="15">
        <v>75.510000000000005</v>
      </c>
      <c r="K211" s="15">
        <v>100.24</v>
      </c>
      <c r="L211" s="15">
        <v>140.26</v>
      </c>
      <c r="M211" s="54"/>
      <c r="N211" s="15">
        <v>64.734173616999996</v>
      </c>
      <c r="O211" s="15">
        <v>80.216467491999992</v>
      </c>
      <c r="P211" s="15" t="s">
        <v>26</v>
      </c>
      <c r="Q211" s="16" t="s">
        <v>29</v>
      </c>
      <c r="R211" s="37" t="s">
        <v>739</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364</v>
      </c>
      <c r="D212" s="17" t="s">
        <v>365</v>
      </c>
      <c r="E212" s="17">
        <v>0</v>
      </c>
      <c r="F212" s="14">
        <v>47.63</v>
      </c>
      <c r="G212" s="14">
        <v>40.92</v>
      </c>
      <c r="H212" s="14">
        <v>34.22</v>
      </c>
      <c r="I212" s="14"/>
      <c r="J212" s="14">
        <v>50.43</v>
      </c>
      <c r="K212" s="14">
        <v>63.83</v>
      </c>
      <c r="L212" s="14">
        <v>85.52</v>
      </c>
      <c r="M212" s="54"/>
      <c r="N212" s="14">
        <v>25.422240176999999</v>
      </c>
      <c r="O212" s="31">
        <v>5.1359456437999995</v>
      </c>
      <c r="P212" s="31" t="s">
        <v>26</v>
      </c>
      <c r="Q212" s="17" t="s">
        <v>26</v>
      </c>
      <c r="R212" s="38" t="s">
        <v>740</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366</v>
      </c>
      <c r="D213" s="16" t="s">
        <v>367</v>
      </c>
      <c r="E213" s="16">
        <v>6</v>
      </c>
      <c r="F213" s="15">
        <v>6.93</v>
      </c>
      <c r="G213" s="15">
        <v>4.54</v>
      </c>
      <c r="H213" s="15">
        <v>2.15</v>
      </c>
      <c r="I213" s="14"/>
      <c r="J213" s="15">
        <v>13.78</v>
      </c>
      <c r="K213" s="15">
        <v>18.55</v>
      </c>
      <c r="L213" s="15">
        <v>26.27</v>
      </c>
      <c r="M213" s="54"/>
      <c r="N213" s="15">
        <v>53.619208061999998</v>
      </c>
      <c r="O213" s="15">
        <v>19.342133538999999</v>
      </c>
      <c r="P213" s="15" t="s">
        <v>26</v>
      </c>
      <c r="Q213" s="16" t="s">
        <v>29</v>
      </c>
      <c r="R213" s="37" t="s">
        <v>741</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368</v>
      </c>
      <c r="D214" s="17" t="s">
        <v>369</v>
      </c>
      <c r="E214" s="17">
        <v>1</v>
      </c>
      <c r="F214" s="14">
        <v>40.450000000000003</v>
      </c>
      <c r="G214" s="14">
        <v>37.49</v>
      </c>
      <c r="H214" s="14">
        <v>34.53</v>
      </c>
      <c r="I214" s="14"/>
      <c r="J214" s="14">
        <v>42.14</v>
      </c>
      <c r="K214" s="14">
        <v>48.05</v>
      </c>
      <c r="L214" s="14">
        <v>57.61</v>
      </c>
      <c r="M214" s="54"/>
      <c r="N214" s="14">
        <v>37.799483825000003</v>
      </c>
      <c r="O214" s="31">
        <v>218.48563694999999</v>
      </c>
      <c r="P214" s="31" t="s">
        <v>26</v>
      </c>
      <c r="Q214" s="17" t="s">
        <v>26</v>
      </c>
      <c r="R214" s="38" t="s">
        <v>742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743</v>
      </c>
      <c r="D215" s="16" t="s">
        <v>744</v>
      </c>
      <c r="E215" s="16">
        <v>0</v>
      </c>
      <c r="F215" s="15">
        <v>3.47</v>
      </c>
      <c r="G215" s="15">
        <v>3.13</v>
      </c>
      <c r="H215" s="15">
        <v>2.8</v>
      </c>
      <c r="I215" s="14"/>
      <c r="J215" s="15">
        <v>3.65</v>
      </c>
      <c r="K215" s="15">
        <v>4.3099999999999996</v>
      </c>
      <c r="L215" s="15">
        <v>5.39</v>
      </c>
      <c r="M215" s="54"/>
      <c r="N215" s="15">
        <v>22.248310706000002</v>
      </c>
      <c r="O215" s="15">
        <v>1.0288751428999998</v>
      </c>
      <c r="P215" s="15" t="s">
        <v>26</v>
      </c>
      <c r="Q215" s="16" t="s">
        <v>26</v>
      </c>
      <c r="R215" s="37" t="s">
        <v>745</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370</v>
      </c>
      <c r="D216" s="17" t="s">
        <v>371</v>
      </c>
      <c r="E216" s="17">
        <v>3</v>
      </c>
      <c r="F216" s="14">
        <v>12.23</v>
      </c>
      <c r="G216" s="14">
        <v>11.55</v>
      </c>
      <c r="H216" s="14">
        <v>10.87</v>
      </c>
      <c r="I216" s="14"/>
      <c r="J216" s="14">
        <v>12.53</v>
      </c>
      <c r="K216" s="14">
        <v>13.88</v>
      </c>
      <c r="L216" s="14">
        <v>16.079999999999998</v>
      </c>
      <c r="M216" s="54"/>
      <c r="N216" s="14">
        <v>25.574898233999999</v>
      </c>
      <c r="O216" s="31">
        <v>1.8246320952000001</v>
      </c>
      <c r="P216" s="31" t="s">
        <v>26</v>
      </c>
      <c r="Q216" s="17" t="s">
        <v>26</v>
      </c>
      <c r="R216" s="38" t="s">
        <v>746</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370</v>
      </c>
      <c r="D217" s="16" t="s">
        <v>372</v>
      </c>
      <c r="E217" s="16">
        <v>3</v>
      </c>
      <c r="F217" s="15">
        <v>12.45</v>
      </c>
      <c r="G217" s="15">
        <v>11.7</v>
      </c>
      <c r="H217" s="15">
        <v>10.96</v>
      </c>
      <c r="I217" s="14"/>
      <c r="J217" s="15">
        <v>12.74</v>
      </c>
      <c r="K217" s="15">
        <v>14.22</v>
      </c>
      <c r="L217" s="15">
        <v>16.63</v>
      </c>
      <c r="M217" s="54"/>
      <c r="N217" s="15">
        <v>26.214658381</v>
      </c>
      <c r="O217" s="15">
        <v>3.4749012856999997</v>
      </c>
      <c r="P217" s="15" t="s">
        <v>26</v>
      </c>
      <c r="Q217" s="16" t="s">
        <v>26</v>
      </c>
      <c r="R217" s="37" t="s">
        <v>747</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370</v>
      </c>
      <c r="D218" s="17" t="s">
        <v>373</v>
      </c>
      <c r="E218" s="17">
        <v>0</v>
      </c>
      <c r="F218" s="14">
        <v>37.130000000000003</v>
      </c>
      <c r="G218" s="14">
        <v>34.93</v>
      </c>
      <c r="H218" s="14">
        <v>32.74</v>
      </c>
      <c r="I218" s="14"/>
      <c r="J218" s="14">
        <v>38.18</v>
      </c>
      <c r="K218" s="14">
        <v>42.56</v>
      </c>
      <c r="L218" s="14">
        <v>49.67</v>
      </c>
      <c r="M218" s="54"/>
      <c r="N218" s="14">
        <v>30.263318572999999</v>
      </c>
      <c r="O218" s="31">
        <v>88.437983810000006</v>
      </c>
      <c r="P218" s="31" t="s">
        <v>26</v>
      </c>
      <c r="Q218" s="17" t="s">
        <v>26</v>
      </c>
      <c r="R218" s="38" t="s">
        <v>748</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374</v>
      </c>
      <c r="D219" s="16" t="s">
        <v>375</v>
      </c>
      <c r="E219" s="16">
        <v>9</v>
      </c>
      <c r="F219" s="15">
        <v>277.60000000000002</v>
      </c>
      <c r="G219" s="15">
        <v>251.97</v>
      </c>
      <c r="H219" s="15">
        <v>226.35</v>
      </c>
      <c r="I219" s="14"/>
      <c r="J219" s="15">
        <v>308.02999999999997</v>
      </c>
      <c r="K219" s="15">
        <v>359.27</v>
      </c>
      <c r="L219" s="15">
        <v>442.18</v>
      </c>
      <c r="M219" s="54"/>
      <c r="N219" s="15">
        <v>68.155206729</v>
      </c>
      <c r="O219" s="15">
        <v>37.099822172000003</v>
      </c>
      <c r="P219" s="15" t="s">
        <v>29</v>
      </c>
      <c r="Q219" s="16" t="s">
        <v>29</v>
      </c>
      <c r="R219" s="37" t="s">
        <v>749</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750</v>
      </c>
      <c r="D220" s="17" t="s">
        <v>751</v>
      </c>
      <c r="E220" s="17">
        <v>10</v>
      </c>
      <c r="F220" s="14">
        <v>4.93</v>
      </c>
      <c r="G220" s="14">
        <v>4.53</v>
      </c>
      <c r="H220" s="14">
        <v>4.13</v>
      </c>
      <c r="I220" s="14"/>
      <c r="J220" s="14">
        <v>5.34</v>
      </c>
      <c r="K220" s="14">
        <v>6.13</v>
      </c>
      <c r="L220" s="14">
        <v>7.42</v>
      </c>
      <c r="M220" s="54"/>
      <c r="N220" s="14">
        <v>74.090807924999993</v>
      </c>
      <c r="O220" s="31">
        <v>1.1556086190000001</v>
      </c>
      <c r="P220" s="31" t="s">
        <v>29</v>
      </c>
      <c r="Q220" s="17" t="s">
        <v>29</v>
      </c>
      <c r="R220" s="38" t="s">
        <v>752</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376</v>
      </c>
      <c r="D221" s="16" t="s">
        <v>377</v>
      </c>
      <c r="E221" s="16">
        <v>10</v>
      </c>
      <c r="F221" s="15">
        <v>32.94</v>
      </c>
      <c r="G221" s="15">
        <v>31.12</v>
      </c>
      <c r="H221" s="15">
        <v>29.3</v>
      </c>
      <c r="I221" s="14"/>
      <c r="J221" s="15">
        <v>34.32</v>
      </c>
      <c r="K221" s="15">
        <v>37.950000000000003</v>
      </c>
      <c r="L221" s="15">
        <v>43.84</v>
      </c>
      <c r="M221" s="54"/>
      <c r="N221" s="15">
        <v>70.119592217000005</v>
      </c>
      <c r="O221" s="15">
        <v>8.2068293333</v>
      </c>
      <c r="P221" s="15" t="s">
        <v>29</v>
      </c>
      <c r="Q221" s="16" t="s">
        <v>29</v>
      </c>
      <c r="R221" s="37" t="s">
        <v>753</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378</v>
      </c>
      <c r="D222" s="17" t="s">
        <v>379</v>
      </c>
      <c r="E222" s="17">
        <v>0</v>
      </c>
      <c r="F222" s="14">
        <v>29.55</v>
      </c>
      <c r="G222" s="14">
        <v>26.09</v>
      </c>
      <c r="H222" s="14">
        <v>22.63</v>
      </c>
      <c r="I222" s="14"/>
      <c r="J222" s="14">
        <v>30.01</v>
      </c>
      <c r="K222" s="14">
        <v>36.92</v>
      </c>
      <c r="L222" s="14">
        <v>48.1</v>
      </c>
      <c r="M222" s="54"/>
      <c r="N222" s="14">
        <v>22.742033121999999</v>
      </c>
      <c r="O222" s="31">
        <v>196.31913261999998</v>
      </c>
      <c r="P222" s="31" t="s">
        <v>26</v>
      </c>
      <c r="Q222" s="17" t="s">
        <v>26</v>
      </c>
      <c r="R222" s="38" t="s">
        <v>754</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380</v>
      </c>
      <c r="D223" s="16" t="s">
        <v>381</v>
      </c>
      <c r="E223" s="16">
        <v>7</v>
      </c>
      <c r="F223" s="15">
        <v>33.049999999999997</v>
      </c>
      <c r="G223" s="15">
        <v>29.8</v>
      </c>
      <c r="H223" s="15">
        <v>26.56</v>
      </c>
      <c r="I223" s="14"/>
      <c r="J223" s="15">
        <v>37.229999999999997</v>
      </c>
      <c r="K223" s="15">
        <v>43.71</v>
      </c>
      <c r="L223" s="15">
        <v>54.21</v>
      </c>
      <c r="M223" s="54"/>
      <c r="N223" s="15">
        <v>63.737239862999999</v>
      </c>
      <c r="O223" s="15">
        <v>80.447013000000013</v>
      </c>
      <c r="P223" s="15" t="s">
        <v>29</v>
      </c>
      <c r="Q223" s="16" t="s">
        <v>29</v>
      </c>
      <c r="R223" s="37" t="s">
        <v>755</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382</v>
      </c>
      <c r="D224" s="17" t="s">
        <v>383</v>
      </c>
      <c r="E224" s="17">
        <v>4</v>
      </c>
      <c r="F224" s="14">
        <v>54.88</v>
      </c>
      <c r="G224" s="14">
        <v>47.74</v>
      </c>
      <c r="H224" s="14">
        <v>40.6</v>
      </c>
      <c r="I224" s="14"/>
      <c r="J224" s="14">
        <v>70.430000000000007</v>
      </c>
      <c r="K224" s="14">
        <v>84.7</v>
      </c>
      <c r="L224" s="14">
        <v>107.8</v>
      </c>
      <c r="M224" s="54"/>
      <c r="N224" s="14">
        <v>55.873024944999997</v>
      </c>
      <c r="O224" s="31">
        <v>68.289914502000002</v>
      </c>
      <c r="P224" s="31" t="s">
        <v>26</v>
      </c>
      <c r="Q224" s="17" t="s">
        <v>29</v>
      </c>
      <c r="R224" s="38" t="s">
        <v>756</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384</v>
      </c>
      <c r="D225" s="16" t="s">
        <v>385</v>
      </c>
      <c r="E225" s="16">
        <v>2</v>
      </c>
      <c r="F225" s="15">
        <v>17.940000000000001</v>
      </c>
      <c r="G225" s="15">
        <v>14.99</v>
      </c>
      <c r="H225" s="15">
        <v>12.04</v>
      </c>
      <c r="I225" s="14"/>
      <c r="J225" s="15">
        <v>18.309999999999999</v>
      </c>
      <c r="K225" s="15">
        <v>24.2</v>
      </c>
      <c r="L225" s="15">
        <v>33.74</v>
      </c>
      <c r="M225" s="54"/>
      <c r="N225" s="15">
        <v>22.817064217999999</v>
      </c>
      <c r="O225" s="15">
        <v>196.87511648</v>
      </c>
      <c r="P225" s="15" t="s">
        <v>26</v>
      </c>
      <c r="Q225" s="16" t="s">
        <v>26</v>
      </c>
      <c r="R225" s="37" t="s">
        <v>757</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386</v>
      </c>
      <c r="D226" s="17" t="s">
        <v>387</v>
      </c>
      <c r="E226" s="17">
        <v>5</v>
      </c>
      <c r="F226" s="14">
        <v>30.03</v>
      </c>
      <c r="G226" s="14">
        <v>26.98</v>
      </c>
      <c r="H226" s="14">
        <v>23.93</v>
      </c>
      <c r="I226" s="14"/>
      <c r="J226" s="14">
        <v>36.61</v>
      </c>
      <c r="K226" s="14">
        <v>42.7</v>
      </c>
      <c r="L226" s="14">
        <v>52.55</v>
      </c>
      <c r="M226" s="54"/>
      <c r="N226" s="14">
        <v>51.350099014000001</v>
      </c>
      <c r="O226" s="31">
        <v>136.80229443000002</v>
      </c>
      <c r="P226" s="31" t="s">
        <v>26</v>
      </c>
      <c r="Q226" s="17" t="s">
        <v>29</v>
      </c>
      <c r="R226" s="38" t="s">
        <v>758</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388</v>
      </c>
      <c r="D227" s="16" t="s">
        <v>389</v>
      </c>
      <c r="E227" s="16">
        <v>0</v>
      </c>
      <c r="F227" s="15">
        <v>12.94</v>
      </c>
      <c r="G227" s="15">
        <v>11.83</v>
      </c>
      <c r="H227" s="15">
        <v>10.72</v>
      </c>
      <c r="I227" s="14"/>
      <c r="J227" s="15">
        <v>13.3</v>
      </c>
      <c r="K227" s="15">
        <v>15.51</v>
      </c>
      <c r="L227" s="15">
        <v>19.100000000000001</v>
      </c>
      <c r="M227" s="54"/>
      <c r="N227" s="15">
        <v>22.828094165</v>
      </c>
      <c r="O227" s="15">
        <v>7.4124469523999998</v>
      </c>
      <c r="P227" s="15" t="s">
        <v>26</v>
      </c>
      <c r="Q227" s="16" t="s">
        <v>26</v>
      </c>
      <c r="R227" s="37" t="s">
        <v>759</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528</v>
      </c>
      <c r="D228" s="17" t="s">
        <v>529</v>
      </c>
      <c r="E228" s="17">
        <v>6</v>
      </c>
      <c r="F228" s="14">
        <v>4.21</v>
      </c>
      <c r="G228" s="14">
        <v>3.55</v>
      </c>
      <c r="H228" s="14">
        <v>2.9</v>
      </c>
      <c r="I228" s="14"/>
      <c r="J228" s="14">
        <v>5.96</v>
      </c>
      <c r="K228" s="14">
        <v>7.26</v>
      </c>
      <c r="L228" s="14">
        <v>9.3699999999999992</v>
      </c>
      <c r="M228" s="54"/>
      <c r="N228" s="14">
        <v>65.418505922999998</v>
      </c>
      <c r="O228" s="31">
        <v>1.2983601905</v>
      </c>
      <c r="P228" s="31" t="s">
        <v>26</v>
      </c>
      <c r="Q228" s="17" t="s">
        <v>29</v>
      </c>
      <c r="R228" s="38" t="s">
        <v>760</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390</v>
      </c>
      <c r="D229" s="16" t="s">
        <v>391</v>
      </c>
      <c r="E229" s="16">
        <v>5</v>
      </c>
      <c r="F229" s="15">
        <v>14.96</v>
      </c>
      <c r="G229" s="15">
        <v>13.66</v>
      </c>
      <c r="H229" s="15">
        <v>12.37</v>
      </c>
      <c r="I229" s="14"/>
      <c r="J229" s="15">
        <v>15.17</v>
      </c>
      <c r="K229" s="15">
        <v>17.75</v>
      </c>
      <c r="L229" s="15">
        <v>21.93</v>
      </c>
      <c r="M229" s="54"/>
      <c r="N229" s="15">
        <v>48.474636552</v>
      </c>
      <c r="O229" s="15">
        <v>13.229831190000001</v>
      </c>
      <c r="P229" s="15" t="s">
        <v>29</v>
      </c>
      <c r="Q229" s="16" t="s">
        <v>26</v>
      </c>
      <c r="R229" s="37" t="s">
        <v>761</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501</v>
      </c>
      <c r="D230" s="17" t="s">
        <v>502</v>
      </c>
      <c r="E230" s="17">
        <v>4</v>
      </c>
      <c r="F230" s="14">
        <v>97.04</v>
      </c>
      <c r="G230" s="14">
        <v>91.27</v>
      </c>
      <c r="H230" s="14">
        <v>85.5</v>
      </c>
      <c r="I230" s="14"/>
      <c r="J230" s="14">
        <v>102</v>
      </c>
      <c r="K230" s="14">
        <v>113.53</v>
      </c>
      <c r="L230" s="14">
        <v>132.19</v>
      </c>
      <c r="M230" s="54"/>
      <c r="N230" s="14">
        <v>57.115965084999999</v>
      </c>
      <c r="O230" s="31">
        <v>2.5198598567000001</v>
      </c>
      <c r="P230" s="31" t="s">
        <v>26</v>
      </c>
      <c r="Q230" s="17" t="s">
        <v>29</v>
      </c>
      <c r="R230" s="38" t="s">
        <v>762</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392</v>
      </c>
      <c r="D231" s="16" t="s">
        <v>393</v>
      </c>
      <c r="E231" s="16">
        <v>10</v>
      </c>
      <c r="F231" s="15">
        <v>32.090000000000003</v>
      </c>
      <c r="G231" s="15">
        <v>28.81</v>
      </c>
      <c r="H231" s="15">
        <v>25.54</v>
      </c>
      <c r="I231" s="14"/>
      <c r="J231" s="15">
        <v>34.1</v>
      </c>
      <c r="K231" s="15">
        <v>40.64</v>
      </c>
      <c r="L231" s="15">
        <v>51.23</v>
      </c>
      <c r="M231" s="54"/>
      <c r="N231" s="15">
        <v>68.171057622000006</v>
      </c>
      <c r="O231" s="15">
        <v>287.39409114</v>
      </c>
      <c r="P231" s="15" t="s">
        <v>29</v>
      </c>
      <c r="Q231" s="16" t="s">
        <v>29</v>
      </c>
      <c r="R231" s="37" t="s">
        <v>763</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394</v>
      </c>
      <c r="D232" s="17" t="s">
        <v>395</v>
      </c>
      <c r="E232" s="17">
        <v>3</v>
      </c>
      <c r="F232" s="14">
        <v>4.6399999999999997</v>
      </c>
      <c r="G232" s="14">
        <v>3.79</v>
      </c>
      <c r="H232" s="14">
        <v>2.94</v>
      </c>
      <c r="I232" s="14"/>
      <c r="J232" s="14">
        <v>4.79</v>
      </c>
      <c r="K232" s="14">
        <v>6.48</v>
      </c>
      <c r="L232" s="14">
        <v>9.2100000000000009</v>
      </c>
      <c r="M232" s="54"/>
      <c r="N232" s="14">
        <v>28.269120470000001</v>
      </c>
      <c r="O232" s="31">
        <v>4.9527947143000004</v>
      </c>
      <c r="P232" s="31" t="s">
        <v>26</v>
      </c>
      <c r="Q232" s="17" t="s">
        <v>26</v>
      </c>
      <c r="R232" s="38" t="s">
        <v>764</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396</v>
      </c>
      <c r="D233" s="16" t="s">
        <v>397</v>
      </c>
      <c r="E233" s="16">
        <v>3</v>
      </c>
      <c r="F233" s="15">
        <v>57.31</v>
      </c>
      <c r="G233" s="15">
        <v>54.12</v>
      </c>
      <c r="H233" s="15">
        <v>50.93</v>
      </c>
      <c r="I233" s="14"/>
      <c r="J233" s="15">
        <v>58.7</v>
      </c>
      <c r="K233" s="15">
        <v>65.069999999999993</v>
      </c>
      <c r="L233" s="15">
        <v>75.39</v>
      </c>
      <c r="M233" s="54"/>
      <c r="N233" s="15">
        <v>35.995669214000003</v>
      </c>
      <c r="O233" s="15">
        <v>9.3055729524000004</v>
      </c>
      <c r="P233" s="15" t="s">
        <v>26</v>
      </c>
      <c r="Q233" s="16" t="s">
        <v>26</v>
      </c>
      <c r="R233" s="37" t="s">
        <v>765</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398</v>
      </c>
      <c r="D234" s="17" t="s">
        <v>399</v>
      </c>
      <c r="E234" s="17">
        <v>2</v>
      </c>
      <c r="F234" s="14">
        <v>5.51</v>
      </c>
      <c r="G234" s="14">
        <v>3.82</v>
      </c>
      <c r="H234" s="14">
        <v>2.13</v>
      </c>
      <c r="I234" s="14"/>
      <c r="J234" s="14">
        <v>5.67</v>
      </c>
      <c r="K234" s="14">
        <v>9.0399999999999991</v>
      </c>
      <c r="L234" s="14">
        <v>14.5</v>
      </c>
      <c r="M234" s="54"/>
      <c r="N234" s="14">
        <v>15.600810428999999</v>
      </c>
      <c r="O234" s="31">
        <v>4.3282497618999995</v>
      </c>
      <c r="P234" s="31" t="s">
        <v>26</v>
      </c>
      <c r="Q234" s="17" t="s">
        <v>26</v>
      </c>
      <c r="R234" s="38" t="s">
        <v>766</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398</v>
      </c>
      <c r="D235" s="16" t="s">
        <v>400</v>
      </c>
      <c r="E235" s="16">
        <v>2</v>
      </c>
      <c r="F235" s="15">
        <v>6.25</v>
      </c>
      <c r="G235" s="15">
        <v>4.3899999999999997</v>
      </c>
      <c r="H235" s="15">
        <v>2.54</v>
      </c>
      <c r="I235" s="14"/>
      <c r="J235" s="15">
        <v>6.41</v>
      </c>
      <c r="K235" s="15">
        <v>10.11</v>
      </c>
      <c r="L235" s="15">
        <v>16.100000000000001</v>
      </c>
      <c r="M235" s="54"/>
      <c r="N235" s="15">
        <v>17.084719751000002</v>
      </c>
      <c r="O235" s="15">
        <v>74.500516238000003</v>
      </c>
      <c r="P235" s="15" t="s">
        <v>26</v>
      </c>
      <c r="Q235" s="16" t="s">
        <v>26</v>
      </c>
      <c r="R235" s="37" t="s">
        <v>767</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401</v>
      </c>
      <c r="D236" s="17" t="s">
        <v>402</v>
      </c>
      <c r="E236" s="17">
        <v>2</v>
      </c>
      <c r="F236" s="14">
        <v>70.69</v>
      </c>
      <c r="G236" s="14">
        <v>65.22</v>
      </c>
      <c r="H236" s="14">
        <v>59.76</v>
      </c>
      <c r="I236" s="14"/>
      <c r="J236" s="14">
        <v>71.8</v>
      </c>
      <c r="K236" s="14">
        <v>82.72</v>
      </c>
      <c r="L236" s="14">
        <v>100.41</v>
      </c>
      <c r="M236" s="54"/>
      <c r="N236" s="14">
        <v>39.515876816000002</v>
      </c>
      <c r="O236" s="31">
        <v>1273.4591679</v>
      </c>
      <c r="P236" s="31" t="s">
        <v>26</v>
      </c>
      <c r="Q236" s="17" t="s">
        <v>26</v>
      </c>
      <c r="R236" s="38" t="s">
        <v>768</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403</v>
      </c>
      <c r="D237" s="16" t="s">
        <v>404</v>
      </c>
      <c r="E237" s="16">
        <v>3</v>
      </c>
      <c r="F237" s="15">
        <v>16.53</v>
      </c>
      <c r="G237" s="15">
        <v>15.1</v>
      </c>
      <c r="H237" s="15">
        <v>13.67</v>
      </c>
      <c r="I237" s="14"/>
      <c r="J237" s="15">
        <v>17.09</v>
      </c>
      <c r="K237" s="15">
        <v>19.940000000000001</v>
      </c>
      <c r="L237" s="15">
        <v>24.56</v>
      </c>
      <c r="M237" s="54"/>
      <c r="N237" s="15">
        <v>47.590222371999999</v>
      </c>
      <c r="O237" s="15">
        <v>3.9296228095000001</v>
      </c>
      <c r="P237" s="15" t="s">
        <v>26</v>
      </c>
      <c r="Q237" s="16" t="s">
        <v>26</v>
      </c>
      <c r="R237" s="37" t="s">
        <v>769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405</v>
      </c>
      <c r="D238" s="17" t="s">
        <v>406</v>
      </c>
      <c r="E238" s="17">
        <v>1</v>
      </c>
      <c r="F238" s="14">
        <v>2.78</v>
      </c>
      <c r="G238" s="14">
        <v>2.17</v>
      </c>
      <c r="H238" s="14">
        <v>1.56</v>
      </c>
      <c r="I238" s="14"/>
      <c r="J238" s="14">
        <v>2.85</v>
      </c>
      <c r="K238" s="14">
        <v>4.0599999999999996</v>
      </c>
      <c r="L238" s="14">
        <v>6.02</v>
      </c>
      <c r="M238" s="54"/>
      <c r="N238" s="14">
        <v>29.054493662999999</v>
      </c>
      <c r="O238" s="31">
        <v>34.060589476000004</v>
      </c>
      <c r="P238" s="31" t="s">
        <v>26</v>
      </c>
      <c r="Q238" s="17" t="s">
        <v>26</v>
      </c>
      <c r="R238" s="38" t="s">
        <v>530</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407</v>
      </c>
      <c r="D239" s="16" t="s">
        <v>408</v>
      </c>
      <c r="E239" s="16">
        <v>6</v>
      </c>
      <c r="F239" s="15">
        <v>33.299999999999997</v>
      </c>
      <c r="G239" s="15">
        <v>30.36</v>
      </c>
      <c r="H239" s="15">
        <v>27.43</v>
      </c>
      <c r="I239" s="14"/>
      <c r="J239" s="15">
        <v>34.28</v>
      </c>
      <c r="K239" s="15">
        <v>40.14</v>
      </c>
      <c r="L239" s="15">
        <v>49.63</v>
      </c>
      <c r="M239" s="54"/>
      <c r="N239" s="15">
        <v>44.725699116999998</v>
      </c>
      <c r="O239" s="15">
        <v>278.05074275999999</v>
      </c>
      <c r="P239" s="15" t="s">
        <v>29</v>
      </c>
      <c r="Q239" s="16" t="s">
        <v>26</v>
      </c>
      <c r="R239" s="37" t="s">
        <v>770</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514</v>
      </c>
      <c r="D240" s="17" t="s">
        <v>515</v>
      </c>
      <c r="E240" s="17">
        <v>7</v>
      </c>
      <c r="F240" s="14">
        <v>93</v>
      </c>
      <c r="G240" s="14">
        <v>86.52</v>
      </c>
      <c r="H240" s="14">
        <v>80.040000000000006</v>
      </c>
      <c r="I240" s="14"/>
      <c r="J240" s="14">
        <v>96.49</v>
      </c>
      <c r="K240" s="14">
        <v>109.44</v>
      </c>
      <c r="L240" s="14">
        <v>130.41</v>
      </c>
      <c r="M240" s="54"/>
      <c r="N240" s="14">
        <v>50.718825592999998</v>
      </c>
      <c r="O240" s="31">
        <v>3.1537894876000001</v>
      </c>
      <c r="P240" s="31" t="s">
        <v>29</v>
      </c>
      <c r="Q240" s="17" t="s">
        <v>29</v>
      </c>
      <c r="R240" s="38" t="s">
        <v>771</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409</v>
      </c>
      <c r="D241" s="16" t="s">
        <v>410</v>
      </c>
      <c r="E241" s="16">
        <v>5</v>
      </c>
      <c r="F241" s="15">
        <v>12.5</v>
      </c>
      <c r="G241" s="15">
        <v>11.32</v>
      </c>
      <c r="H241" s="15">
        <v>10.14</v>
      </c>
      <c r="I241" s="14"/>
      <c r="J241" s="15">
        <v>15.56</v>
      </c>
      <c r="K241" s="15">
        <v>17.91</v>
      </c>
      <c r="L241" s="15">
        <v>21.72</v>
      </c>
      <c r="M241" s="54"/>
      <c r="N241" s="15">
        <v>53.542850854000001</v>
      </c>
      <c r="O241" s="15">
        <v>6.9181659523999999</v>
      </c>
      <c r="P241" s="15" t="s">
        <v>26</v>
      </c>
      <c r="Q241" s="16" t="s">
        <v>29</v>
      </c>
      <c r="R241" s="37" t="s">
        <v>772</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411</v>
      </c>
      <c r="D242" s="17" t="s">
        <v>412</v>
      </c>
      <c r="E242" s="17">
        <v>0</v>
      </c>
      <c r="F242" s="14">
        <v>20.57</v>
      </c>
      <c r="G242" s="14">
        <v>17.86</v>
      </c>
      <c r="H242" s="14">
        <v>15.16</v>
      </c>
      <c r="I242" s="14"/>
      <c r="J242" s="14">
        <v>21.15</v>
      </c>
      <c r="K242" s="14">
        <v>26.55</v>
      </c>
      <c r="L242" s="14">
        <v>35.299999999999997</v>
      </c>
      <c r="M242" s="54"/>
      <c r="N242" s="14">
        <v>31.463444052</v>
      </c>
      <c r="O242" s="31">
        <v>70.516820237999994</v>
      </c>
      <c r="P242" s="31" t="s">
        <v>26</v>
      </c>
      <c r="Q242" s="17" t="s">
        <v>26</v>
      </c>
      <c r="R242" s="38" t="s">
        <v>773</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413</v>
      </c>
      <c r="D243" s="16" t="s">
        <v>414</v>
      </c>
      <c r="E243" s="16">
        <v>0</v>
      </c>
      <c r="F243" s="15">
        <v>13.47</v>
      </c>
      <c r="G243" s="15">
        <v>12.01</v>
      </c>
      <c r="H243" s="15">
        <v>10.55</v>
      </c>
      <c r="I243" s="14"/>
      <c r="J243" s="15">
        <v>13.72</v>
      </c>
      <c r="K243" s="15">
        <v>16.63</v>
      </c>
      <c r="L243" s="15">
        <v>21.34</v>
      </c>
      <c r="M243" s="54"/>
      <c r="N243" s="15">
        <v>36.394724977999999</v>
      </c>
      <c r="O243" s="15">
        <v>14.517774761</v>
      </c>
      <c r="P243" s="15" t="s">
        <v>26</v>
      </c>
      <c r="Q243" s="16" t="s">
        <v>26</v>
      </c>
      <c r="R243" s="37" t="s">
        <v>774</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415</v>
      </c>
      <c r="D244" s="17" t="s">
        <v>416</v>
      </c>
      <c r="E244" s="17">
        <v>4</v>
      </c>
      <c r="F244" s="14">
        <v>35.64</v>
      </c>
      <c r="G244" s="14">
        <v>33.799999999999997</v>
      </c>
      <c r="H244" s="14">
        <v>31.96</v>
      </c>
      <c r="I244" s="14"/>
      <c r="J244" s="14">
        <v>37.299999999999997</v>
      </c>
      <c r="K244" s="14">
        <v>40.97</v>
      </c>
      <c r="L244" s="14">
        <v>46.92</v>
      </c>
      <c r="M244" s="54"/>
      <c r="N244" s="14">
        <v>58.070294363000002</v>
      </c>
      <c r="O244" s="31">
        <v>3.1760767089999997</v>
      </c>
      <c r="P244" s="31" t="s">
        <v>26</v>
      </c>
      <c r="Q244" s="17" t="s">
        <v>29</v>
      </c>
      <c r="R244" s="38" t="s">
        <v>775</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417</v>
      </c>
      <c r="D245" s="16" t="s">
        <v>418</v>
      </c>
      <c r="E245" s="16">
        <v>9</v>
      </c>
      <c r="F245" s="15">
        <v>47.49</v>
      </c>
      <c r="G245" s="15">
        <v>44.08</v>
      </c>
      <c r="H245" s="15">
        <v>40.67</v>
      </c>
      <c r="I245" s="14"/>
      <c r="J245" s="15">
        <v>52.22</v>
      </c>
      <c r="K245" s="15">
        <v>59.03</v>
      </c>
      <c r="L245" s="15">
        <v>70.069999999999993</v>
      </c>
      <c r="M245" s="54"/>
      <c r="N245" s="15">
        <v>59.502010128000002</v>
      </c>
      <c r="O245" s="15">
        <v>397.69320385999998</v>
      </c>
      <c r="P245" s="15" t="s">
        <v>29</v>
      </c>
      <c r="Q245" s="16" t="s">
        <v>29</v>
      </c>
      <c r="R245" s="37" t="s">
        <v>776</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419</v>
      </c>
      <c r="D246" s="17" t="s">
        <v>420</v>
      </c>
      <c r="E246" s="17">
        <v>10</v>
      </c>
      <c r="F246" s="14">
        <v>2708.11</v>
      </c>
      <c r="G246" s="14">
        <v>1961.24</v>
      </c>
      <c r="H246" s="14">
        <v>1214.3699999999999</v>
      </c>
      <c r="I246" s="14"/>
      <c r="J246" s="14">
        <v>4120</v>
      </c>
      <c r="K246" s="14">
        <v>5613.73</v>
      </c>
      <c r="L246" s="14">
        <v>8030.77</v>
      </c>
      <c r="M246" s="54"/>
      <c r="N246" s="14">
        <v>60.132676824999997</v>
      </c>
      <c r="O246" s="31">
        <v>6.4347684538000003</v>
      </c>
      <c r="P246" s="31" t="s">
        <v>29</v>
      </c>
      <c r="Q246" s="17" t="s">
        <v>29</v>
      </c>
      <c r="R246" s="38" t="s">
        <v>777</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421</v>
      </c>
      <c r="D247" s="16" t="s">
        <v>422</v>
      </c>
      <c r="E247" s="16">
        <v>2</v>
      </c>
      <c r="F247" s="15">
        <v>7.4</v>
      </c>
      <c r="G247" s="15">
        <v>6.77</v>
      </c>
      <c r="H247" s="15">
        <v>6.14</v>
      </c>
      <c r="I247" s="14"/>
      <c r="J247" s="15">
        <v>7.55</v>
      </c>
      <c r="K247" s="15">
        <v>8.8000000000000007</v>
      </c>
      <c r="L247" s="15">
        <v>10.84</v>
      </c>
      <c r="M247" s="54"/>
      <c r="N247" s="15">
        <v>27.888346910999999</v>
      </c>
      <c r="O247" s="15">
        <v>2.5372425714000002</v>
      </c>
      <c r="P247" s="15" t="s">
        <v>26</v>
      </c>
      <c r="Q247" s="16" t="s">
        <v>26</v>
      </c>
      <c r="R247" s="37" t="s">
        <v>778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423</v>
      </c>
      <c r="D248" s="17" t="s">
        <v>424</v>
      </c>
      <c r="E248" s="17">
        <v>0</v>
      </c>
      <c r="F248" s="14" t="s">
        <v>125</v>
      </c>
      <c r="G248" s="14" t="s">
        <v>125</v>
      </c>
      <c r="H248" s="14" t="s">
        <v>125</v>
      </c>
      <c r="I248" s="14"/>
      <c r="J248" s="14" t="s">
        <v>125</v>
      </c>
      <c r="K248" s="14" t="s">
        <v>125</v>
      </c>
      <c r="L248" s="14" t="s">
        <v>125</v>
      </c>
      <c r="M248" s="54"/>
      <c r="N248" s="14" t="s">
        <v>125</v>
      </c>
      <c r="O248" s="31" t="s">
        <v>125</v>
      </c>
      <c r="P248" s="31" t="s">
        <v>125</v>
      </c>
      <c r="Q248" s="17" t="s">
        <v>125</v>
      </c>
      <c r="R248" s="38" t="s">
        <v>126</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425</v>
      </c>
      <c r="D249" s="16" t="s">
        <v>426</v>
      </c>
      <c r="E249" s="16">
        <v>1</v>
      </c>
      <c r="F249" s="15">
        <v>7.25</v>
      </c>
      <c r="G249" s="15">
        <v>5.63</v>
      </c>
      <c r="H249" s="15">
        <v>4.0199999999999996</v>
      </c>
      <c r="I249" s="14"/>
      <c r="J249" s="15">
        <v>7.69</v>
      </c>
      <c r="K249" s="15">
        <v>10.91</v>
      </c>
      <c r="L249" s="15">
        <v>16.13</v>
      </c>
      <c r="M249" s="54"/>
      <c r="N249" s="15">
        <v>30.746518035000001</v>
      </c>
      <c r="O249" s="15">
        <v>34.441336857000003</v>
      </c>
      <c r="P249" s="15" t="s">
        <v>26</v>
      </c>
      <c r="Q249" s="16" t="s">
        <v>26</v>
      </c>
      <c r="R249" s="37" t="s">
        <v>779</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495</v>
      </c>
      <c r="D250" s="17" t="s">
        <v>496</v>
      </c>
      <c r="E250" s="17">
        <v>7</v>
      </c>
      <c r="F250" s="14">
        <v>10.25</v>
      </c>
      <c r="G250" s="14">
        <v>9.93</v>
      </c>
      <c r="H250" s="14">
        <v>9.61</v>
      </c>
      <c r="I250" s="14"/>
      <c r="J250" s="14">
        <v>10.57</v>
      </c>
      <c r="K250" s="14">
        <v>11.2</v>
      </c>
      <c r="L250" s="14">
        <v>12.23</v>
      </c>
      <c r="M250" s="54"/>
      <c r="N250" s="14">
        <v>56.559896266999999</v>
      </c>
      <c r="O250" s="31">
        <v>1.5855677357</v>
      </c>
      <c r="P250" s="31" t="s">
        <v>29</v>
      </c>
      <c r="Q250" s="17" t="s">
        <v>29</v>
      </c>
      <c r="R250" s="38" t="s">
        <v>780</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531</v>
      </c>
      <c r="D251" s="16" t="s">
        <v>532</v>
      </c>
      <c r="E251" s="16">
        <v>1</v>
      </c>
      <c r="F251" s="15">
        <v>87.52</v>
      </c>
      <c r="G251" s="15">
        <v>81.94</v>
      </c>
      <c r="H251" s="15">
        <v>76.37</v>
      </c>
      <c r="I251" s="14"/>
      <c r="J251" s="15">
        <v>87.94</v>
      </c>
      <c r="K251" s="15">
        <v>99.08</v>
      </c>
      <c r="L251" s="15">
        <v>117.12</v>
      </c>
      <c r="M251" s="54"/>
      <c r="N251" s="15">
        <v>24.790470203000002</v>
      </c>
      <c r="O251" s="15">
        <v>7.9341618380999996</v>
      </c>
      <c r="P251" s="15" t="s">
        <v>26</v>
      </c>
      <c r="Q251" s="16" t="s">
        <v>26</v>
      </c>
      <c r="R251" s="37" t="s">
        <v>781</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782</v>
      </c>
      <c r="D252" s="17" t="s">
        <v>783</v>
      </c>
      <c r="E252" s="17">
        <v>4</v>
      </c>
      <c r="F252" s="14">
        <v>122.85</v>
      </c>
      <c r="G252" s="14">
        <v>117.62</v>
      </c>
      <c r="H252" s="14">
        <v>112.4</v>
      </c>
      <c r="I252" s="14"/>
      <c r="J252" s="14">
        <v>123.73</v>
      </c>
      <c r="K252" s="14">
        <v>134.16999999999999</v>
      </c>
      <c r="L252" s="14">
        <v>151.07</v>
      </c>
      <c r="M252" s="54"/>
      <c r="N252" s="14">
        <v>66.798987875999998</v>
      </c>
      <c r="O252" s="31">
        <v>1.1713098629000001</v>
      </c>
      <c r="P252" s="31" t="s">
        <v>26</v>
      </c>
      <c r="Q252" s="17" t="s">
        <v>29</v>
      </c>
      <c r="R252" s="38" t="s">
        <v>784</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785</v>
      </c>
      <c r="D253" s="16" t="s">
        <v>786</v>
      </c>
      <c r="E253" s="16">
        <v>0</v>
      </c>
      <c r="F253" s="15">
        <v>127.35</v>
      </c>
      <c r="G253" s="15">
        <v>119.04</v>
      </c>
      <c r="H253" s="15">
        <v>110.73</v>
      </c>
      <c r="I253" s="14"/>
      <c r="J253" s="15">
        <v>127.96</v>
      </c>
      <c r="K253" s="15">
        <v>144.57</v>
      </c>
      <c r="L253" s="15">
        <v>171.46</v>
      </c>
      <c r="M253" s="54"/>
      <c r="N253" s="15">
        <v>30.706373256999999</v>
      </c>
      <c r="O253" s="15">
        <v>2.7144604823999998</v>
      </c>
      <c r="P253" s="15" t="s">
        <v>26</v>
      </c>
      <c r="Q253" s="16" t="s">
        <v>26</v>
      </c>
      <c r="R253" s="37" t="s">
        <v>787</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516</v>
      </c>
      <c r="D254" s="17" t="s">
        <v>517</v>
      </c>
      <c r="E254" s="17">
        <v>9</v>
      </c>
      <c r="F254" s="14">
        <v>109.47</v>
      </c>
      <c r="G254" s="14">
        <v>102.77</v>
      </c>
      <c r="H254" s="14">
        <v>96.08</v>
      </c>
      <c r="I254" s="14"/>
      <c r="J254" s="14">
        <v>120.46</v>
      </c>
      <c r="K254" s="14">
        <v>133.84</v>
      </c>
      <c r="L254" s="14">
        <v>155.5</v>
      </c>
      <c r="M254" s="54"/>
      <c r="N254" s="14">
        <v>71.710700904000007</v>
      </c>
      <c r="O254" s="31">
        <v>2.1869381990000001</v>
      </c>
      <c r="P254" s="31" t="s">
        <v>29</v>
      </c>
      <c r="Q254" s="17" t="s">
        <v>29</v>
      </c>
      <c r="R254" s="38" t="s">
        <v>788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497</v>
      </c>
      <c r="D255" s="16" t="s">
        <v>498</v>
      </c>
      <c r="E255" s="16">
        <v>0</v>
      </c>
      <c r="F255" s="15">
        <v>114.92</v>
      </c>
      <c r="G255" s="15">
        <v>107.75</v>
      </c>
      <c r="H255" s="15">
        <v>100.58</v>
      </c>
      <c r="I255" s="14"/>
      <c r="J255" s="15">
        <v>116.87</v>
      </c>
      <c r="K255" s="15">
        <v>131.19999999999999</v>
      </c>
      <c r="L255" s="15">
        <v>154.4</v>
      </c>
      <c r="M255" s="54"/>
      <c r="N255" s="15">
        <v>26.984245839</v>
      </c>
      <c r="O255" s="15">
        <v>1.1526691352</v>
      </c>
      <c r="P255" s="15" t="s">
        <v>26</v>
      </c>
      <c r="Q255" s="16" t="s">
        <v>26</v>
      </c>
      <c r="R255" s="37" t="s">
        <v>789</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488</v>
      </c>
      <c r="D256" s="17" t="s">
        <v>489</v>
      </c>
      <c r="E256" s="17">
        <v>0</v>
      </c>
      <c r="F256" s="14">
        <v>170.64</v>
      </c>
      <c r="G256" s="14">
        <v>159.9</v>
      </c>
      <c r="H256" s="14">
        <v>149.16999999999999</v>
      </c>
      <c r="I256" s="14"/>
      <c r="J256" s="14">
        <v>172</v>
      </c>
      <c r="K256" s="14">
        <v>193.46</v>
      </c>
      <c r="L256" s="14">
        <v>228.2</v>
      </c>
      <c r="M256" s="54"/>
      <c r="N256" s="14">
        <v>24.564638120000001</v>
      </c>
      <c r="O256" s="31">
        <v>4.6011315808999997</v>
      </c>
      <c r="P256" s="31" t="s">
        <v>26</v>
      </c>
      <c r="Q256" s="17" t="s">
        <v>26</v>
      </c>
      <c r="R256" s="38" t="s">
        <v>790</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427</v>
      </c>
      <c r="D257" s="16" t="s">
        <v>428</v>
      </c>
      <c r="E257" s="16">
        <v>7</v>
      </c>
      <c r="F257" s="15">
        <v>38.78</v>
      </c>
      <c r="G257" s="15">
        <v>35.31</v>
      </c>
      <c r="H257" s="15">
        <v>31.84</v>
      </c>
      <c r="I257" s="14"/>
      <c r="J257" s="15">
        <v>46.78</v>
      </c>
      <c r="K257" s="15">
        <v>53.71</v>
      </c>
      <c r="L257" s="15">
        <v>64.94</v>
      </c>
      <c r="M257" s="54"/>
      <c r="N257" s="15">
        <v>65.161443026000001</v>
      </c>
      <c r="O257" s="15">
        <v>1.5843614548</v>
      </c>
      <c r="P257" s="15" t="s">
        <v>26</v>
      </c>
      <c r="Q257" s="16" t="s">
        <v>29</v>
      </c>
      <c r="R257" s="37" t="s">
        <v>791</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479</v>
      </c>
      <c r="D258" s="17" t="s">
        <v>480</v>
      </c>
      <c r="E258" s="17">
        <v>7</v>
      </c>
      <c r="F258" s="14">
        <v>111.13</v>
      </c>
      <c r="G258" s="14">
        <v>106.56</v>
      </c>
      <c r="H258" s="14">
        <v>101.99</v>
      </c>
      <c r="I258" s="14"/>
      <c r="J258" s="14">
        <v>112.53</v>
      </c>
      <c r="K258" s="14">
        <v>121.66</v>
      </c>
      <c r="L258" s="14">
        <v>136.44</v>
      </c>
      <c r="M258" s="54"/>
      <c r="N258" s="14">
        <v>71.291574190000006</v>
      </c>
      <c r="O258" s="31">
        <v>1.3670295367</v>
      </c>
      <c r="P258" s="31" t="s">
        <v>29</v>
      </c>
      <c r="Q258" s="17" t="s">
        <v>29</v>
      </c>
      <c r="R258" s="38" t="s">
        <v>792</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503</v>
      </c>
      <c r="D259" s="16" t="s">
        <v>504</v>
      </c>
      <c r="E259" s="16">
        <v>7</v>
      </c>
      <c r="F259" s="15">
        <v>99.03</v>
      </c>
      <c r="G259" s="15">
        <v>94.61</v>
      </c>
      <c r="H259" s="15">
        <v>90.19</v>
      </c>
      <c r="I259" s="14"/>
      <c r="J259" s="15">
        <v>100.06</v>
      </c>
      <c r="K259" s="15">
        <v>108.89</v>
      </c>
      <c r="L259" s="15">
        <v>123.2</v>
      </c>
      <c r="M259" s="54"/>
      <c r="N259" s="15">
        <v>69.408693670000005</v>
      </c>
      <c r="O259" s="15">
        <v>1.5897576157000002</v>
      </c>
      <c r="P259" s="15" t="s">
        <v>29</v>
      </c>
      <c r="Q259" s="16" t="s">
        <v>29</v>
      </c>
      <c r="R259" s="37" t="s">
        <v>793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794</v>
      </c>
      <c r="D260" s="17" t="s">
        <v>795</v>
      </c>
      <c r="E260" s="17">
        <v>9</v>
      </c>
      <c r="F260" s="14">
        <v>43.1</v>
      </c>
      <c r="G260" s="14">
        <v>39.94</v>
      </c>
      <c r="H260" s="14">
        <v>36.79</v>
      </c>
      <c r="I260" s="14"/>
      <c r="J260" s="14">
        <v>46.82</v>
      </c>
      <c r="K260" s="14">
        <v>53.12</v>
      </c>
      <c r="L260" s="14">
        <v>63.31</v>
      </c>
      <c r="M260" s="54"/>
      <c r="N260" s="14">
        <v>65.766024662999996</v>
      </c>
      <c r="O260" s="31">
        <v>1.4086607324</v>
      </c>
      <c r="P260" s="31" t="s">
        <v>29</v>
      </c>
      <c r="Q260" s="17" t="s">
        <v>29</v>
      </c>
      <c r="R260" s="38" t="s">
        <v>796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429</v>
      </c>
      <c r="D261" s="16" t="s">
        <v>430</v>
      </c>
      <c r="E261" s="16">
        <v>6</v>
      </c>
      <c r="F261" s="15">
        <v>74</v>
      </c>
      <c r="G261" s="15">
        <v>66.42</v>
      </c>
      <c r="H261" s="15">
        <v>58.85</v>
      </c>
      <c r="I261" s="14"/>
      <c r="J261" s="15">
        <v>92.35</v>
      </c>
      <c r="K261" s="15">
        <v>107.49</v>
      </c>
      <c r="L261" s="15">
        <v>131.99</v>
      </c>
      <c r="M261" s="54"/>
      <c r="N261" s="15">
        <v>58.023918254999998</v>
      </c>
      <c r="O261" s="15">
        <v>6.1485944614000001</v>
      </c>
      <c r="P261" s="15" t="s">
        <v>26</v>
      </c>
      <c r="Q261" s="16" t="s">
        <v>29</v>
      </c>
      <c r="R261" s="37" t="s">
        <v>797</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431</v>
      </c>
      <c r="D262" s="17" t="s">
        <v>432</v>
      </c>
      <c r="E262" s="17">
        <v>6</v>
      </c>
      <c r="F262" s="14">
        <v>28.36</v>
      </c>
      <c r="G262" s="14">
        <v>24.42</v>
      </c>
      <c r="H262" s="14">
        <v>20.48</v>
      </c>
      <c r="I262" s="14"/>
      <c r="J262" s="14">
        <v>35.56</v>
      </c>
      <c r="K262" s="14">
        <v>43.43</v>
      </c>
      <c r="L262" s="14">
        <v>56.17</v>
      </c>
      <c r="M262" s="54"/>
      <c r="N262" s="14">
        <v>63.605563101000001</v>
      </c>
      <c r="O262" s="31">
        <v>3.4785697033000003</v>
      </c>
      <c r="P262" s="31" t="s">
        <v>26</v>
      </c>
      <c r="Q262" s="17" t="s">
        <v>29</v>
      </c>
      <c r="R262" s="38" t="s">
        <v>798</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433</v>
      </c>
      <c r="D263" s="16" t="s">
        <v>434</v>
      </c>
      <c r="E263" s="16">
        <v>6</v>
      </c>
      <c r="F263" s="15">
        <v>42.31</v>
      </c>
      <c r="G263" s="15">
        <v>37.92</v>
      </c>
      <c r="H263" s="15">
        <v>33.53</v>
      </c>
      <c r="I263" s="14"/>
      <c r="J263" s="15">
        <v>53</v>
      </c>
      <c r="K263" s="15">
        <v>61.77</v>
      </c>
      <c r="L263" s="15">
        <v>75.97</v>
      </c>
      <c r="M263" s="54"/>
      <c r="N263" s="15">
        <v>59.549669170999998</v>
      </c>
      <c r="O263" s="15">
        <v>7.3724175156999996</v>
      </c>
      <c r="P263" s="15" t="s">
        <v>26</v>
      </c>
      <c r="Q263" s="16" t="s">
        <v>29</v>
      </c>
      <c r="R263" s="37" t="s">
        <v>799</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435</v>
      </c>
      <c r="D264" s="17" t="s">
        <v>436</v>
      </c>
      <c r="E264" s="17">
        <v>10</v>
      </c>
      <c r="F264" s="14">
        <v>37.74</v>
      </c>
      <c r="G264" s="14">
        <v>32.659999999999997</v>
      </c>
      <c r="H264" s="14">
        <v>27.59</v>
      </c>
      <c r="I264" s="14"/>
      <c r="J264" s="14">
        <v>43.67</v>
      </c>
      <c r="K264" s="14">
        <v>53.81</v>
      </c>
      <c r="L264" s="14">
        <v>70.22</v>
      </c>
      <c r="M264" s="54"/>
      <c r="N264" s="14">
        <v>66.137547115000004</v>
      </c>
      <c r="O264" s="31">
        <v>3.0368072713999998</v>
      </c>
      <c r="P264" s="31" t="s">
        <v>29</v>
      </c>
      <c r="Q264" s="17" t="s">
        <v>29</v>
      </c>
      <c r="R264" s="38" t="s">
        <v>800</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437</v>
      </c>
      <c r="D265" s="16" t="s">
        <v>438</v>
      </c>
      <c r="E265" s="16">
        <v>7</v>
      </c>
      <c r="F265" s="15">
        <v>152.11000000000001</v>
      </c>
      <c r="G265" s="15">
        <v>145.38999999999999</v>
      </c>
      <c r="H265" s="15">
        <v>138.68</v>
      </c>
      <c r="I265" s="14"/>
      <c r="J265" s="15">
        <v>154.02000000000001</v>
      </c>
      <c r="K265" s="15">
        <v>167.44</v>
      </c>
      <c r="L265" s="15">
        <v>189.17</v>
      </c>
      <c r="M265" s="54"/>
      <c r="N265" s="15">
        <v>72.896211067999999</v>
      </c>
      <c r="O265" s="15">
        <v>5.9029747909999992</v>
      </c>
      <c r="P265" s="15" t="s">
        <v>29</v>
      </c>
      <c r="Q265" s="16" t="s">
        <v>29</v>
      </c>
      <c r="R265" s="37" t="s">
        <v>801</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533</v>
      </c>
      <c r="D266" s="17" t="s">
        <v>534</v>
      </c>
      <c r="E266" s="17">
        <v>0</v>
      </c>
      <c r="F266" s="14">
        <v>18.920000000000002</v>
      </c>
      <c r="G266" s="14">
        <v>17.600000000000001</v>
      </c>
      <c r="H266" s="14">
        <v>16.29</v>
      </c>
      <c r="I266" s="14"/>
      <c r="J266" s="14">
        <v>19.239999999999998</v>
      </c>
      <c r="K266" s="14">
        <v>21.86</v>
      </c>
      <c r="L266" s="14">
        <v>26.1</v>
      </c>
      <c r="M266" s="54"/>
      <c r="N266" s="14">
        <v>15.042184852</v>
      </c>
      <c r="O266" s="31">
        <v>1.4626661251999999</v>
      </c>
      <c r="P266" s="31" t="s">
        <v>26</v>
      </c>
      <c r="Q266" s="17" t="s">
        <v>26</v>
      </c>
      <c r="R266" s="38" t="s">
        <v>535</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439</v>
      </c>
      <c r="D267" s="16" t="s">
        <v>440</v>
      </c>
      <c r="E267" s="16">
        <v>2</v>
      </c>
      <c r="F267" s="15">
        <v>111.17</v>
      </c>
      <c r="G267" s="15">
        <v>100.57</v>
      </c>
      <c r="H267" s="15">
        <v>89.98</v>
      </c>
      <c r="I267" s="14"/>
      <c r="J267" s="15">
        <v>112.7</v>
      </c>
      <c r="K267" s="15">
        <v>133.88</v>
      </c>
      <c r="L267" s="15">
        <v>168.15</v>
      </c>
      <c r="M267" s="54"/>
      <c r="N267" s="15">
        <v>20.544913159</v>
      </c>
      <c r="O267" s="15">
        <v>3.6845693451999999</v>
      </c>
      <c r="P267" s="15" t="s">
        <v>26</v>
      </c>
      <c r="Q267" s="16" t="s">
        <v>26</v>
      </c>
      <c r="R267" s="37" t="s">
        <v>802</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518</v>
      </c>
      <c r="D268" s="17" t="s">
        <v>519</v>
      </c>
      <c r="E268" s="17">
        <v>7</v>
      </c>
      <c r="F268" s="14">
        <v>116.41</v>
      </c>
      <c r="G268" s="14">
        <v>111.01</v>
      </c>
      <c r="H268" s="14">
        <v>105.61</v>
      </c>
      <c r="I268" s="14"/>
      <c r="J268" s="14">
        <v>117.91</v>
      </c>
      <c r="K268" s="14">
        <v>128.69999999999999</v>
      </c>
      <c r="L268" s="14">
        <v>146.16</v>
      </c>
      <c r="M268" s="54"/>
      <c r="N268" s="14">
        <v>72.497554191000006</v>
      </c>
      <c r="O268" s="31">
        <v>1.2743192629</v>
      </c>
      <c r="P268" s="31" t="s">
        <v>29</v>
      </c>
      <c r="Q268" s="17" t="s">
        <v>29</v>
      </c>
      <c r="R268" s="38" t="s">
        <v>803</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441</v>
      </c>
      <c r="D269" s="16" t="s">
        <v>442</v>
      </c>
      <c r="E269" s="16">
        <v>0</v>
      </c>
      <c r="F269" s="15">
        <v>163.63999999999999</v>
      </c>
      <c r="G269" s="15">
        <v>153.22999999999999</v>
      </c>
      <c r="H269" s="15">
        <v>142.83000000000001</v>
      </c>
      <c r="I269" s="14"/>
      <c r="J269" s="15">
        <v>165.19</v>
      </c>
      <c r="K269" s="15">
        <v>185.99</v>
      </c>
      <c r="L269" s="15">
        <v>219.65</v>
      </c>
      <c r="M269" s="54"/>
      <c r="N269" s="15">
        <v>25.045020622999999</v>
      </c>
      <c r="O269" s="15">
        <v>498.04428181000003</v>
      </c>
      <c r="P269" s="15" t="s">
        <v>26</v>
      </c>
      <c r="Q269" s="16" t="s">
        <v>26</v>
      </c>
      <c r="R269" s="37" t="s">
        <v>804</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805</v>
      </c>
      <c r="D270" s="17" t="s">
        <v>806</v>
      </c>
      <c r="E270" s="17">
        <v>3</v>
      </c>
      <c r="F270" s="14">
        <v>118.82</v>
      </c>
      <c r="G270" s="14">
        <v>109.98</v>
      </c>
      <c r="H270" s="14">
        <v>101.15</v>
      </c>
      <c r="I270" s="14"/>
      <c r="J270" s="14">
        <v>119.09</v>
      </c>
      <c r="K270" s="14">
        <v>136.75</v>
      </c>
      <c r="L270" s="14">
        <v>165.34</v>
      </c>
      <c r="M270" s="54"/>
      <c r="N270" s="14">
        <v>23.145334779999999</v>
      </c>
      <c r="O270" s="31">
        <v>2.1218665790000002</v>
      </c>
      <c r="P270" s="31" t="s">
        <v>26</v>
      </c>
      <c r="Q270" s="17" t="s">
        <v>26</v>
      </c>
      <c r="R270" s="38" t="s">
        <v>807</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443</v>
      </c>
      <c r="D271" s="16" t="s">
        <v>444</v>
      </c>
      <c r="E271" s="16">
        <v>9</v>
      </c>
      <c r="F271" s="15">
        <v>119.65</v>
      </c>
      <c r="G271" s="15">
        <v>102.06</v>
      </c>
      <c r="H271" s="15">
        <v>84.47</v>
      </c>
      <c r="I271" s="14"/>
      <c r="J271" s="15">
        <v>145.44</v>
      </c>
      <c r="K271" s="15">
        <v>180.61</v>
      </c>
      <c r="L271" s="15">
        <v>237.52</v>
      </c>
      <c r="M271" s="54"/>
      <c r="N271" s="15">
        <v>67.957166028000003</v>
      </c>
      <c r="O271" s="15">
        <v>3.2183417948000002</v>
      </c>
      <c r="P271" s="15" t="s">
        <v>29</v>
      </c>
      <c r="Q271" s="16" t="s">
        <v>29</v>
      </c>
      <c r="R271" s="37" t="s">
        <v>808</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445</v>
      </c>
      <c r="D272" s="17" t="s">
        <v>446</v>
      </c>
      <c r="E272" s="17">
        <v>7</v>
      </c>
      <c r="F272" s="14">
        <v>453.89</v>
      </c>
      <c r="G272" s="14">
        <v>430.9</v>
      </c>
      <c r="H272" s="14">
        <v>407.91</v>
      </c>
      <c r="I272" s="14"/>
      <c r="J272" s="14">
        <v>461.49</v>
      </c>
      <c r="K272" s="14">
        <v>507.46</v>
      </c>
      <c r="L272" s="14">
        <v>581.85</v>
      </c>
      <c r="M272" s="54"/>
      <c r="N272" s="14">
        <v>68.098622263999999</v>
      </c>
      <c r="O272" s="31">
        <v>56.410285731999998</v>
      </c>
      <c r="P272" s="31" t="s">
        <v>29</v>
      </c>
      <c r="Q272" s="17" t="s">
        <v>29</v>
      </c>
      <c r="R272" s="38" t="s">
        <v>809</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490</v>
      </c>
      <c r="D273" s="16" t="s">
        <v>491</v>
      </c>
      <c r="E273" s="16">
        <v>9</v>
      </c>
      <c r="F273" s="15">
        <v>72.510000000000005</v>
      </c>
      <c r="G273" s="15">
        <v>60.89</v>
      </c>
      <c r="H273" s="15">
        <v>49.28</v>
      </c>
      <c r="I273" s="14"/>
      <c r="J273" s="15">
        <v>86.51</v>
      </c>
      <c r="K273" s="15">
        <v>109.73</v>
      </c>
      <c r="L273" s="15">
        <v>147.30000000000001</v>
      </c>
      <c r="M273" s="54"/>
      <c r="N273" s="15">
        <v>64.050906873000002</v>
      </c>
      <c r="O273" s="15">
        <v>1.7955487171</v>
      </c>
      <c r="P273" s="15" t="s">
        <v>29</v>
      </c>
      <c r="Q273" s="16" t="s">
        <v>29</v>
      </c>
      <c r="R273" s="37" t="s">
        <v>810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447</v>
      </c>
      <c r="D274" s="17" t="s">
        <v>448</v>
      </c>
      <c r="E274" s="17">
        <v>6</v>
      </c>
      <c r="F274" s="14">
        <v>101.1</v>
      </c>
      <c r="G274" s="14">
        <v>86.28</v>
      </c>
      <c r="H274" s="14">
        <v>71.47</v>
      </c>
      <c r="I274" s="14"/>
      <c r="J274" s="14">
        <v>132.85</v>
      </c>
      <c r="K274" s="14">
        <v>162.47</v>
      </c>
      <c r="L274" s="14">
        <v>210.4</v>
      </c>
      <c r="M274" s="54"/>
      <c r="N274" s="14">
        <v>70.335851575000007</v>
      </c>
      <c r="O274" s="31">
        <v>2.5279298724000001</v>
      </c>
      <c r="P274" s="31" t="s">
        <v>26</v>
      </c>
      <c r="Q274" s="17" t="s">
        <v>29</v>
      </c>
      <c r="R274" s="38" t="s">
        <v>811</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449</v>
      </c>
      <c r="D275" s="16" t="s">
        <v>450</v>
      </c>
      <c r="E275" s="16">
        <v>0</v>
      </c>
      <c r="F275" s="15">
        <v>99.65</v>
      </c>
      <c r="G275" s="15">
        <v>91.01</v>
      </c>
      <c r="H275" s="15">
        <v>82.38</v>
      </c>
      <c r="I275" s="14"/>
      <c r="J275" s="15">
        <v>100.72</v>
      </c>
      <c r="K275" s="15">
        <v>117.98</v>
      </c>
      <c r="L275" s="15">
        <v>145.91999999999999</v>
      </c>
      <c r="M275" s="54"/>
      <c r="N275" s="15">
        <v>24.304024775999999</v>
      </c>
      <c r="O275" s="15">
        <v>158.87961236000001</v>
      </c>
      <c r="P275" s="15" t="s">
        <v>26</v>
      </c>
      <c r="Q275" s="16" t="s">
        <v>26</v>
      </c>
      <c r="R275" s="37" t="s">
        <v>812</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536</v>
      </c>
      <c r="D276" s="17" t="s">
        <v>537</v>
      </c>
      <c r="E276" s="17">
        <v>0</v>
      </c>
      <c r="F276" s="14">
        <v>58.25</v>
      </c>
      <c r="G276" s="14">
        <v>54.55</v>
      </c>
      <c r="H276" s="14">
        <v>50.85</v>
      </c>
      <c r="I276" s="14"/>
      <c r="J276" s="14">
        <v>58.74</v>
      </c>
      <c r="K276" s="14">
        <v>66.13</v>
      </c>
      <c r="L276" s="14">
        <v>78.11</v>
      </c>
      <c r="M276" s="54"/>
      <c r="N276" s="14">
        <v>20.219612948999998</v>
      </c>
      <c r="O276" s="31">
        <v>1.0682849724000001</v>
      </c>
      <c r="P276" s="31" t="s">
        <v>26</v>
      </c>
      <c r="Q276" s="17" t="s">
        <v>26</v>
      </c>
      <c r="R276" s="38" t="s">
        <v>813</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814</v>
      </c>
      <c r="D277" s="16" t="s">
        <v>815</v>
      </c>
      <c r="E277" s="16">
        <v>7</v>
      </c>
      <c r="F277" s="15">
        <v>57.09</v>
      </c>
      <c r="G277" s="15">
        <v>53.16</v>
      </c>
      <c r="H277" s="15">
        <v>49.24</v>
      </c>
      <c r="I277" s="14"/>
      <c r="J277" s="15">
        <v>63.62</v>
      </c>
      <c r="K277" s="15">
        <v>71.459999999999994</v>
      </c>
      <c r="L277" s="15">
        <v>84.16</v>
      </c>
      <c r="M277" s="54"/>
      <c r="N277" s="15">
        <v>71.462899274999998</v>
      </c>
      <c r="O277" s="15">
        <v>1.0205176652000001</v>
      </c>
      <c r="P277" s="15" t="s">
        <v>26</v>
      </c>
      <c r="Q277" s="16" t="s">
        <v>29</v>
      </c>
      <c r="R277" s="37" t="s">
        <v>816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451</v>
      </c>
      <c r="D278" s="17" t="s">
        <v>452</v>
      </c>
      <c r="E278" s="17">
        <v>0</v>
      </c>
      <c r="F278" s="14">
        <v>171.61</v>
      </c>
      <c r="G278" s="14">
        <v>160.69999999999999</v>
      </c>
      <c r="H278" s="14">
        <v>149.79</v>
      </c>
      <c r="I278" s="14"/>
      <c r="J278" s="14">
        <v>173.26</v>
      </c>
      <c r="K278" s="14">
        <v>195.07</v>
      </c>
      <c r="L278" s="14">
        <v>230.37</v>
      </c>
      <c r="M278" s="54"/>
      <c r="N278" s="14">
        <v>24.072250494999999</v>
      </c>
      <c r="O278" s="31">
        <v>73.631624017999997</v>
      </c>
      <c r="P278" s="31" t="s">
        <v>26</v>
      </c>
      <c r="Q278" s="17" t="s">
        <v>26</v>
      </c>
      <c r="R278" s="38" t="s">
        <v>817</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453</v>
      </c>
      <c r="D279" s="16" t="s">
        <v>454</v>
      </c>
      <c r="E279" s="16">
        <v>0</v>
      </c>
      <c r="F279" s="15">
        <v>118.91</v>
      </c>
      <c r="G279" s="15">
        <v>111.46</v>
      </c>
      <c r="H279" s="15">
        <v>104.02</v>
      </c>
      <c r="I279" s="14"/>
      <c r="J279" s="15">
        <v>120.1</v>
      </c>
      <c r="K279" s="15">
        <v>134.97999999999999</v>
      </c>
      <c r="L279" s="15">
        <v>159.07</v>
      </c>
      <c r="M279" s="54"/>
      <c r="N279" s="15">
        <v>21.285750172</v>
      </c>
      <c r="O279" s="15">
        <v>26.541333333999997</v>
      </c>
      <c r="P279" s="15" t="s">
        <v>26</v>
      </c>
      <c r="Q279" s="16" t="s">
        <v>26</v>
      </c>
      <c r="R279" s="37" t="s">
        <v>818</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538</v>
      </c>
      <c r="D280" s="17" t="s">
        <v>539</v>
      </c>
      <c r="E280" s="17">
        <v>0</v>
      </c>
      <c r="F280" s="14">
        <v>163.22999999999999</v>
      </c>
      <c r="G280" s="14">
        <v>149.82</v>
      </c>
      <c r="H280" s="14">
        <v>136.41</v>
      </c>
      <c r="I280" s="14"/>
      <c r="J280" s="14">
        <v>166.17</v>
      </c>
      <c r="K280" s="14">
        <v>192.98</v>
      </c>
      <c r="L280" s="14">
        <v>236.37</v>
      </c>
      <c r="M280" s="54"/>
      <c r="N280" s="14">
        <v>21.577829793999999</v>
      </c>
      <c r="O280" s="31">
        <v>5.7588365424000001</v>
      </c>
      <c r="P280" s="31" t="s">
        <v>26</v>
      </c>
      <c r="Q280" s="17" t="s">
        <v>26</v>
      </c>
      <c r="R280" s="38" t="s">
        <v>819</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455</v>
      </c>
      <c r="D281" s="16" t="s">
        <v>456</v>
      </c>
      <c r="E281" s="16">
        <v>7</v>
      </c>
      <c r="F281" s="15">
        <v>75.64</v>
      </c>
      <c r="G281" s="15">
        <v>71.819999999999993</v>
      </c>
      <c r="H281" s="15">
        <v>68</v>
      </c>
      <c r="I281" s="14"/>
      <c r="J281" s="15">
        <v>77.2</v>
      </c>
      <c r="K281" s="15">
        <v>84.83</v>
      </c>
      <c r="L281" s="15">
        <v>97.18</v>
      </c>
      <c r="M281" s="54"/>
      <c r="N281" s="15">
        <v>67.769281088</v>
      </c>
      <c r="O281" s="15">
        <v>14.769686163000001</v>
      </c>
      <c r="P281" s="15" t="s">
        <v>29</v>
      </c>
      <c r="Q281" s="16" t="s">
        <v>29</v>
      </c>
      <c r="R281" s="37" t="s">
        <v>820</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457</v>
      </c>
      <c r="D282" s="17" t="s">
        <v>458</v>
      </c>
      <c r="E282" s="17">
        <v>7</v>
      </c>
      <c r="F282" s="14">
        <v>55.18</v>
      </c>
      <c r="G282" s="14">
        <v>52.38</v>
      </c>
      <c r="H282" s="14">
        <v>49.58</v>
      </c>
      <c r="I282" s="14"/>
      <c r="J282" s="14">
        <v>56.08</v>
      </c>
      <c r="K282" s="14">
        <v>61.67</v>
      </c>
      <c r="L282" s="14">
        <v>70.72</v>
      </c>
      <c r="M282" s="54"/>
      <c r="N282" s="14">
        <v>66.946609225000003</v>
      </c>
      <c r="O282" s="31">
        <v>5.6350844305000001</v>
      </c>
      <c r="P282" s="31" t="s">
        <v>29</v>
      </c>
      <c r="Q282" s="17" t="s">
        <v>29</v>
      </c>
      <c r="R282" s="38" t="s">
        <v>821</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459</v>
      </c>
      <c r="D283" s="16" t="s">
        <v>460</v>
      </c>
      <c r="E283" s="16">
        <v>7</v>
      </c>
      <c r="F283" s="15">
        <v>124.69</v>
      </c>
      <c r="G283" s="15">
        <v>115.68</v>
      </c>
      <c r="H283" s="15">
        <v>106.68</v>
      </c>
      <c r="I283" s="14"/>
      <c r="J283" s="15">
        <v>127.83</v>
      </c>
      <c r="K283" s="15">
        <v>145.83000000000001</v>
      </c>
      <c r="L283" s="15">
        <v>174.96</v>
      </c>
      <c r="M283" s="54"/>
      <c r="N283" s="15">
        <v>70.885906704000007</v>
      </c>
      <c r="O283" s="15">
        <v>10.684348771000002</v>
      </c>
      <c r="P283" s="15" t="s">
        <v>29</v>
      </c>
      <c r="Q283" s="16" t="s">
        <v>29</v>
      </c>
      <c r="R283" s="37" t="s">
        <v>822</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481</v>
      </c>
      <c r="D284" s="17" t="s">
        <v>482</v>
      </c>
      <c r="E284" s="17">
        <v>3</v>
      </c>
      <c r="F284" s="14">
        <v>72.78</v>
      </c>
      <c r="G284" s="14">
        <v>62.99</v>
      </c>
      <c r="H284" s="14">
        <v>53.21</v>
      </c>
      <c r="I284" s="14"/>
      <c r="J284" s="14">
        <v>73.67</v>
      </c>
      <c r="K284" s="14">
        <v>93.23</v>
      </c>
      <c r="L284" s="14">
        <v>124.89</v>
      </c>
      <c r="M284" s="54"/>
      <c r="N284" s="14">
        <v>25.023970507000001</v>
      </c>
      <c r="O284" s="31">
        <v>1.3702932495</v>
      </c>
      <c r="P284" s="31" t="s">
        <v>26</v>
      </c>
      <c r="Q284" s="17" t="s">
        <v>26</v>
      </c>
      <c r="R284" s="38" t="s">
        <v>823</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483</v>
      </c>
      <c r="D285" s="16" t="s">
        <v>484</v>
      </c>
      <c r="E285" s="16">
        <v>0</v>
      </c>
      <c r="F285" s="15">
        <v>137.13</v>
      </c>
      <c r="G285" s="15">
        <v>128.44999999999999</v>
      </c>
      <c r="H285" s="15">
        <v>119.78</v>
      </c>
      <c r="I285" s="14"/>
      <c r="J285" s="15">
        <v>138.58000000000001</v>
      </c>
      <c r="K285" s="15">
        <v>155.91999999999999</v>
      </c>
      <c r="L285" s="15">
        <v>183.98</v>
      </c>
      <c r="M285" s="54"/>
      <c r="N285" s="15">
        <v>24.135776028999999</v>
      </c>
      <c r="O285" s="15">
        <v>4.7128346981</v>
      </c>
      <c r="P285" s="15" t="s">
        <v>26</v>
      </c>
      <c r="Q285" s="16" t="s">
        <v>26</v>
      </c>
      <c r="R285" s="37" t="s">
        <v>824</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540</v>
      </c>
      <c r="D286" s="17" t="s">
        <v>541</v>
      </c>
      <c r="E286" s="17">
        <v>5</v>
      </c>
      <c r="F286" s="14">
        <v>19.77</v>
      </c>
      <c r="G286" s="14">
        <v>17.760000000000002</v>
      </c>
      <c r="H286" s="14">
        <v>15.75</v>
      </c>
      <c r="I286" s="14"/>
      <c r="J286" s="14">
        <v>24.77</v>
      </c>
      <c r="K286" s="14">
        <v>28.78</v>
      </c>
      <c r="L286" s="14">
        <v>35.270000000000003</v>
      </c>
      <c r="M286" s="54"/>
      <c r="N286" s="14">
        <v>55.397994056999998</v>
      </c>
      <c r="O286" s="31">
        <v>1.7943601343</v>
      </c>
      <c r="P286" s="31" t="s">
        <v>26</v>
      </c>
      <c r="Q286" s="17" t="s">
        <v>29</v>
      </c>
      <c r="R286" s="38" t="s">
        <v>825</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826</v>
      </c>
      <c r="D287" s="16" t="s">
        <v>827</v>
      </c>
      <c r="E287" s="16">
        <v>7</v>
      </c>
      <c r="F287" s="15">
        <v>17.690000000000001</v>
      </c>
      <c r="G287" s="15">
        <v>16.89</v>
      </c>
      <c r="H287" s="15">
        <v>16.100000000000001</v>
      </c>
      <c r="I287" s="14"/>
      <c r="J287" s="15">
        <v>17.940000000000001</v>
      </c>
      <c r="K287" s="15">
        <v>19.52</v>
      </c>
      <c r="L287" s="15">
        <v>22.09</v>
      </c>
      <c r="M287" s="54"/>
      <c r="N287" s="15">
        <v>73.385162468999994</v>
      </c>
      <c r="O287" s="15">
        <v>1.0816355271</v>
      </c>
      <c r="P287" s="15" t="s">
        <v>29</v>
      </c>
      <c r="Q287" s="16" t="s">
        <v>29</v>
      </c>
      <c r="R287" s="37" t="s">
        <v>828</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461</v>
      </c>
      <c r="D288" s="17" t="s">
        <v>462</v>
      </c>
      <c r="E288" s="17">
        <v>7</v>
      </c>
      <c r="F288" s="14" t="s">
        <v>125</v>
      </c>
      <c r="G288" s="14" t="s">
        <v>125</v>
      </c>
      <c r="H288" s="14" t="s">
        <v>125</v>
      </c>
      <c r="I288" s="14"/>
      <c r="J288" s="14" t="s">
        <v>125</v>
      </c>
      <c r="K288" s="14" t="s">
        <v>125</v>
      </c>
      <c r="L288" s="14" t="s">
        <v>125</v>
      </c>
      <c r="M288" s="54"/>
      <c r="N288" s="14" t="s">
        <v>125</v>
      </c>
      <c r="O288" s="31" t="s">
        <v>125</v>
      </c>
      <c r="P288" s="31" t="s">
        <v>125</v>
      </c>
      <c r="Q288" s="17" t="s">
        <v>125</v>
      </c>
      <c r="R288" s="38" t="s">
        <v>126</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463</v>
      </c>
      <c r="D289" s="16" t="s">
        <v>464</v>
      </c>
      <c r="E289" s="16">
        <v>1</v>
      </c>
      <c r="F289" s="15">
        <v>17.09</v>
      </c>
      <c r="G289" s="15">
        <v>15.98</v>
      </c>
      <c r="H289" s="15">
        <v>14.88</v>
      </c>
      <c r="I289" s="14"/>
      <c r="J289" s="15">
        <v>17.28</v>
      </c>
      <c r="K289" s="15">
        <v>19.48</v>
      </c>
      <c r="L289" s="15">
        <v>23.04</v>
      </c>
      <c r="M289" s="54"/>
      <c r="N289" s="15">
        <v>25.715559282000001</v>
      </c>
      <c r="O289" s="15">
        <v>12.229064795000001</v>
      </c>
      <c r="P289" s="15" t="s">
        <v>26</v>
      </c>
      <c r="Q289" s="16" t="s">
        <v>26</v>
      </c>
      <c r="R289" s="37" t="s">
        <v>829</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465</v>
      </c>
      <c r="D290" s="17" t="s">
        <v>466</v>
      </c>
      <c r="E290" s="17">
        <v>7</v>
      </c>
      <c r="F290" s="14">
        <v>21.68</v>
      </c>
      <c r="G290" s="14">
        <v>20.34</v>
      </c>
      <c r="H290" s="14">
        <v>19</v>
      </c>
      <c r="I290" s="14"/>
      <c r="J290" s="14">
        <v>22.04</v>
      </c>
      <c r="K290" s="14">
        <v>24.71</v>
      </c>
      <c r="L290" s="14">
        <v>29.04</v>
      </c>
      <c r="M290" s="54"/>
      <c r="N290" s="14">
        <v>68.880851428</v>
      </c>
      <c r="O290" s="31">
        <v>18.160227341000002</v>
      </c>
      <c r="P290" s="31" t="s">
        <v>29</v>
      </c>
      <c r="Q290" s="17" t="s">
        <v>29</v>
      </c>
      <c r="R290" s="38" t="s">
        <v>830</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467</v>
      </c>
      <c r="D291" s="16" t="s">
        <v>468</v>
      </c>
      <c r="E291" s="16">
        <v>7</v>
      </c>
      <c r="F291" s="15">
        <v>23.68</v>
      </c>
      <c r="G291" s="15">
        <v>22.35</v>
      </c>
      <c r="H291" s="15">
        <v>21.02</v>
      </c>
      <c r="I291" s="14"/>
      <c r="J291" s="15">
        <v>25.31</v>
      </c>
      <c r="K291" s="15">
        <v>27.96</v>
      </c>
      <c r="L291" s="15">
        <v>32.26</v>
      </c>
      <c r="M291" s="54"/>
      <c r="N291" s="15">
        <v>75.619144563999996</v>
      </c>
      <c r="O291" s="15">
        <v>24.953792454999999</v>
      </c>
      <c r="P291" s="15" t="s">
        <v>26</v>
      </c>
      <c r="Q291" s="16" t="s">
        <v>29</v>
      </c>
      <c r="R291" s="37" t="s">
        <v>831</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469</v>
      </c>
      <c r="D292" s="17" t="s">
        <v>470</v>
      </c>
      <c r="E292" s="17">
        <v>7</v>
      </c>
      <c r="F292" s="14">
        <v>52.04</v>
      </c>
      <c r="G292" s="14">
        <v>48.65</v>
      </c>
      <c r="H292" s="14">
        <v>45.27</v>
      </c>
      <c r="I292" s="14"/>
      <c r="J292" s="14">
        <v>56.95</v>
      </c>
      <c r="K292" s="14">
        <v>63.71</v>
      </c>
      <c r="L292" s="14">
        <v>74.66</v>
      </c>
      <c r="M292" s="54"/>
      <c r="N292" s="14">
        <v>71.936166787000005</v>
      </c>
      <c r="O292" s="31">
        <v>5.6977959451999993</v>
      </c>
      <c r="P292" s="31" t="s">
        <v>26</v>
      </c>
      <c r="Q292" s="17" t="s">
        <v>29</v>
      </c>
      <c r="R292" s="38" t="s">
        <v>832</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505</v>
      </c>
      <c r="D293" s="16" t="s">
        <v>506</v>
      </c>
      <c r="E293" s="16">
        <v>10</v>
      </c>
      <c r="F293" s="15">
        <v>158.57</v>
      </c>
      <c r="G293" s="15">
        <v>143.15</v>
      </c>
      <c r="H293" s="15">
        <v>127.73</v>
      </c>
      <c r="I293" s="14"/>
      <c r="J293" s="15">
        <v>169.7</v>
      </c>
      <c r="K293" s="15">
        <v>200.53</v>
      </c>
      <c r="L293" s="15">
        <v>250.43</v>
      </c>
      <c r="M293" s="54"/>
      <c r="N293" s="15">
        <v>75.069826855000002</v>
      </c>
      <c r="O293" s="15">
        <v>2.4008875867000001</v>
      </c>
      <c r="P293" s="15" t="s">
        <v>29</v>
      </c>
      <c r="Q293" s="16" t="s">
        <v>29</v>
      </c>
      <c r="R293" s="37" t="s">
        <v>833</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v>0</v>
      </c>
      <c r="D294" s="17">
        <v>0</v>
      </c>
      <c r="E294" s="17">
        <v>0</v>
      </c>
      <c r="F294" s="14">
        <v>0</v>
      </c>
      <c r="G294" s="14">
        <v>0</v>
      </c>
      <c r="H294" s="14">
        <v>0</v>
      </c>
      <c r="I294" s="14"/>
      <c r="J294" s="14">
        <v>0</v>
      </c>
      <c r="K294" s="14">
        <v>0</v>
      </c>
      <c r="L294" s="14">
        <v>0</v>
      </c>
      <c r="M294" s="54"/>
      <c r="N294" s="14">
        <v>0</v>
      </c>
      <c r="O294" s="31">
        <v>0</v>
      </c>
      <c r="P294" s="31" t="s">
        <v>26</v>
      </c>
      <c r="Q294" s="17" t="s">
        <v>26</v>
      </c>
      <c r="R294" s="38" t="s">
        <v>125</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v>0</v>
      </c>
      <c r="D295" s="16">
        <v>0</v>
      </c>
      <c r="E295" s="16">
        <v>0</v>
      </c>
      <c r="F295" s="15">
        <v>0</v>
      </c>
      <c r="G295" s="15">
        <v>0</v>
      </c>
      <c r="H295" s="15">
        <v>0</v>
      </c>
      <c r="I295" s="14"/>
      <c r="J295" s="15">
        <v>0</v>
      </c>
      <c r="K295" s="15">
        <v>0</v>
      </c>
      <c r="L295" s="15">
        <v>0</v>
      </c>
      <c r="M295" s="54"/>
      <c r="N295" s="15">
        <v>0</v>
      </c>
      <c r="O295" s="15">
        <v>0</v>
      </c>
      <c r="P295" s="15" t="s">
        <v>26</v>
      </c>
      <c r="Q295" s="16" t="s">
        <v>26</v>
      </c>
      <c r="R295" s="37" t="s">
        <v>125</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baixa pelas médias de 21 e 200 dias, mas começa a dar sinais de repiques de alta. Acima dos 71,8 teria sinal de repique altista mirando resistências nos 74,96 ou 78,26. Já uma perda dos 69,61 traria de volta o sinal de baixa projetando de 67,95 a 66,3.</v>
      </c>
      <c r="F7" s="57">
        <f>_xlfn.XLOOKUP($E5,Tendencias!$D$17:$D$352,Tendencias!$E$17:$E$352)</f>
        <v>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2026-08-17T22:14:03Z</cp:lastPrinted>
  <dcterms:created xsi:type="dcterms:W3CDTF">2020-05-21T15:06:06Z</dcterms:created>
  <dcterms:modified xsi:type="dcterms:W3CDTF">2026-08-17T22:14:07Z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